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defaultThemeVersion="124226"/>
  <mc:AlternateContent xmlns:mc="http://schemas.openxmlformats.org/markup-compatibility/2006">
    <mc:Choice Requires="x15">
      <x15ac:absPath xmlns:x15ac="http://schemas.microsoft.com/office/spreadsheetml/2010/11/ac" url="\\10.230.0.5\障害学生支援課\障害学生支援課\301実態調査［常用］\R8\J-13_ウェブサイト\0901_R8調査開始\アップロードファイル\調査票\"/>
    </mc:Choice>
  </mc:AlternateContent>
  <xr:revisionPtr revIDLastSave="0" documentId="13_ncr:1_{A406AF6D-5061-4A6E-9943-600D06104800}" xr6:coauthVersionLast="47" xr6:coauthVersionMax="47" xr10:uidLastSave="{00000000-0000-0000-0000-000000000000}"/>
  <workbookProtection workbookAlgorithmName="SHA-512" workbookHashValue="ohsabZLaYq76VWZzUgOf6HgRSj6iRiMsN+WuBe899rs0QVukUjBo7+Kr3Pinetewe/G5xCm/CeAVteW+9zDuRw==" workbookSaltValue="P1TPbeoGbAYz6DxCRMW/9Q==" workbookSpinCount="100000" lockStructure="1"/>
  <bookViews>
    <workbookView xWindow="-120" yWindow="-120" windowWidth="29040" windowHeight="15720" firstSheet="2" activeTab="2" xr2:uid="{00000000-000D-0000-FFFF-FFFF00000000}"/>
  </bookViews>
  <sheets>
    <sheet name="コード表" sheetId="16" state="hidden" r:id="rId1"/>
    <sheet name="支援" sheetId="53" state="hidden" r:id="rId2"/>
    <sheet name="１．学校基本情報" sheetId="4" r:id="rId3"/>
    <sheet name="２．障害学生支援の体制 " sheetId="33" r:id="rId4"/>
    <sheet name="３．障害学生支援の取組 " sheetId="34" r:id="rId5"/>
    <sheet name="４．授業支援と授業以外の支援" sheetId="42" r:id="rId6"/>
    <sheet name="５．入学者選抜に関する配慮" sheetId="41" r:id="rId7"/>
    <sheet name="６．受験者数・入学者数 " sheetId="37" r:id="rId8"/>
    <sheet name="７．前年度卒業生の進路 " sheetId="38" r:id="rId9"/>
    <sheet name="８．障害学生数～合理的配慮提供学生数" sheetId="32" r:id="rId10"/>
    <sheet name="診断名検索" sheetId="55" r:id="rId11"/>
    <sheet name="９．精神障害（その他の精神障害）の内訳" sheetId="26" r:id="rId12"/>
    <sheet name="10．その他の障害の内訳" sheetId="27" r:id="rId13"/>
    <sheet name="11．意見、要望" sheetId="14" r:id="rId14"/>
  </sheets>
  <definedNames>
    <definedName name="_xlnm._FilterDatabase" localSheetId="2" hidden="1">'１．学校基本情報'!$AC$1:$AC$1210</definedName>
    <definedName name="_xlnm._FilterDatabase" localSheetId="12" hidden="1">'10．その他の障害の内訳'!#REF!</definedName>
    <definedName name="_xlnm._FilterDatabase" localSheetId="3" hidden="1">'２．障害学生支援の体制 '!#REF!</definedName>
    <definedName name="_xlnm._FilterDatabase" localSheetId="4" hidden="1">'３．障害学生支援の取組 '!#REF!</definedName>
    <definedName name="_xlnm._FilterDatabase" localSheetId="5" hidden="1">'４．授業支援と授業以外の支援'!#REF!</definedName>
    <definedName name="_xlnm._FilterDatabase" localSheetId="6" hidden="1">'５．入学者選抜に関する配慮'!#REF!</definedName>
    <definedName name="_xlnm._FilterDatabase" localSheetId="7" hidden="1">'６．受験者数・入学者数 '!#REF!</definedName>
    <definedName name="_xlnm._FilterDatabase" localSheetId="8" hidden="1">'７．前年度卒業生の進路 '!$A$41:$A$69</definedName>
    <definedName name="_xlnm._FilterDatabase" localSheetId="9" hidden="1">'８．障害学生数～合理的配慮提供学生数'!#REF!</definedName>
    <definedName name="_xlnm._FilterDatabase" localSheetId="11" hidden="1">'９．精神障害（その他の精神障害）の内訳'!#REF!</definedName>
    <definedName name="_xlnm._FilterDatabase" localSheetId="0" hidden="1">コード表!$A$1:$FU$1</definedName>
    <definedName name="_xlnm._FilterDatabase" localSheetId="10" hidden="1">診断名検索!$A$9:$K$2134</definedName>
    <definedName name="_xlnm.Extract" localSheetId="7">'６．受験者数・入学者数 '!$D$75:$D$125</definedName>
    <definedName name="_xlnm.Print_Area" localSheetId="2">'１．学校基本情報'!$A$1:$L$46</definedName>
    <definedName name="_xlnm.Print_Area" localSheetId="12">'10．その他の障害の内訳'!$A$1:$H$107</definedName>
    <definedName name="_xlnm.Print_Area" localSheetId="3">'２．障害学生支援の体制 '!$A$2:$P$145</definedName>
    <definedName name="_xlnm.Print_Area" localSheetId="4">'３．障害学生支援の取組 '!$A$1:$J$65</definedName>
    <definedName name="_xlnm.Print_Area" localSheetId="5">'４．授業支援と授業以外の支援'!$A$1:$AF$217</definedName>
    <definedName name="_xlnm.Print_Area" localSheetId="6">'５．入学者選抜に関する配慮'!$A$1:$AB$109</definedName>
    <definedName name="_xlnm.Print_Area" localSheetId="7">'６．受験者数・入学者数 '!$A$1:$AC$126</definedName>
    <definedName name="_xlnm.Print_Area" localSheetId="8">'７．前年度卒業生の進路 '!$A$1:$V$69</definedName>
    <definedName name="_xlnm.Print_Area" localSheetId="9">'８．障害学生数～合理的配慮提供学生数'!$A$1:$AG$221</definedName>
    <definedName name="_xlnm.Print_Area" localSheetId="11">'９．精神障害（その他の精神障害）の内訳'!$A$1:$H$107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5" i="27" l="1"/>
  <c r="K105" i="27"/>
  <c r="J105" i="27"/>
  <c r="I105" i="27"/>
  <c r="L104" i="27"/>
  <c r="K104" i="27"/>
  <c r="J104" i="27"/>
  <c r="I104" i="27"/>
  <c r="L103" i="27"/>
  <c r="K103" i="27"/>
  <c r="J103" i="27"/>
  <c r="I103" i="27"/>
  <c r="L102" i="27"/>
  <c r="K102" i="27"/>
  <c r="J102" i="27"/>
  <c r="I102" i="27"/>
  <c r="L101" i="27"/>
  <c r="K101" i="27"/>
  <c r="J101" i="27"/>
  <c r="I101" i="27"/>
  <c r="L100" i="27"/>
  <c r="K100" i="27"/>
  <c r="J100" i="27"/>
  <c r="I100" i="27"/>
  <c r="L99" i="27"/>
  <c r="K99" i="27"/>
  <c r="J99" i="27"/>
  <c r="I99" i="27"/>
  <c r="L98" i="27"/>
  <c r="K98" i="27"/>
  <c r="J98" i="27"/>
  <c r="I98" i="27"/>
  <c r="L97" i="27"/>
  <c r="K97" i="27"/>
  <c r="J97" i="27"/>
  <c r="I97" i="27"/>
  <c r="L96" i="27"/>
  <c r="K96" i="27"/>
  <c r="J96" i="27"/>
  <c r="I96" i="27"/>
  <c r="L95" i="27"/>
  <c r="K95" i="27"/>
  <c r="J95" i="27"/>
  <c r="I95" i="27"/>
  <c r="L94" i="27"/>
  <c r="K94" i="27"/>
  <c r="J94" i="27"/>
  <c r="I94" i="27"/>
  <c r="L93" i="27"/>
  <c r="K93" i="27"/>
  <c r="J93" i="27"/>
  <c r="I93" i="27"/>
  <c r="L92" i="27"/>
  <c r="K92" i="27"/>
  <c r="J92" i="27"/>
  <c r="I92" i="27"/>
  <c r="L91" i="27"/>
  <c r="K91" i="27"/>
  <c r="J91" i="27"/>
  <c r="I91" i="27"/>
  <c r="L90" i="27"/>
  <c r="K90" i="27"/>
  <c r="J90" i="27"/>
  <c r="I90" i="27"/>
  <c r="L89" i="27"/>
  <c r="K89" i="27"/>
  <c r="J89" i="27"/>
  <c r="I89" i="27"/>
  <c r="L88" i="27"/>
  <c r="K88" i="27"/>
  <c r="J88" i="27"/>
  <c r="I88" i="27"/>
  <c r="L87" i="27"/>
  <c r="K87" i="27"/>
  <c r="J87" i="27"/>
  <c r="I87" i="27"/>
  <c r="L86" i="27"/>
  <c r="K86" i="27"/>
  <c r="J86" i="27"/>
  <c r="I86" i="27"/>
  <c r="L85" i="27"/>
  <c r="K85" i="27"/>
  <c r="J85" i="27"/>
  <c r="I85" i="27"/>
  <c r="L84" i="27"/>
  <c r="K84" i="27"/>
  <c r="J84" i="27"/>
  <c r="I84" i="27"/>
  <c r="L83" i="27"/>
  <c r="K83" i="27"/>
  <c r="J83" i="27"/>
  <c r="I83" i="27"/>
  <c r="L82" i="27"/>
  <c r="K82" i="27"/>
  <c r="J82" i="27"/>
  <c r="I82" i="27"/>
  <c r="L81" i="27"/>
  <c r="K81" i="27"/>
  <c r="J81" i="27"/>
  <c r="I81" i="27"/>
  <c r="L80" i="27"/>
  <c r="K80" i="27"/>
  <c r="J80" i="27"/>
  <c r="I80" i="27"/>
  <c r="L79" i="27"/>
  <c r="K79" i="27"/>
  <c r="J79" i="27"/>
  <c r="I79" i="27"/>
  <c r="L78" i="27"/>
  <c r="K78" i="27"/>
  <c r="J78" i="27"/>
  <c r="I78" i="27"/>
  <c r="L77" i="27"/>
  <c r="K77" i="27"/>
  <c r="J77" i="27"/>
  <c r="I77" i="27"/>
  <c r="L76" i="27"/>
  <c r="K76" i="27"/>
  <c r="J76" i="27"/>
  <c r="I76" i="27"/>
  <c r="L75" i="27"/>
  <c r="K75" i="27"/>
  <c r="J75" i="27"/>
  <c r="I75" i="27"/>
  <c r="L74" i="27"/>
  <c r="K74" i="27"/>
  <c r="J74" i="27"/>
  <c r="I74" i="27"/>
  <c r="L73" i="27"/>
  <c r="K73" i="27"/>
  <c r="J73" i="27"/>
  <c r="I73" i="27"/>
  <c r="L72" i="27"/>
  <c r="K72" i="27"/>
  <c r="J72" i="27"/>
  <c r="I72" i="27"/>
  <c r="L71" i="27"/>
  <c r="K71" i="27"/>
  <c r="J71" i="27"/>
  <c r="I71" i="27"/>
  <c r="L70" i="27"/>
  <c r="K70" i="27"/>
  <c r="J70" i="27"/>
  <c r="I70" i="27"/>
  <c r="L69" i="27"/>
  <c r="K69" i="27"/>
  <c r="J69" i="27"/>
  <c r="I69" i="27"/>
  <c r="L68" i="27"/>
  <c r="K68" i="27"/>
  <c r="J68" i="27"/>
  <c r="I68" i="27"/>
  <c r="L67" i="27"/>
  <c r="K67" i="27"/>
  <c r="J67" i="27"/>
  <c r="I67" i="27"/>
  <c r="L66" i="27"/>
  <c r="K66" i="27"/>
  <c r="J66" i="27"/>
  <c r="I66" i="27"/>
  <c r="L65" i="27"/>
  <c r="K65" i="27"/>
  <c r="J65" i="27"/>
  <c r="I65" i="27"/>
  <c r="L64" i="27"/>
  <c r="K64" i="27"/>
  <c r="J64" i="27"/>
  <c r="I64" i="27"/>
  <c r="L63" i="27"/>
  <c r="K63" i="27"/>
  <c r="J63" i="27"/>
  <c r="I63" i="27"/>
  <c r="L62" i="27"/>
  <c r="K62" i="27"/>
  <c r="J62" i="27"/>
  <c r="I62" i="27"/>
  <c r="L61" i="27"/>
  <c r="K61" i="27"/>
  <c r="J61" i="27"/>
  <c r="I61" i="27"/>
  <c r="L60" i="27"/>
  <c r="K60" i="27"/>
  <c r="J60" i="27"/>
  <c r="I60" i="27"/>
  <c r="L59" i="27"/>
  <c r="K59" i="27"/>
  <c r="J59" i="27"/>
  <c r="I59" i="27"/>
  <c r="L58" i="27"/>
  <c r="K58" i="27"/>
  <c r="J58" i="27"/>
  <c r="I58" i="27"/>
  <c r="L57" i="27"/>
  <c r="K57" i="27"/>
  <c r="J57" i="27"/>
  <c r="I57" i="27"/>
  <c r="L56" i="27"/>
  <c r="K56" i="27"/>
  <c r="J56" i="27"/>
  <c r="I56" i="27"/>
  <c r="L55" i="27"/>
  <c r="K55" i="27"/>
  <c r="J55" i="27"/>
  <c r="I55" i="27"/>
  <c r="L54" i="27"/>
  <c r="K54" i="27"/>
  <c r="J54" i="27"/>
  <c r="I54" i="27"/>
  <c r="L53" i="27"/>
  <c r="K53" i="27"/>
  <c r="J53" i="27"/>
  <c r="I53" i="27"/>
  <c r="L52" i="27"/>
  <c r="K52" i="27"/>
  <c r="J52" i="27"/>
  <c r="I52" i="27"/>
  <c r="L51" i="27"/>
  <c r="K51" i="27"/>
  <c r="J51" i="27"/>
  <c r="I51" i="27"/>
  <c r="L50" i="27"/>
  <c r="K50" i="27"/>
  <c r="J50" i="27"/>
  <c r="I50" i="27"/>
  <c r="L49" i="27"/>
  <c r="K49" i="27"/>
  <c r="J49" i="27"/>
  <c r="I49" i="27"/>
  <c r="L48" i="27"/>
  <c r="K48" i="27"/>
  <c r="J48" i="27"/>
  <c r="I48" i="27"/>
  <c r="L47" i="27"/>
  <c r="K47" i="27"/>
  <c r="J47" i="27"/>
  <c r="I47" i="27"/>
  <c r="L46" i="27"/>
  <c r="K46" i="27"/>
  <c r="J46" i="27"/>
  <c r="I46" i="27"/>
  <c r="L45" i="27"/>
  <c r="K45" i="27"/>
  <c r="J45" i="27"/>
  <c r="I45" i="27"/>
  <c r="L44" i="27"/>
  <c r="K44" i="27"/>
  <c r="J44" i="27"/>
  <c r="I44" i="27"/>
  <c r="L43" i="27"/>
  <c r="K43" i="27"/>
  <c r="J43" i="27"/>
  <c r="I43" i="27"/>
  <c r="L42" i="27"/>
  <c r="K42" i="27"/>
  <c r="J42" i="27"/>
  <c r="I42" i="27"/>
  <c r="L41" i="27"/>
  <c r="K41" i="27"/>
  <c r="J41" i="27"/>
  <c r="I41" i="27"/>
  <c r="L40" i="27"/>
  <c r="K40" i="27"/>
  <c r="J40" i="27"/>
  <c r="I40" i="27"/>
  <c r="L39" i="27"/>
  <c r="K39" i="27"/>
  <c r="J39" i="27"/>
  <c r="I39" i="27"/>
  <c r="L38" i="27"/>
  <c r="K38" i="27"/>
  <c r="J38" i="27"/>
  <c r="I38" i="27"/>
  <c r="L37" i="27"/>
  <c r="K37" i="27"/>
  <c r="J37" i="27"/>
  <c r="I37" i="27"/>
  <c r="L36" i="27"/>
  <c r="K36" i="27"/>
  <c r="J36" i="27"/>
  <c r="I36" i="27"/>
  <c r="L35" i="27"/>
  <c r="K35" i="27"/>
  <c r="J35" i="27"/>
  <c r="I35" i="27"/>
  <c r="L34" i="27"/>
  <c r="K34" i="27"/>
  <c r="J34" i="27"/>
  <c r="I34" i="27"/>
  <c r="L33" i="27"/>
  <c r="K33" i="27"/>
  <c r="J33" i="27"/>
  <c r="I33" i="27"/>
  <c r="L32" i="27"/>
  <c r="K32" i="27"/>
  <c r="J32" i="27"/>
  <c r="I32" i="27"/>
  <c r="L31" i="27"/>
  <c r="K31" i="27"/>
  <c r="J31" i="27"/>
  <c r="I31" i="27"/>
  <c r="L30" i="27"/>
  <c r="K30" i="27"/>
  <c r="J30" i="27"/>
  <c r="I30" i="27"/>
  <c r="L29" i="27"/>
  <c r="K29" i="27"/>
  <c r="J29" i="27"/>
  <c r="I29" i="27"/>
  <c r="L28" i="27"/>
  <c r="K28" i="27"/>
  <c r="J28" i="27"/>
  <c r="I28" i="27"/>
  <c r="L27" i="27"/>
  <c r="K27" i="27"/>
  <c r="J27" i="27"/>
  <c r="I27" i="27"/>
  <c r="L26" i="27"/>
  <c r="K26" i="27"/>
  <c r="J26" i="27"/>
  <c r="I26" i="27"/>
  <c r="L25" i="27"/>
  <c r="K25" i="27"/>
  <c r="J25" i="27"/>
  <c r="I25" i="27"/>
  <c r="L24" i="27"/>
  <c r="K24" i="27"/>
  <c r="J24" i="27"/>
  <c r="I24" i="27"/>
  <c r="L23" i="27"/>
  <c r="K23" i="27"/>
  <c r="J23" i="27"/>
  <c r="I23" i="27"/>
  <c r="L22" i="27"/>
  <c r="K22" i="27"/>
  <c r="J22" i="27"/>
  <c r="I22" i="27"/>
  <c r="L21" i="27"/>
  <c r="K21" i="27"/>
  <c r="J21" i="27"/>
  <c r="I21" i="27"/>
  <c r="L20" i="27"/>
  <c r="K20" i="27"/>
  <c r="J20" i="27"/>
  <c r="I20" i="27"/>
  <c r="L19" i="27"/>
  <c r="K19" i="27"/>
  <c r="J19" i="27"/>
  <c r="I19" i="27"/>
  <c r="L18" i="27"/>
  <c r="K18" i="27"/>
  <c r="J18" i="27"/>
  <c r="I18" i="27"/>
  <c r="L17" i="27"/>
  <c r="K17" i="27"/>
  <c r="J17" i="27"/>
  <c r="I17" i="27"/>
  <c r="L16" i="27"/>
  <c r="K16" i="27"/>
  <c r="J16" i="27"/>
  <c r="I16" i="27"/>
  <c r="L15" i="27"/>
  <c r="K15" i="27"/>
  <c r="J15" i="27"/>
  <c r="I15" i="27"/>
  <c r="L14" i="27"/>
  <c r="K14" i="27"/>
  <c r="J14" i="27"/>
  <c r="I14" i="27"/>
  <c r="L13" i="27"/>
  <c r="K13" i="27"/>
  <c r="J13" i="27"/>
  <c r="I13" i="27"/>
  <c r="L12" i="27"/>
  <c r="K12" i="27"/>
  <c r="J12" i="27"/>
  <c r="I12" i="27"/>
  <c r="L11" i="27"/>
  <c r="K11" i="27"/>
  <c r="J11" i="27"/>
  <c r="I11" i="27"/>
  <c r="L10" i="27"/>
  <c r="K10" i="27"/>
  <c r="J10" i="27"/>
  <c r="I10" i="27"/>
  <c r="L9" i="27"/>
  <c r="K9" i="27"/>
  <c r="J9" i="27"/>
  <c r="I9" i="27"/>
  <c r="L8" i="27"/>
  <c r="K8" i="27"/>
  <c r="J8" i="27"/>
  <c r="I8" i="27"/>
  <c r="L7" i="27"/>
  <c r="K7" i="27"/>
  <c r="J7" i="27"/>
  <c r="I7" i="27"/>
  <c r="L6" i="27"/>
  <c r="K6" i="27"/>
  <c r="J6" i="27"/>
  <c r="I6" i="27"/>
  <c r="L105" i="26"/>
  <c r="K105" i="26"/>
  <c r="J105" i="26"/>
  <c r="I105" i="26"/>
  <c r="L104" i="26"/>
  <c r="K104" i="26"/>
  <c r="J104" i="26"/>
  <c r="I104" i="26"/>
  <c r="L103" i="26"/>
  <c r="K103" i="26"/>
  <c r="J103" i="26"/>
  <c r="I103" i="26"/>
  <c r="L102" i="26"/>
  <c r="K102" i="26"/>
  <c r="J102" i="26"/>
  <c r="I102" i="26"/>
  <c r="L101" i="26"/>
  <c r="K101" i="26"/>
  <c r="J101" i="26"/>
  <c r="I101" i="26"/>
  <c r="L100" i="26"/>
  <c r="K100" i="26"/>
  <c r="J100" i="26"/>
  <c r="I100" i="26"/>
  <c r="L99" i="26"/>
  <c r="K99" i="26"/>
  <c r="J99" i="26"/>
  <c r="I99" i="26"/>
  <c r="L98" i="26"/>
  <c r="K98" i="26"/>
  <c r="J98" i="26"/>
  <c r="I98" i="26"/>
  <c r="L97" i="26"/>
  <c r="K97" i="26"/>
  <c r="J97" i="26"/>
  <c r="I97" i="26"/>
  <c r="L96" i="26"/>
  <c r="K96" i="26"/>
  <c r="J96" i="26"/>
  <c r="I96" i="26"/>
  <c r="L95" i="26"/>
  <c r="K95" i="26"/>
  <c r="J95" i="26"/>
  <c r="I95" i="26"/>
  <c r="L94" i="26"/>
  <c r="K94" i="26"/>
  <c r="J94" i="26"/>
  <c r="I94" i="26"/>
  <c r="L93" i="26"/>
  <c r="K93" i="26"/>
  <c r="J93" i="26"/>
  <c r="I93" i="26"/>
  <c r="L92" i="26"/>
  <c r="K92" i="26"/>
  <c r="J92" i="26"/>
  <c r="I92" i="26"/>
  <c r="L91" i="26"/>
  <c r="K91" i="26"/>
  <c r="J91" i="26"/>
  <c r="I91" i="26"/>
  <c r="L90" i="26"/>
  <c r="K90" i="26"/>
  <c r="J90" i="26"/>
  <c r="I90" i="26"/>
  <c r="L89" i="26"/>
  <c r="K89" i="26"/>
  <c r="J89" i="26"/>
  <c r="I89" i="26"/>
  <c r="L88" i="26"/>
  <c r="K88" i="26"/>
  <c r="J88" i="26"/>
  <c r="I88" i="26"/>
  <c r="L87" i="26"/>
  <c r="K87" i="26"/>
  <c r="J87" i="26"/>
  <c r="I87" i="26"/>
  <c r="L86" i="26"/>
  <c r="K86" i="26"/>
  <c r="J86" i="26"/>
  <c r="I86" i="26"/>
  <c r="L85" i="26"/>
  <c r="K85" i="26"/>
  <c r="J85" i="26"/>
  <c r="I85" i="26"/>
  <c r="L84" i="26"/>
  <c r="K84" i="26"/>
  <c r="J84" i="26"/>
  <c r="I84" i="26"/>
  <c r="L83" i="26"/>
  <c r="K83" i="26"/>
  <c r="J83" i="26"/>
  <c r="I83" i="26"/>
  <c r="L82" i="26"/>
  <c r="K82" i="26"/>
  <c r="J82" i="26"/>
  <c r="I82" i="26"/>
  <c r="L81" i="26"/>
  <c r="K81" i="26"/>
  <c r="J81" i="26"/>
  <c r="I81" i="26"/>
  <c r="L80" i="26"/>
  <c r="K80" i="26"/>
  <c r="J80" i="26"/>
  <c r="I80" i="26"/>
  <c r="L79" i="26"/>
  <c r="K79" i="26"/>
  <c r="J79" i="26"/>
  <c r="I79" i="26"/>
  <c r="L78" i="26"/>
  <c r="K78" i="26"/>
  <c r="J78" i="26"/>
  <c r="I78" i="26"/>
  <c r="L77" i="26"/>
  <c r="K77" i="26"/>
  <c r="J77" i="26"/>
  <c r="I77" i="26"/>
  <c r="L76" i="26"/>
  <c r="K76" i="26"/>
  <c r="J76" i="26"/>
  <c r="I76" i="26"/>
  <c r="L75" i="26"/>
  <c r="K75" i="26"/>
  <c r="J75" i="26"/>
  <c r="I75" i="26"/>
  <c r="L74" i="26"/>
  <c r="K74" i="26"/>
  <c r="J74" i="26"/>
  <c r="I74" i="26"/>
  <c r="L73" i="26"/>
  <c r="K73" i="26"/>
  <c r="J73" i="26"/>
  <c r="I73" i="26"/>
  <c r="L72" i="26"/>
  <c r="K72" i="26"/>
  <c r="J72" i="26"/>
  <c r="I72" i="26"/>
  <c r="L71" i="26"/>
  <c r="K71" i="26"/>
  <c r="J71" i="26"/>
  <c r="I71" i="26"/>
  <c r="L70" i="26"/>
  <c r="K70" i="26"/>
  <c r="J70" i="26"/>
  <c r="I70" i="26"/>
  <c r="L69" i="26"/>
  <c r="K69" i="26"/>
  <c r="J69" i="26"/>
  <c r="I69" i="26"/>
  <c r="L68" i="26"/>
  <c r="K68" i="26"/>
  <c r="J68" i="26"/>
  <c r="I68" i="26"/>
  <c r="L67" i="26"/>
  <c r="K67" i="26"/>
  <c r="J67" i="26"/>
  <c r="I67" i="26"/>
  <c r="L66" i="26"/>
  <c r="K66" i="26"/>
  <c r="J66" i="26"/>
  <c r="I66" i="26"/>
  <c r="L65" i="26"/>
  <c r="K65" i="26"/>
  <c r="J65" i="26"/>
  <c r="I65" i="26"/>
  <c r="L64" i="26"/>
  <c r="K64" i="26"/>
  <c r="J64" i="26"/>
  <c r="I64" i="26"/>
  <c r="L63" i="26"/>
  <c r="K63" i="26"/>
  <c r="J63" i="26"/>
  <c r="I63" i="26"/>
  <c r="L62" i="26"/>
  <c r="K62" i="26"/>
  <c r="J62" i="26"/>
  <c r="I62" i="26"/>
  <c r="L61" i="26"/>
  <c r="K61" i="26"/>
  <c r="J61" i="26"/>
  <c r="I61" i="26"/>
  <c r="L60" i="26"/>
  <c r="K60" i="26"/>
  <c r="J60" i="26"/>
  <c r="I60" i="26"/>
  <c r="L59" i="26"/>
  <c r="K59" i="26"/>
  <c r="J59" i="26"/>
  <c r="I59" i="26"/>
  <c r="L58" i="26"/>
  <c r="K58" i="26"/>
  <c r="J58" i="26"/>
  <c r="I58" i="26"/>
  <c r="L57" i="26"/>
  <c r="K57" i="26"/>
  <c r="J57" i="26"/>
  <c r="I57" i="26"/>
  <c r="L56" i="26"/>
  <c r="K56" i="26"/>
  <c r="J56" i="26"/>
  <c r="I56" i="26"/>
  <c r="L55" i="26"/>
  <c r="K55" i="26"/>
  <c r="J55" i="26"/>
  <c r="I55" i="26"/>
  <c r="L54" i="26"/>
  <c r="K54" i="26"/>
  <c r="J54" i="26"/>
  <c r="I54" i="26"/>
  <c r="L53" i="26"/>
  <c r="K53" i="26"/>
  <c r="J53" i="26"/>
  <c r="I53" i="26"/>
  <c r="L52" i="26"/>
  <c r="K52" i="26"/>
  <c r="J52" i="26"/>
  <c r="I52" i="26"/>
  <c r="L51" i="26"/>
  <c r="K51" i="26"/>
  <c r="J51" i="26"/>
  <c r="I51" i="26"/>
  <c r="L50" i="26"/>
  <c r="K50" i="26"/>
  <c r="J50" i="26"/>
  <c r="I50" i="26"/>
  <c r="L49" i="26"/>
  <c r="K49" i="26"/>
  <c r="J49" i="26"/>
  <c r="I49" i="26"/>
  <c r="L48" i="26"/>
  <c r="K48" i="26"/>
  <c r="J48" i="26"/>
  <c r="I48" i="26"/>
  <c r="L47" i="26"/>
  <c r="K47" i="26"/>
  <c r="J47" i="26"/>
  <c r="I47" i="26"/>
  <c r="L46" i="26"/>
  <c r="K46" i="26"/>
  <c r="J46" i="26"/>
  <c r="I46" i="26"/>
  <c r="L45" i="26"/>
  <c r="K45" i="26"/>
  <c r="J45" i="26"/>
  <c r="I45" i="26"/>
  <c r="L44" i="26"/>
  <c r="K44" i="26"/>
  <c r="J44" i="26"/>
  <c r="I44" i="26"/>
  <c r="L43" i="26"/>
  <c r="K43" i="26"/>
  <c r="J43" i="26"/>
  <c r="I43" i="26"/>
  <c r="L42" i="26"/>
  <c r="K42" i="26"/>
  <c r="J42" i="26"/>
  <c r="I42" i="26"/>
  <c r="L41" i="26"/>
  <c r="K41" i="26"/>
  <c r="J41" i="26"/>
  <c r="I41" i="26"/>
  <c r="L40" i="26"/>
  <c r="K40" i="26"/>
  <c r="J40" i="26"/>
  <c r="I40" i="26"/>
  <c r="L39" i="26"/>
  <c r="K39" i="26"/>
  <c r="J39" i="26"/>
  <c r="I39" i="26"/>
  <c r="L38" i="26"/>
  <c r="K38" i="26"/>
  <c r="J38" i="26"/>
  <c r="I38" i="26"/>
  <c r="L37" i="26"/>
  <c r="K37" i="26"/>
  <c r="J37" i="26"/>
  <c r="I37" i="26"/>
  <c r="L36" i="26"/>
  <c r="K36" i="26"/>
  <c r="J36" i="26"/>
  <c r="I36" i="26"/>
  <c r="L35" i="26"/>
  <c r="K35" i="26"/>
  <c r="J35" i="26"/>
  <c r="I35" i="26"/>
  <c r="L34" i="26"/>
  <c r="K34" i="26"/>
  <c r="J34" i="26"/>
  <c r="I34" i="26"/>
  <c r="L33" i="26"/>
  <c r="K33" i="26"/>
  <c r="J33" i="26"/>
  <c r="I33" i="26"/>
  <c r="L32" i="26"/>
  <c r="K32" i="26"/>
  <c r="J32" i="26"/>
  <c r="I32" i="26"/>
  <c r="L31" i="26"/>
  <c r="K31" i="26"/>
  <c r="J31" i="26"/>
  <c r="I31" i="26"/>
  <c r="L30" i="26"/>
  <c r="K30" i="26"/>
  <c r="J30" i="26"/>
  <c r="I30" i="26"/>
  <c r="L29" i="26"/>
  <c r="K29" i="26"/>
  <c r="J29" i="26"/>
  <c r="I29" i="26"/>
  <c r="L28" i="26"/>
  <c r="K28" i="26"/>
  <c r="J28" i="26"/>
  <c r="I28" i="26"/>
  <c r="L27" i="26"/>
  <c r="K27" i="26"/>
  <c r="J27" i="26"/>
  <c r="I27" i="26"/>
  <c r="L26" i="26"/>
  <c r="K26" i="26"/>
  <c r="J26" i="26"/>
  <c r="I26" i="26"/>
  <c r="L25" i="26"/>
  <c r="K25" i="26"/>
  <c r="J25" i="26"/>
  <c r="I25" i="26"/>
  <c r="L24" i="26"/>
  <c r="K24" i="26"/>
  <c r="J24" i="26"/>
  <c r="I24" i="26"/>
  <c r="L23" i="26"/>
  <c r="K23" i="26"/>
  <c r="J23" i="26"/>
  <c r="I23" i="26"/>
  <c r="L22" i="26"/>
  <c r="K22" i="26"/>
  <c r="J22" i="26"/>
  <c r="I22" i="26"/>
  <c r="L21" i="26"/>
  <c r="K21" i="26"/>
  <c r="J21" i="26"/>
  <c r="I21" i="26"/>
  <c r="L20" i="26"/>
  <c r="K20" i="26"/>
  <c r="J20" i="26"/>
  <c r="I20" i="26"/>
  <c r="L19" i="26"/>
  <c r="K19" i="26"/>
  <c r="J19" i="26"/>
  <c r="I19" i="26"/>
  <c r="L18" i="26"/>
  <c r="K18" i="26"/>
  <c r="J18" i="26"/>
  <c r="I18" i="26"/>
  <c r="L17" i="26"/>
  <c r="K17" i="26"/>
  <c r="J17" i="26"/>
  <c r="I17" i="26"/>
  <c r="L16" i="26"/>
  <c r="K16" i="26"/>
  <c r="J16" i="26"/>
  <c r="I16" i="26"/>
  <c r="L15" i="26"/>
  <c r="K15" i="26"/>
  <c r="J15" i="26"/>
  <c r="I15" i="26"/>
  <c r="L14" i="26"/>
  <c r="K14" i="26"/>
  <c r="J14" i="26"/>
  <c r="I14" i="26"/>
  <c r="L13" i="26"/>
  <c r="K13" i="26"/>
  <c r="J13" i="26"/>
  <c r="I13" i="26"/>
  <c r="L12" i="26"/>
  <c r="K12" i="26"/>
  <c r="J12" i="26"/>
  <c r="I12" i="26"/>
  <c r="L11" i="26"/>
  <c r="K11" i="26"/>
  <c r="J11" i="26"/>
  <c r="I11" i="26"/>
  <c r="L10" i="26"/>
  <c r="K10" i="26"/>
  <c r="J10" i="26"/>
  <c r="I10" i="26"/>
  <c r="L9" i="26"/>
  <c r="K9" i="26"/>
  <c r="J9" i="26"/>
  <c r="I9" i="26"/>
  <c r="L8" i="26"/>
  <c r="K8" i="26"/>
  <c r="J8" i="26"/>
  <c r="I8" i="26"/>
  <c r="L7" i="26"/>
  <c r="K7" i="26"/>
  <c r="J7" i="26"/>
  <c r="I7" i="26"/>
  <c r="L6" i="26"/>
  <c r="K6" i="26"/>
  <c r="J6" i="26"/>
  <c r="I6" i="26"/>
  <c r="A10" i="55" a="1"/>
  <c r="G8" i="32"/>
  <c r="H8" i="32"/>
  <c r="I8" i="32"/>
  <c r="J8" i="32"/>
  <c r="K8" i="32"/>
  <c r="L8" i="32"/>
  <c r="M8" i="32"/>
  <c r="N8" i="32"/>
  <c r="O8" i="32"/>
  <c r="P8" i="32"/>
  <c r="Q8" i="32"/>
  <c r="R8" i="32"/>
  <c r="S8" i="32"/>
  <c r="T8" i="32"/>
  <c r="U8" i="32"/>
  <c r="V8" i="32"/>
  <c r="W8" i="32"/>
  <c r="X8" i="32"/>
  <c r="Y8" i="32"/>
  <c r="Z8" i="32"/>
  <c r="AA8" i="32"/>
  <c r="AB8" i="32"/>
  <c r="AC8" i="32"/>
  <c r="AD8" i="32"/>
  <c r="AE8" i="32"/>
  <c r="AF8" i="32"/>
  <c r="A1" i="26" l="1"/>
  <c r="G129" i="37"/>
  <c r="AN50" i="33" l="1"/>
  <c r="U5" i="42"/>
  <c r="J46" i="4"/>
  <c r="L145" i="33"/>
  <c r="G65" i="34"/>
  <c r="L217" i="42"/>
  <c r="W109" i="41"/>
  <c r="X126" i="37"/>
  <c r="S69" i="38"/>
  <c r="K38" i="14"/>
  <c r="E107" i="26"/>
  <c r="E107" i="27"/>
  <c r="AK136" i="33" l="1"/>
  <c r="AK135" i="33"/>
  <c r="AK50" i="33"/>
  <c r="AK48" i="33"/>
  <c r="AK47" i="33" s="1"/>
  <c r="AN47" i="33"/>
  <c r="AK44" i="33"/>
  <c r="AK43" i="33"/>
  <c r="AK42" i="33"/>
  <c r="AN42" i="33" s="1"/>
  <c r="K48" i="53"/>
  <c r="K36" i="53"/>
  <c r="K37" i="53"/>
  <c r="K38" i="53"/>
  <c r="K39" i="53"/>
  <c r="K40" i="53"/>
  <c r="K41" i="53"/>
  <c r="K42" i="53"/>
  <c r="K43" i="53"/>
  <c r="K44" i="53"/>
  <c r="K45" i="53"/>
  <c r="K46" i="53"/>
  <c r="K47" i="53"/>
  <c r="K35" i="53"/>
  <c r="K5" i="53"/>
  <c r="K6" i="53"/>
  <c r="K7" i="53"/>
  <c r="K8" i="53"/>
  <c r="K9" i="53"/>
  <c r="K10" i="53"/>
  <c r="K11" i="53"/>
  <c r="K12" i="53"/>
  <c r="K13" i="53"/>
  <c r="K14" i="53"/>
  <c r="K15" i="53"/>
  <c r="K16" i="53"/>
  <c r="K17" i="53"/>
  <c r="K18" i="53"/>
  <c r="K19" i="53"/>
  <c r="K20" i="53"/>
  <c r="K21" i="53"/>
  <c r="K22" i="53"/>
  <c r="K23" i="53"/>
  <c r="K24" i="53"/>
  <c r="K25" i="53"/>
  <c r="K26" i="53"/>
  <c r="K27" i="53"/>
  <c r="K28" i="53"/>
  <c r="K29" i="53"/>
  <c r="K30" i="53"/>
  <c r="K31" i="53"/>
  <c r="K32" i="53"/>
  <c r="K33" i="53"/>
  <c r="K34" i="53"/>
  <c r="K4" i="53"/>
  <c r="K3" i="53" l="1"/>
  <c r="P68" i="38"/>
  <c r="O291" i="53"/>
  <c r="G14" i="53"/>
  <c r="G15" i="53"/>
  <c r="G16" i="53"/>
  <c r="G17" i="53"/>
  <c r="G18" i="53"/>
  <c r="G19" i="53"/>
  <c r="G20" i="53"/>
  <c r="G21" i="53"/>
  <c r="G22" i="53"/>
  <c r="G23" i="53"/>
  <c r="G24" i="53"/>
  <c r="G25" i="53"/>
  <c r="G26" i="53"/>
  <c r="G13" i="53"/>
  <c r="Z35" i="37" l="1"/>
  <c r="Z34" i="37"/>
  <c r="Z33" i="37"/>
  <c r="Z32" i="37"/>
  <c r="Z31" i="37"/>
  <c r="Z30" i="37"/>
  <c r="Z29" i="37"/>
  <c r="Z28" i="37"/>
  <c r="Z27" i="37"/>
  <c r="Z26" i="37"/>
  <c r="Z25" i="37"/>
  <c r="Z24" i="37"/>
  <c r="Z23" i="37"/>
  <c r="Z22" i="37"/>
  <c r="Z21" i="37"/>
  <c r="Z20" i="37"/>
  <c r="Z19" i="37"/>
  <c r="Z18" i="37"/>
  <c r="Z17" i="37"/>
  <c r="Z16" i="37"/>
  <c r="Z15" i="37"/>
  <c r="Z14" i="37"/>
  <c r="Z13" i="37"/>
  <c r="Z12" i="37"/>
  <c r="Z11" i="37"/>
  <c r="Z10" i="37"/>
  <c r="A37" i="37"/>
  <c r="Y35" i="37"/>
  <c r="Y34" i="37"/>
  <c r="Y33" i="37"/>
  <c r="Y32" i="37"/>
  <c r="Y31" i="37"/>
  <c r="Y30" i="37"/>
  <c r="Y29" i="37"/>
  <c r="Y28" i="37"/>
  <c r="Y27" i="37"/>
  <c r="Y26" i="37"/>
  <c r="Y25" i="37"/>
  <c r="Y24" i="37"/>
  <c r="Y23" i="37"/>
  <c r="Y22" i="37"/>
  <c r="Y21" i="37"/>
  <c r="Y20" i="37"/>
  <c r="Y19" i="37"/>
  <c r="Y18" i="37"/>
  <c r="Y17" i="37"/>
  <c r="Y16" i="37"/>
  <c r="Y15" i="37"/>
  <c r="Y14" i="37"/>
  <c r="Y13" i="37"/>
  <c r="Y12" i="37"/>
  <c r="Y11" i="37"/>
  <c r="Y10" i="37"/>
  <c r="G112" i="53" l="1"/>
  <c r="G113" i="53"/>
  <c r="G114" i="53"/>
  <c r="G115" i="53"/>
  <c r="G116" i="53"/>
  <c r="G117" i="53"/>
  <c r="G118" i="53"/>
  <c r="G119" i="53"/>
  <c r="G120" i="53"/>
  <c r="G121" i="53"/>
  <c r="G122" i="53"/>
  <c r="G123" i="53"/>
  <c r="G124" i="53"/>
  <c r="G111" i="53"/>
  <c r="O323" i="53" l="1"/>
  <c r="O322" i="53"/>
  <c r="O321" i="53"/>
  <c r="O320" i="53"/>
  <c r="O319" i="53"/>
  <c r="O318" i="53"/>
  <c r="O317" i="53"/>
  <c r="O316" i="53"/>
  <c r="O315" i="53"/>
  <c r="O314" i="53"/>
  <c r="O313" i="53"/>
  <c r="O312" i="53"/>
  <c r="O311" i="53"/>
  <c r="O310" i="53"/>
  <c r="O309" i="53"/>
  <c r="O308" i="53"/>
  <c r="O307" i="53"/>
  <c r="O306" i="53"/>
  <c r="O305" i="53"/>
  <c r="O304" i="53"/>
  <c r="O303" i="53"/>
  <c r="O302" i="53"/>
  <c r="O301" i="53"/>
  <c r="O300" i="53"/>
  <c r="O299" i="53"/>
  <c r="O298" i="53"/>
  <c r="O297" i="53"/>
  <c r="O296" i="53"/>
  <c r="O295" i="53"/>
  <c r="O294" i="53"/>
  <c r="O293" i="53"/>
  <c r="O292" i="53"/>
  <c r="O290" i="53"/>
  <c r="O289" i="53"/>
  <c r="O288" i="53"/>
  <c r="O287" i="53"/>
  <c r="O286" i="53"/>
  <c r="O285" i="53"/>
  <c r="O284" i="53"/>
  <c r="O283" i="53"/>
  <c r="O282" i="53"/>
  <c r="O281" i="53"/>
  <c r="O280" i="53"/>
  <c r="O279" i="53"/>
  <c r="O278" i="53"/>
  <c r="O277" i="53"/>
  <c r="O276" i="53"/>
  <c r="O275" i="53"/>
  <c r="O274" i="53"/>
  <c r="O273" i="53"/>
  <c r="O272" i="53"/>
  <c r="O271" i="53"/>
  <c r="O270" i="53"/>
  <c r="O269" i="53"/>
  <c r="O268" i="53"/>
  <c r="O267" i="53"/>
  <c r="O266" i="53"/>
  <c r="O265" i="53"/>
  <c r="O264" i="53"/>
  <c r="O263" i="53"/>
  <c r="O262" i="53"/>
  <c r="O261" i="53"/>
  <c r="O260" i="53"/>
  <c r="O259" i="53"/>
  <c r="O258" i="53"/>
  <c r="O257" i="53"/>
  <c r="O256" i="53"/>
  <c r="O255" i="53"/>
  <c r="O254" i="53"/>
  <c r="O253" i="53"/>
  <c r="O252" i="53"/>
  <c r="O251" i="53"/>
  <c r="O250" i="53"/>
  <c r="O249" i="53"/>
  <c r="O248" i="53"/>
  <c r="O247" i="53"/>
  <c r="O246" i="53"/>
  <c r="O245" i="53"/>
  <c r="O244" i="53"/>
  <c r="O243" i="53"/>
  <c r="O242" i="53"/>
  <c r="O241" i="53"/>
  <c r="O240" i="53"/>
  <c r="O239" i="53"/>
  <c r="O238" i="53"/>
  <c r="O237" i="53"/>
  <c r="O236" i="53"/>
  <c r="O235" i="53"/>
  <c r="O234" i="53"/>
  <c r="O233" i="53"/>
  <c r="O232" i="53"/>
  <c r="O231" i="53"/>
  <c r="O230" i="53"/>
  <c r="O229" i="53"/>
  <c r="O228" i="53"/>
  <c r="O227" i="53"/>
  <c r="O226" i="53"/>
  <c r="O225" i="53"/>
  <c r="O224" i="53"/>
  <c r="O223" i="53"/>
  <c r="O222" i="53"/>
  <c r="O221" i="53"/>
  <c r="O220" i="53"/>
  <c r="O219" i="53"/>
  <c r="O218" i="53"/>
  <c r="O217" i="53"/>
  <c r="O216" i="53"/>
  <c r="O215" i="53"/>
  <c r="O214" i="53"/>
  <c r="O213" i="53"/>
  <c r="O212" i="53"/>
  <c r="O211" i="53"/>
  <c r="O210" i="53"/>
  <c r="O209" i="53"/>
  <c r="O208" i="53"/>
  <c r="O207" i="53"/>
  <c r="O206" i="53"/>
  <c r="O205" i="53"/>
  <c r="O204" i="53"/>
  <c r="O203" i="53"/>
  <c r="O202" i="53"/>
  <c r="O201" i="53"/>
  <c r="O200" i="53"/>
  <c r="O199" i="53"/>
  <c r="O198" i="53"/>
  <c r="O197" i="53"/>
  <c r="O196" i="53"/>
  <c r="O195" i="53"/>
  <c r="O194" i="53"/>
  <c r="O193" i="53"/>
  <c r="O192" i="53"/>
  <c r="O191" i="53"/>
  <c r="O190" i="53"/>
  <c r="O189" i="53"/>
  <c r="O188" i="53"/>
  <c r="O187" i="53"/>
  <c r="O186" i="53"/>
  <c r="O185" i="53"/>
  <c r="O184" i="53"/>
  <c r="O183" i="53"/>
  <c r="O182" i="53"/>
  <c r="O181" i="53"/>
  <c r="O180" i="53"/>
  <c r="O179" i="53"/>
  <c r="O178" i="53"/>
  <c r="O177" i="53"/>
  <c r="O176" i="53"/>
  <c r="O175" i="53"/>
  <c r="O174" i="53"/>
  <c r="O173" i="53"/>
  <c r="O172" i="53"/>
  <c r="O171" i="53"/>
  <c r="O170" i="53"/>
  <c r="O169" i="53"/>
  <c r="O168" i="53"/>
  <c r="O167" i="53"/>
  <c r="O166" i="53"/>
  <c r="O165" i="53"/>
  <c r="O164" i="53"/>
  <c r="O163" i="53"/>
  <c r="O162" i="53"/>
  <c r="O161" i="53"/>
  <c r="O160" i="53"/>
  <c r="O159" i="53"/>
  <c r="O158" i="53"/>
  <c r="O157" i="53"/>
  <c r="O156" i="53"/>
  <c r="O155" i="53"/>
  <c r="O154" i="53"/>
  <c r="O153" i="53"/>
  <c r="O152" i="53"/>
  <c r="O151" i="53"/>
  <c r="O150" i="53"/>
  <c r="O149" i="53"/>
  <c r="O148" i="53"/>
  <c r="O147" i="53"/>
  <c r="O146" i="53"/>
  <c r="O145" i="53"/>
  <c r="O144" i="53"/>
  <c r="O143" i="53"/>
  <c r="O142" i="53"/>
  <c r="O141" i="53"/>
  <c r="O140" i="53"/>
  <c r="O139" i="53"/>
  <c r="O138" i="53"/>
  <c r="O137" i="53"/>
  <c r="O136" i="53"/>
  <c r="O135" i="53"/>
  <c r="O134" i="53"/>
  <c r="O133" i="53"/>
  <c r="O132" i="53"/>
  <c r="O131" i="53"/>
  <c r="O130" i="53"/>
  <c r="O129" i="53"/>
  <c r="O128" i="53"/>
  <c r="O127" i="53"/>
  <c r="O126" i="53"/>
  <c r="O125" i="53"/>
  <c r="O124" i="53"/>
  <c r="O123" i="53"/>
  <c r="O122" i="53"/>
  <c r="O121" i="53"/>
  <c r="O120" i="53"/>
  <c r="O119" i="53"/>
  <c r="O118" i="53"/>
  <c r="O117" i="53"/>
  <c r="O116" i="53"/>
  <c r="O115" i="53"/>
  <c r="O114" i="53"/>
  <c r="O113" i="53"/>
  <c r="O112" i="53"/>
  <c r="O111" i="53"/>
  <c r="O110" i="53"/>
  <c r="O109" i="53"/>
  <c r="O108" i="53"/>
  <c r="O107" i="53"/>
  <c r="O106" i="53"/>
  <c r="O105" i="53"/>
  <c r="O104" i="53"/>
  <c r="O103" i="53"/>
  <c r="O102" i="53"/>
  <c r="O101" i="53"/>
  <c r="O100" i="53"/>
  <c r="O99" i="53"/>
  <c r="O98" i="53"/>
  <c r="O97" i="53"/>
  <c r="O96" i="53"/>
  <c r="O95" i="53"/>
  <c r="O94" i="53"/>
  <c r="O93" i="53"/>
  <c r="O92" i="53"/>
  <c r="O91" i="53"/>
  <c r="O90" i="53"/>
  <c r="O89" i="53"/>
  <c r="O88" i="53"/>
  <c r="O87" i="53"/>
  <c r="O86" i="53"/>
  <c r="O85" i="53"/>
  <c r="O84" i="53"/>
  <c r="O83" i="53"/>
  <c r="O82" i="53"/>
  <c r="O81" i="53"/>
  <c r="O80" i="53"/>
  <c r="O79" i="53"/>
  <c r="O78" i="53"/>
  <c r="O77" i="53"/>
  <c r="O76" i="53"/>
  <c r="O75" i="53"/>
  <c r="O74" i="53"/>
  <c r="O73" i="53"/>
  <c r="O72" i="53"/>
  <c r="O71" i="53"/>
  <c r="O70" i="53"/>
  <c r="O69" i="53"/>
  <c r="O68" i="53"/>
  <c r="O67" i="53"/>
  <c r="O66" i="53"/>
  <c r="O65" i="53"/>
  <c r="O64" i="53"/>
  <c r="O63" i="53"/>
  <c r="O62" i="53"/>
  <c r="O61" i="53"/>
  <c r="O60" i="53"/>
  <c r="O59" i="53"/>
  <c r="O58" i="53"/>
  <c r="O57" i="53"/>
  <c r="O56" i="53"/>
  <c r="O55" i="53"/>
  <c r="O54" i="53"/>
  <c r="O53" i="53"/>
  <c r="O52" i="53"/>
  <c r="O51" i="53"/>
  <c r="O50" i="53"/>
  <c r="O49" i="53"/>
  <c r="O48" i="53"/>
  <c r="O47" i="53"/>
  <c r="O46" i="53"/>
  <c r="O45" i="53"/>
  <c r="O44" i="53"/>
  <c r="O43" i="53"/>
  <c r="O42" i="53"/>
  <c r="O41" i="53"/>
  <c r="O40" i="53"/>
  <c r="O39" i="53"/>
  <c r="O38" i="53"/>
  <c r="O37" i="53"/>
  <c r="O36" i="53"/>
  <c r="O35" i="53"/>
  <c r="O34" i="53"/>
  <c r="O33" i="53"/>
  <c r="O32" i="53"/>
  <c r="O31" i="53"/>
  <c r="O30" i="53"/>
  <c r="O29" i="53"/>
  <c r="O28" i="53"/>
  <c r="O27" i="53"/>
  <c r="O26" i="53"/>
  <c r="O25" i="53"/>
  <c r="O24" i="53"/>
  <c r="O23" i="53"/>
  <c r="O22" i="53"/>
  <c r="O21" i="53"/>
  <c r="O20" i="53"/>
  <c r="O19" i="53"/>
  <c r="O18" i="53"/>
  <c r="O17" i="53"/>
  <c r="O16" i="53"/>
  <c r="O15" i="53"/>
  <c r="O14" i="53"/>
  <c r="O13" i="53"/>
  <c r="O12" i="53"/>
  <c r="O11" i="53"/>
  <c r="O10" i="53"/>
  <c r="O9" i="53"/>
  <c r="O8" i="53"/>
  <c r="O7" i="53"/>
  <c r="O6" i="53"/>
  <c r="O5" i="53"/>
  <c r="O4" i="53"/>
  <c r="O3" i="53"/>
  <c r="G140" i="53" l="1"/>
  <c r="G141" i="53"/>
  <c r="G142" i="53"/>
  <c r="G143" i="53"/>
  <c r="G144" i="53"/>
  <c r="G145" i="53"/>
  <c r="G146" i="53"/>
  <c r="G147" i="53"/>
  <c r="G148" i="53"/>
  <c r="G149" i="53"/>
  <c r="G150" i="53"/>
  <c r="G151" i="53"/>
  <c r="G152" i="53"/>
  <c r="G139" i="53"/>
  <c r="G126" i="53"/>
  <c r="G127" i="53"/>
  <c r="G128" i="53"/>
  <c r="G129" i="53"/>
  <c r="G130" i="53"/>
  <c r="G131" i="53"/>
  <c r="G132" i="53"/>
  <c r="G133" i="53"/>
  <c r="G134" i="53"/>
  <c r="G135" i="53"/>
  <c r="G136" i="53"/>
  <c r="G137" i="53"/>
  <c r="G138" i="53"/>
  <c r="G125" i="53"/>
  <c r="G98" i="53"/>
  <c r="G99" i="53"/>
  <c r="G100" i="53"/>
  <c r="G101" i="53"/>
  <c r="G102" i="53"/>
  <c r="G103" i="53"/>
  <c r="G104" i="53"/>
  <c r="G105" i="53"/>
  <c r="G106" i="53"/>
  <c r="G107" i="53"/>
  <c r="G108" i="53"/>
  <c r="G109" i="53"/>
  <c r="G110" i="53"/>
  <c r="G97" i="53"/>
  <c r="G84" i="53"/>
  <c r="G85" i="53"/>
  <c r="G86" i="53"/>
  <c r="G87" i="53"/>
  <c r="G88" i="53"/>
  <c r="G89" i="53"/>
  <c r="G90" i="53"/>
  <c r="G91" i="53"/>
  <c r="G92" i="53"/>
  <c r="G93" i="53"/>
  <c r="G94" i="53"/>
  <c r="G95" i="53"/>
  <c r="G96" i="53"/>
  <c r="G83" i="53"/>
  <c r="G70" i="53"/>
  <c r="G71" i="53"/>
  <c r="G72" i="53"/>
  <c r="G73" i="53"/>
  <c r="G74" i="53"/>
  <c r="G75" i="53"/>
  <c r="G76" i="53"/>
  <c r="G77" i="53"/>
  <c r="G78" i="53"/>
  <c r="G79" i="53"/>
  <c r="G80" i="53"/>
  <c r="G81" i="53"/>
  <c r="G82" i="53"/>
  <c r="G69" i="53"/>
  <c r="G56" i="53"/>
  <c r="G57" i="53"/>
  <c r="G58" i="53"/>
  <c r="G59" i="53"/>
  <c r="G60" i="53"/>
  <c r="G61" i="53"/>
  <c r="G62" i="53"/>
  <c r="G63" i="53"/>
  <c r="G64" i="53"/>
  <c r="G65" i="53"/>
  <c r="G66" i="53"/>
  <c r="G67" i="53"/>
  <c r="G68" i="53"/>
  <c r="G55" i="53"/>
  <c r="G42" i="53"/>
  <c r="G43" i="53"/>
  <c r="G44" i="53"/>
  <c r="G45" i="53"/>
  <c r="G46" i="53"/>
  <c r="G47" i="53"/>
  <c r="G48" i="53"/>
  <c r="G49" i="53"/>
  <c r="G50" i="53"/>
  <c r="G51" i="53"/>
  <c r="G52" i="53"/>
  <c r="G53" i="53"/>
  <c r="G54" i="53"/>
  <c r="G41" i="53"/>
  <c r="G28" i="53"/>
  <c r="G29" i="53"/>
  <c r="G30" i="53"/>
  <c r="G31" i="53"/>
  <c r="G32" i="53"/>
  <c r="G33" i="53"/>
  <c r="G34" i="53"/>
  <c r="G35" i="53"/>
  <c r="G36" i="53"/>
  <c r="G37" i="53"/>
  <c r="G38" i="53"/>
  <c r="G39" i="53"/>
  <c r="G40" i="53"/>
  <c r="G27" i="53"/>
  <c r="G12" i="53"/>
  <c r="G11" i="53"/>
  <c r="G10" i="53"/>
  <c r="G9" i="53"/>
  <c r="G8" i="53"/>
  <c r="G7" i="53"/>
  <c r="G6" i="53"/>
  <c r="G5" i="53"/>
  <c r="G4" i="53"/>
  <c r="C302" i="53"/>
  <c r="C303" i="53"/>
  <c r="C304" i="53"/>
  <c r="C305" i="53"/>
  <c r="C306" i="53"/>
  <c r="C307" i="53"/>
  <c r="C308" i="53"/>
  <c r="C309" i="53"/>
  <c r="C310" i="53"/>
  <c r="C311" i="53"/>
  <c r="C312" i="53"/>
  <c r="C313" i="53"/>
  <c r="C314" i="53"/>
  <c r="C315" i="53"/>
  <c r="C316" i="53"/>
  <c r="C317" i="53"/>
  <c r="C318" i="53"/>
  <c r="C319" i="53"/>
  <c r="C320" i="53"/>
  <c r="C321" i="53"/>
  <c r="C322" i="53"/>
  <c r="C323" i="53"/>
  <c r="C324" i="53"/>
  <c r="C325" i="53"/>
  <c r="C326" i="53"/>
  <c r="C327" i="53"/>
  <c r="C328" i="53"/>
  <c r="C329" i="53"/>
  <c r="C330" i="53"/>
  <c r="C331" i="53"/>
  <c r="C332" i="53"/>
  <c r="C301" i="53"/>
  <c r="C270" i="53"/>
  <c r="C271" i="53"/>
  <c r="C272" i="53"/>
  <c r="C273" i="53"/>
  <c r="C274" i="53"/>
  <c r="C275" i="53"/>
  <c r="C276" i="53"/>
  <c r="C277" i="53"/>
  <c r="C278" i="53"/>
  <c r="C279" i="53"/>
  <c r="C280" i="53"/>
  <c r="C281" i="53"/>
  <c r="C282" i="53"/>
  <c r="C283" i="53"/>
  <c r="C284" i="53"/>
  <c r="C285" i="53"/>
  <c r="C286" i="53"/>
  <c r="C287" i="53"/>
  <c r="C288" i="53"/>
  <c r="C289" i="53"/>
  <c r="C290" i="53"/>
  <c r="C291" i="53"/>
  <c r="C292" i="53"/>
  <c r="C293" i="53"/>
  <c r="C294" i="53"/>
  <c r="C295" i="53"/>
  <c r="C296" i="53"/>
  <c r="C297" i="53"/>
  <c r="C298" i="53"/>
  <c r="C299" i="53"/>
  <c r="C300" i="53"/>
  <c r="C269" i="53"/>
  <c r="C238" i="53"/>
  <c r="C239" i="53"/>
  <c r="C240" i="53"/>
  <c r="C241" i="53"/>
  <c r="C242" i="53"/>
  <c r="C243" i="53"/>
  <c r="C244" i="53"/>
  <c r="C245" i="53"/>
  <c r="C246" i="53"/>
  <c r="C247" i="53"/>
  <c r="C248" i="53"/>
  <c r="C249" i="53"/>
  <c r="C250" i="53"/>
  <c r="C251" i="53"/>
  <c r="C252" i="53"/>
  <c r="C253" i="53"/>
  <c r="C254" i="53"/>
  <c r="C255" i="53"/>
  <c r="C256" i="53"/>
  <c r="C257" i="53"/>
  <c r="C258" i="53"/>
  <c r="C259" i="53"/>
  <c r="C260" i="53"/>
  <c r="C261" i="53"/>
  <c r="C262" i="53"/>
  <c r="C263" i="53"/>
  <c r="C264" i="53"/>
  <c r="C265" i="53"/>
  <c r="C266" i="53"/>
  <c r="C267" i="53"/>
  <c r="C268" i="53"/>
  <c r="C237" i="53"/>
  <c r="C206" i="53"/>
  <c r="C207" i="53"/>
  <c r="C208" i="53"/>
  <c r="C209" i="53"/>
  <c r="C210" i="53"/>
  <c r="C211" i="53"/>
  <c r="C212" i="53"/>
  <c r="C213" i="53"/>
  <c r="C214" i="53"/>
  <c r="C215" i="53"/>
  <c r="C216" i="53"/>
  <c r="C217" i="53"/>
  <c r="C218" i="53"/>
  <c r="C219" i="53"/>
  <c r="C220" i="53"/>
  <c r="C221" i="53"/>
  <c r="C222" i="53"/>
  <c r="C223" i="53"/>
  <c r="C224" i="53"/>
  <c r="C225" i="53"/>
  <c r="C226" i="53"/>
  <c r="C227" i="53"/>
  <c r="C228" i="53"/>
  <c r="C229" i="53"/>
  <c r="C230" i="53"/>
  <c r="C231" i="53"/>
  <c r="C232" i="53"/>
  <c r="C233" i="53"/>
  <c r="C234" i="53"/>
  <c r="C235" i="53"/>
  <c r="C236" i="53"/>
  <c r="C205"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173"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41"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09"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77"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45"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13" i="53"/>
  <c r="C12" i="53"/>
  <c r="C11" i="53"/>
  <c r="C10" i="53"/>
  <c r="C9" i="53"/>
  <c r="C8" i="53"/>
  <c r="C7" i="53"/>
  <c r="C6" i="53"/>
  <c r="C5" i="53"/>
  <c r="C4" i="53"/>
  <c r="G51" i="32" l="1"/>
  <c r="E106" i="26" l="1"/>
  <c r="F106" i="26"/>
  <c r="G106" i="26"/>
  <c r="A35" i="38"/>
  <c r="A43" i="34"/>
  <c r="B114" i="33"/>
  <c r="A166" i="42" l="1"/>
  <c r="A115" i="42"/>
  <c r="A57" i="42"/>
  <c r="AE56" i="42"/>
  <c r="AE55" i="42"/>
  <c r="AE54" i="42"/>
  <c r="AE53" i="42"/>
  <c r="AE52" i="42"/>
  <c r="AE51" i="42"/>
  <c r="AE50" i="42"/>
  <c r="AE49" i="42"/>
  <c r="AE48" i="42"/>
  <c r="AE47" i="42"/>
  <c r="AE46" i="42"/>
  <c r="AE45" i="42"/>
  <c r="AE44" i="42"/>
  <c r="AE43" i="42"/>
  <c r="AE42" i="42"/>
  <c r="AE41" i="42"/>
  <c r="AE40" i="42"/>
  <c r="AE39" i="42"/>
  <c r="AE38" i="42"/>
  <c r="AE37" i="42"/>
  <c r="AE36" i="42"/>
  <c r="AE35" i="42"/>
  <c r="AE34" i="42"/>
  <c r="AE33" i="42"/>
  <c r="AE32" i="42"/>
  <c r="AE31" i="42"/>
  <c r="AE30" i="42"/>
  <c r="AE29" i="42"/>
  <c r="AE28" i="42"/>
  <c r="AE27" i="42"/>
  <c r="AE26" i="42"/>
  <c r="AE25" i="42"/>
  <c r="AE24" i="42"/>
  <c r="AE23" i="42"/>
  <c r="AE22" i="42"/>
  <c r="AE21" i="42"/>
  <c r="AE20" i="42"/>
  <c r="AE19" i="42"/>
  <c r="AE18" i="42"/>
  <c r="AE17" i="42"/>
  <c r="AE16" i="42"/>
  <c r="AE15" i="42"/>
  <c r="AE14" i="42"/>
  <c r="AE13" i="42"/>
  <c r="AE12" i="42"/>
  <c r="AE11" i="42"/>
  <c r="A1" i="42"/>
  <c r="C3" i="53" l="1"/>
  <c r="G3" i="53"/>
  <c r="A37" i="41"/>
  <c r="A1" i="41"/>
  <c r="AT68" i="38" l="1"/>
  <c r="AS68" i="38"/>
  <c r="AR68" i="38"/>
  <c r="AQ68" i="38"/>
  <c r="AP68" i="38"/>
  <c r="AO68" i="38"/>
  <c r="BP44" i="32" l="1"/>
  <c r="BP43" i="32"/>
  <c r="BP42" i="32"/>
  <c r="BP41" i="32"/>
  <c r="BP40" i="32"/>
  <c r="BP39" i="32"/>
  <c r="BP38" i="32"/>
  <c r="BP37" i="32"/>
  <c r="BP36" i="32"/>
  <c r="BP35" i="32"/>
  <c r="BP34" i="32"/>
  <c r="BP33" i="32"/>
  <c r="BP32" i="32"/>
  <c r="BP31" i="32"/>
  <c r="BP30" i="32"/>
  <c r="BP29" i="32"/>
  <c r="BP28" i="32"/>
  <c r="BP27" i="32"/>
  <c r="BP26" i="32"/>
  <c r="BP25" i="32"/>
  <c r="BP24" i="32"/>
  <c r="BP23" i="32"/>
  <c r="BP22" i="32"/>
  <c r="BP21" i="32"/>
  <c r="BP20" i="32"/>
  <c r="BP19" i="32"/>
  <c r="BP18" i="32"/>
  <c r="BP17" i="32"/>
  <c r="BP16" i="32"/>
  <c r="BP15" i="32"/>
  <c r="BP14" i="32"/>
  <c r="BP13" i="32"/>
  <c r="BP12" i="32"/>
  <c r="BP11" i="32"/>
  <c r="BP10" i="32"/>
  <c r="BP9" i="32"/>
  <c r="BO8" i="32"/>
  <c r="BN8" i="32"/>
  <c r="BM8" i="32"/>
  <c r="BL8" i="32"/>
  <c r="BK8" i="32"/>
  <c r="BJ8" i="32"/>
  <c r="BI8" i="32"/>
  <c r="BH8" i="32"/>
  <c r="BG8" i="32"/>
  <c r="BF8" i="32"/>
  <c r="BE8" i="32"/>
  <c r="BD8" i="32"/>
  <c r="BC8" i="32"/>
  <c r="BB8" i="32"/>
  <c r="BA8" i="32"/>
  <c r="AZ8" i="32"/>
  <c r="AY8" i="32"/>
  <c r="AX8" i="32"/>
  <c r="AW8" i="32"/>
  <c r="AV8" i="32"/>
  <c r="AU8" i="32"/>
  <c r="AT8" i="32"/>
  <c r="AS8" i="32"/>
  <c r="AR8" i="32"/>
  <c r="AQ8" i="32"/>
  <c r="AP8" i="32"/>
  <c r="BO7" i="32"/>
  <c r="BN7" i="32"/>
  <c r="BM7" i="32"/>
  <c r="BL7" i="32"/>
  <c r="BK7" i="32"/>
  <c r="BJ7" i="32"/>
  <c r="BI7" i="32"/>
  <c r="BH7" i="32"/>
  <c r="BG7" i="32"/>
  <c r="BF7" i="32"/>
  <c r="BE7" i="32"/>
  <c r="BD7" i="32"/>
  <c r="BC7" i="32"/>
  <c r="BB7" i="32"/>
  <c r="BA7" i="32"/>
  <c r="AZ7" i="32"/>
  <c r="AY7" i="32"/>
  <c r="AX7" i="32"/>
  <c r="AW7" i="32"/>
  <c r="AV7" i="32"/>
  <c r="AU7" i="32"/>
  <c r="AT7" i="32"/>
  <c r="AS7" i="32"/>
  <c r="AR7" i="32"/>
  <c r="AQ7" i="32"/>
  <c r="AP7" i="32"/>
  <c r="BO6" i="32"/>
  <c r="BN6" i="32"/>
  <c r="BM6" i="32"/>
  <c r="BL6" i="32"/>
  <c r="BK6" i="32"/>
  <c r="BJ6" i="32"/>
  <c r="BI6" i="32"/>
  <c r="BH6" i="32"/>
  <c r="BG6" i="32"/>
  <c r="BF6" i="32"/>
  <c r="BE6" i="32"/>
  <c r="BD6" i="32"/>
  <c r="BC6" i="32"/>
  <c r="BB6" i="32"/>
  <c r="BA6" i="32"/>
  <c r="AZ6" i="32"/>
  <c r="AY6" i="32"/>
  <c r="AX6" i="32"/>
  <c r="AW6" i="32"/>
  <c r="AV6" i="32"/>
  <c r="AU6" i="32"/>
  <c r="AT6" i="32"/>
  <c r="AS6" i="32"/>
  <c r="AR6" i="32"/>
  <c r="AQ6" i="32"/>
  <c r="AP6" i="32"/>
  <c r="BP8" i="32" l="1"/>
  <c r="BP6" i="32"/>
  <c r="BP7" i="32"/>
  <c r="Y17" i="4"/>
  <c r="V17" i="4"/>
  <c r="S17" i="4"/>
  <c r="V7" i="4"/>
  <c r="O60" i="33" l="1"/>
  <c r="O46" i="33"/>
  <c r="O40" i="33"/>
  <c r="O53" i="33" l="1"/>
  <c r="J133" i="33"/>
  <c r="G167" i="27" l="1"/>
  <c r="F167" i="27"/>
  <c r="G166" i="27"/>
  <c r="F166" i="27"/>
  <c r="G165" i="27"/>
  <c r="F165" i="27"/>
  <c r="G164" i="27"/>
  <c r="F164" i="27"/>
  <c r="G163" i="27"/>
  <c r="F163" i="27"/>
  <c r="G162" i="27"/>
  <c r="F162" i="27"/>
  <c r="G161" i="27"/>
  <c r="F161" i="27"/>
  <c r="G160" i="27"/>
  <c r="F160" i="27"/>
  <c r="G159" i="27"/>
  <c r="F159" i="27"/>
  <c r="G158" i="27"/>
  <c r="F158" i="27"/>
  <c r="G157" i="27"/>
  <c r="F157" i="27"/>
  <c r="G156" i="27"/>
  <c r="F156" i="27"/>
  <c r="G155" i="27"/>
  <c r="F155" i="27"/>
  <c r="G154" i="27"/>
  <c r="F154" i="27"/>
  <c r="G153" i="27"/>
  <c r="F153" i="27"/>
  <c r="G152" i="27"/>
  <c r="F152" i="27"/>
  <c r="G151" i="27"/>
  <c r="F151" i="27"/>
  <c r="G150" i="27"/>
  <c r="F150" i="27"/>
  <c r="G149" i="27"/>
  <c r="F149" i="27"/>
  <c r="G148" i="27"/>
  <c r="F148" i="27"/>
  <c r="G147" i="27"/>
  <c r="F147" i="27"/>
  <c r="G146" i="27"/>
  <c r="F146" i="27"/>
  <c r="G145" i="27"/>
  <c r="F145" i="27"/>
  <c r="G144" i="27"/>
  <c r="F144" i="27"/>
  <c r="G143" i="27"/>
  <c r="F143" i="27"/>
  <c r="G142" i="27"/>
  <c r="F142" i="27"/>
  <c r="G141" i="27"/>
  <c r="F141" i="27"/>
  <c r="G140" i="27"/>
  <c r="F140" i="27"/>
  <c r="G139" i="27"/>
  <c r="F139" i="27"/>
  <c r="G138" i="27"/>
  <c r="F138" i="27"/>
  <c r="G137" i="27"/>
  <c r="F137" i="27"/>
  <c r="G136" i="27"/>
  <c r="F136" i="27"/>
  <c r="G135" i="27"/>
  <c r="F135" i="27"/>
  <c r="G134" i="27"/>
  <c r="F134" i="27"/>
  <c r="G133" i="27"/>
  <c r="F133" i="27"/>
  <c r="G132" i="27"/>
  <c r="F132" i="27"/>
  <c r="G131" i="27"/>
  <c r="F131" i="27"/>
  <c r="G130" i="27"/>
  <c r="F130" i="27"/>
  <c r="G129" i="27"/>
  <c r="F129" i="27"/>
  <c r="G128" i="27"/>
  <c r="F128" i="27"/>
  <c r="G127" i="27"/>
  <c r="F127" i="27"/>
  <c r="G126" i="27"/>
  <c r="F126" i="27"/>
  <c r="G125" i="27"/>
  <c r="F125" i="27"/>
  <c r="G124" i="27"/>
  <c r="F124" i="27"/>
  <c r="G123" i="27"/>
  <c r="F123" i="27"/>
  <c r="G122" i="27"/>
  <c r="F122" i="27"/>
  <c r="G121" i="27"/>
  <c r="F121" i="27"/>
  <c r="G120" i="27"/>
  <c r="F120" i="27"/>
  <c r="G119" i="27"/>
  <c r="F119" i="27"/>
  <c r="G118" i="27"/>
  <c r="F118" i="27"/>
  <c r="G117" i="27"/>
  <c r="F117" i="27"/>
  <c r="G116" i="27"/>
  <c r="F116" i="27"/>
  <c r="G115" i="27"/>
  <c r="F115" i="27"/>
  <c r="G114" i="27"/>
  <c r="F114" i="27"/>
  <c r="G113" i="27"/>
  <c r="F113" i="27"/>
  <c r="G112" i="27"/>
  <c r="F112" i="27"/>
  <c r="G111" i="27"/>
  <c r="F111" i="27"/>
  <c r="G110" i="27"/>
  <c r="F110" i="27"/>
  <c r="G109" i="27"/>
  <c r="F109" i="27"/>
  <c r="G108" i="27"/>
  <c r="F108" i="27"/>
  <c r="E167" i="27"/>
  <c r="E166" i="27"/>
  <c r="E165" i="27"/>
  <c r="E164" i="27"/>
  <c r="E163" i="27"/>
  <c r="E162" i="27"/>
  <c r="E161" i="27"/>
  <c r="E160" i="27"/>
  <c r="E159" i="27"/>
  <c r="E158" i="27"/>
  <c r="E157" i="27"/>
  <c r="E156" i="27"/>
  <c r="E155" i="27"/>
  <c r="E154" i="27"/>
  <c r="E153" i="27"/>
  <c r="E152" i="27"/>
  <c r="E151" i="27"/>
  <c r="E150" i="27"/>
  <c r="E149" i="27"/>
  <c r="E148" i="27"/>
  <c r="E147" i="27"/>
  <c r="E146" i="27"/>
  <c r="E145" i="27"/>
  <c r="E144" i="27"/>
  <c r="E143" i="27"/>
  <c r="E142" i="27"/>
  <c r="E141" i="27"/>
  <c r="E140" i="27"/>
  <c r="E139" i="27"/>
  <c r="E138" i="27"/>
  <c r="E137" i="27"/>
  <c r="E136" i="27"/>
  <c r="E135" i="27"/>
  <c r="E134" i="27"/>
  <c r="E133" i="27"/>
  <c r="E132" i="27"/>
  <c r="E131" i="27"/>
  <c r="E130" i="27"/>
  <c r="E129" i="27"/>
  <c r="E128" i="27"/>
  <c r="E127" i="27"/>
  <c r="E126" i="27"/>
  <c r="E125" i="27"/>
  <c r="E124" i="27"/>
  <c r="E123" i="27"/>
  <c r="E122" i="27"/>
  <c r="E121" i="27"/>
  <c r="E120" i="27"/>
  <c r="E119" i="27"/>
  <c r="E118" i="27"/>
  <c r="E117" i="27"/>
  <c r="E116" i="27"/>
  <c r="E115" i="27"/>
  <c r="E114" i="27"/>
  <c r="E113" i="27"/>
  <c r="E112" i="27"/>
  <c r="E111" i="27"/>
  <c r="E110" i="27"/>
  <c r="E109" i="27"/>
  <c r="E108" i="27"/>
  <c r="G167" i="26" l="1"/>
  <c r="G166" i="26"/>
  <c r="G165" i="26"/>
  <c r="G164" i="26"/>
  <c r="G163" i="26"/>
  <c r="G162" i="26"/>
  <c r="G161" i="26"/>
  <c r="G160" i="26"/>
  <c r="G159" i="26"/>
  <c r="G158" i="26"/>
  <c r="G157" i="26"/>
  <c r="G156" i="26"/>
  <c r="G155" i="26"/>
  <c r="G154" i="26"/>
  <c r="G153" i="26"/>
  <c r="G152" i="26"/>
  <c r="G151" i="26"/>
  <c r="G150" i="26"/>
  <c r="G149" i="26"/>
  <c r="G148" i="26"/>
  <c r="G147" i="26"/>
  <c r="G146" i="26"/>
  <c r="G145" i="26"/>
  <c r="G144" i="26"/>
  <c r="G143" i="26"/>
  <c r="G142" i="26"/>
  <c r="G141" i="26"/>
  <c r="G140" i="26"/>
  <c r="G139" i="26"/>
  <c r="G138" i="26"/>
  <c r="G137" i="26"/>
  <c r="G136" i="26"/>
  <c r="G135" i="26"/>
  <c r="G134" i="26"/>
  <c r="G133" i="26"/>
  <c r="G132" i="26"/>
  <c r="G131" i="26"/>
  <c r="G130" i="26"/>
  <c r="G129" i="26"/>
  <c r="G128" i="26"/>
  <c r="G127" i="26"/>
  <c r="G126" i="26"/>
  <c r="G125" i="26"/>
  <c r="G124" i="26"/>
  <c r="G123" i="26"/>
  <c r="G122" i="26"/>
  <c r="G121" i="26"/>
  <c r="G120" i="26"/>
  <c r="G119" i="26"/>
  <c r="G118" i="26"/>
  <c r="G117" i="26"/>
  <c r="G116" i="26"/>
  <c r="G115" i="26"/>
  <c r="G114" i="26"/>
  <c r="G113" i="26"/>
  <c r="G112" i="26"/>
  <c r="G111" i="26"/>
  <c r="G110" i="26"/>
  <c r="G109" i="26"/>
  <c r="G108" i="26"/>
  <c r="F167" i="26"/>
  <c r="F166" i="26"/>
  <c r="F165" i="26"/>
  <c r="F164" i="26"/>
  <c r="F163" i="26"/>
  <c r="F162" i="26"/>
  <c r="F161" i="26"/>
  <c r="F160" i="26"/>
  <c r="F159" i="26"/>
  <c r="F158" i="26"/>
  <c r="F157" i="26"/>
  <c r="F156" i="26"/>
  <c r="F155" i="26"/>
  <c r="F154" i="26"/>
  <c r="F153" i="26"/>
  <c r="F152" i="26"/>
  <c r="F151" i="26"/>
  <c r="F150" i="26"/>
  <c r="F149" i="26"/>
  <c r="F148" i="26"/>
  <c r="F147" i="26"/>
  <c r="F146" i="26"/>
  <c r="F145" i="26"/>
  <c r="F144" i="26"/>
  <c r="F143" i="26"/>
  <c r="F142" i="26"/>
  <c r="F141" i="26"/>
  <c r="F140" i="26"/>
  <c r="F139" i="26"/>
  <c r="F138" i="26"/>
  <c r="F137" i="26"/>
  <c r="F136" i="26"/>
  <c r="F135" i="26"/>
  <c r="F134" i="26"/>
  <c r="F133" i="26"/>
  <c r="F132" i="26"/>
  <c r="F131" i="26"/>
  <c r="F130" i="26"/>
  <c r="F129" i="26"/>
  <c r="F128" i="26"/>
  <c r="F127" i="26"/>
  <c r="F126" i="26"/>
  <c r="F125" i="26"/>
  <c r="F124" i="26"/>
  <c r="F123" i="26"/>
  <c r="F122" i="26"/>
  <c r="F121" i="26"/>
  <c r="F120" i="26"/>
  <c r="F119" i="26"/>
  <c r="F118" i="26"/>
  <c r="F117" i="26"/>
  <c r="F116" i="26"/>
  <c r="F115" i="26"/>
  <c r="F114" i="26"/>
  <c r="F113" i="26"/>
  <c r="F112" i="26"/>
  <c r="F111" i="26"/>
  <c r="F110" i="26"/>
  <c r="F109" i="26"/>
  <c r="F108" i="26"/>
  <c r="E167" i="26"/>
  <c r="E166" i="26"/>
  <c r="E165" i="26"/>
  <c r="E164" i="26"/>
  <c r="E163" i="26"/>
  <c r="E162" i="26"/>
  <c r="E161" i="26"/>
  <c r="E160" i="26"/>
  <c r="E159" i="26"/>
  <c r="E158" i="26"/>
  <c r="E157" i="26"/>
  <c r="E156" i="26"/>
  <c r="E155" i="26"/>
  <c r="E154" i="26"/>
  <c r="E153" i="26"/>
  <c r="E152" i="26"/>
  <c r="E151" i="26"/>
  <c r="E150" i="26"/>
  <c r="E149" i="26"/>
  <c r="E148" i="26"/>
  <c r="E147" i="26"/>
  <c r="E146" i="26"/>
  <c r="E145" i="26"/>
  <c r="E144" i="26"/>
  <c r="E143" i="26"/>
  <c r="E142" i="26"/>
  <c r="E141" i="26"/>
  <c r="E140" i="26"/>
  <c r="E139" i="26"/>
  <c r="E138" i="26"/>
  <c r="E137" i="26"/>
  <c r="E136" i="26"/>
  <c r="E135" i="26"/>
  <c r="E134" i="26"/>
  <c r="E133" i="26"/>
  <c r="E132" i="26"/>
  <c r="E131" i="26"/>
  <c r="E130" i="26"/>
  <c r="E129" i="26"/>
  <c r="E128" i="26"/>
  <c r="E127" i="26"/>
  <c r="E126" i="26"/>
  <c r="E125" i="26"/>
  <c r="E124" i="26"/>
  <c r="E123" i="26"/>
  <c r="E122" i="26"/>
  <c r="E121" i="26"/>
  <c r="E120" i="26"/>
  <c r="E119" i="26"/>
  <c r="E118" i="26"/>
  <c r="E117" i="26"/>
  <c r="E116" i="26"/>
  <c r="E115" i="26"/>
  <c r="E114" i="26"/>
  <c r="E113" i="26"/>
  <c r="E112" i="26"/>
  <c r="E111" i="26"/>
  <c r="E110" i="26"/>
  <c r="E109" i="26"/>
  <c r="E108" i="26"/>
  <c r="AG176" i="32"/>
  <c r="AG175" i="32"/>
  <c r="AG174" i="32"/>
  <c r="AG173" i="32"/>
  <c r="AG172" i="32"/>
  <c r="AG171" i="32"/>
  <c r="AG170" i="32"/>
  <c r="AG169" i="32"/>
  <c r="AG168" i="32"/>
  <c r="AG167" i="32"/>
  <c r="AG166" i="32"/>
  <c r="AG165" i="32"/>
  <c r="AG164" i="32"/>
  <c r="AG163" i="32"/>
  <c r="AG162" i="32"/>
  <c r="AG161" i="32"/>
  <c r="AG160" i="32"/>
  <c r="AG159" i="32"/>
  <c r="AG158" i="32"/>
  <c r="AG157" i="32"/>
  <c r="AG156" i="32"/>
  <c r="AG155" i="32"/>
  <c r="AG154" i="32"/>
  <c r="AG153" i="32"/>
  <c r="AG152" i="32"/>
  <c r="AG151" i="32"/>
  <c r="AG150" i="32"/>
  <c r="AG149" i="32"/>
  <c r="AG148" i="32"/>
  <c r="AG147" i="32"/>
  <c r="AG146" i="32"/>
  <c r="AG145" i="32"/>
  <c r="AG144" i="32"/>
  <c r="AG143" i="32"/>
  <c r="AG142" i="32"/>
  <c r="AG141" i="32"/>
  <c r="AF140" i="32"/>
  <c r="AE140" i="32"/>
  <c r="AD140" i="32"/>
  <c r="M348" i="32" s="1"/>
  <c r="AC140" i="32"/>
  <c r="M347" i="32" s="1"/>
  <c r="AB140" i="32"/>
  <c r="AA140" i="32"/>
  <c r="Z140" i="32"/>
  <c r="Y140" i="32"/>
  <c r="X140" i="32"/>
  <c r="W140" i="32"/>
  <c r="V140" i="32"/>
  <c r="U140" i="32"/>
  <c r="T140" i="32"/>
  <c r="S140" i="32"/>
  <c r="R140" i="32"/>
  <c r="Q140" i="32"/>
  <c r="M344" i="32" s="1"/>
  <c r="P140" i="32"/>
  <c r="O140" i="32"/>
  <c r="N140" i="32"/>
  <c r="M140" i="32"/>
  <c r="L140" i="32"/>
  <c r="K140" i="32"/>
  <c r="J140" i="32"/>
  <c r="M342" i="32" s="1"/>
  <c r="I140" i="32"/>
  <c r="H140" i="32"/>
  <c r="G140" i="32"/>
  <c r="AF139" i="32"/>
  <c r="AE139" i="32"/>
  <c r="AD139" i="32"/>
  <c r="M303" i="32" s="1"/>
  <c r="AC139" i="32"/>
  <c r="M302" i="32" s="1"/>
  <c r="AB139" i="32"/>
  <c r="AA139" i="32"/>
  <c r="Z139" i="32"/>
  <c r="Y139" i="32"/>
  <c r="X139" i="32"/>
  <c r="W139" i="32"/>
  <c r="M301" i="32" s="1"/>
  <c r="V139" i="32"/>
  <c r="U139" i="32"/>
  <c r="T139" i="32"/>
  <c r="S139" i="32"/>
  <c r="R139" i="32"/>
  <c r="M300" i="32" s="1"/>
  <c r="Q139" i="32"/>
  <c r="M299" i="32" s="1"/>
  <c r="P139" i="32"/>
  <c r="O139" i="32"/>
  <c r="N139" i="32"/>
  <c r="M139" i="32"/>
  <c r="L139" i="32"/>
  <c r="K139" i="32"/>
  <c r="J139" i="32"/>
  <c r="I139" i="32"/>
  <c r="H139" i="32"/>
  <c r="G139" i="32"/>
  <c r="AF138" i="32"/>
  <c r="AE138" i="32"/>
  <c r="AD138" i="32"/>
  <c r="M258" i="32" s="1"/>
  <c r="AC138" i="32"/>
  <c r="M257" i="32" s="1"/>
  <c r="AB138" i="32"/>
  <c r="AA138" i="32"/>
  <c r="Z138" i="32"/>
  <c r="Y138" i="32"/>
  <c r="X138" i="32"/>
  <c r="W138" i="32"/>
  <c r="V138" i="32"/>
  <c r="U138" i="32"/>
  <c r="T138" i="32"/>
  <c r="S138" i="32"/>
  <c r="R138" i="32"/>
  <c r="M255" i="32" s="1"/>
  <c r="Q138" i="32"/>
  <c r="M254" i="32" s="1"/>
  <c r="P138" i="32"/>
  <c r="O138" i="32"/>
  <c r="N138" i="32"/>
  <c r="M138" i="32"/>
  <c r="M253" i="32" s="1"/>
  <c r="L138" i="32"/>
  <c r="K138" i="32"/>
  <c r="J138" i="32"/>
  <c r="M252" i="32" s="1"/>
  <c r="I138" i="32"/>
  <c r="H138" i="32"/>
  <c r="G138" i="32"/>
  <c r="AG132" i="32"/>
  <c r="AG131" i="32"/>
  <c r="AG130" i="32"/>
  <c r="AG129" i="32"/>
  <c r="AG128" i="32"/>
  <c r="AG127" i="32"/>
  <c r="AG126" i="32"/>
  <c r="AG125" i="32"/>
  <c r="AG124" i="32"/>
  <c r="AG123" i="32"/>
  <c r="AG122" i="32"/>
  <c r="AG121" i="32"/>
  <c r="AG120" i="32"/>
  <c r="AG119" i="32"/>
  <c r="AG118" i="32"/>
  <c r="AG117" i="32"/>
  <c r="AG116" i="32"/>
  <c r="AG115" i="32"/>
  <c r="AG114" i="32"/>
  <c r="AG113" i="32"/>
  <c r="AG112" i="32"/>
  <c r="AG111" i="32"/>
  <c r="AG110" i="32"/>
  <c r="AG109" i="32"/>
  <c r="AG108" i="32"/>
  <c r="AG107" i="32"/>
  <c r="AG106" i="32"/>
  <c r="AG105" i="32"/>
  <c r="AG104" i="32"/>
  <c r="AG103" i="32"/>
  <c r="AG102" i="32"/>
  <c r="AG101" i="32"/>
  <c r="AG100" i="32"/>
  <c r="AG99" i="32"/>
  <c r="AG98" i="32"/>
  <c r="AG97" i="32"/>
  <c r="AF96" i="32"/>
  <c r="AE96" i="32"/>
  <c r="W292" i="32" s="1"/>
  <c r="AD96" i="32"/>
  <c r="AC96" i="32"/>
  <c r="AB96" i="32"/>
  <c r="W289" i="32" s="1"/>
  <c r="AA96" i="32"/>
  <c r="W288" i="32" s="1"/>
  <c r="Z96" i="32"/>
  <c r="Y96" i="32"/>
  <c r="X96" i="32"/>
  <c r="W96" i="32"/>
  <c r="V96" i="32"/>
  <c r="U96" i="32"/>
  <c r="T96" i="32"/>
  <c r="W281" i="32" s="1"/>
  <c r="S96" i="32"/>
  <c r="W280" i="32" s="1"/>
  <c r="R96" i="32"/>
  <c r="Q96" i="32"/>
  <c r="P96" i="32"/>
  <c r="W277" i="32" s="1"/>
  <c r="O96" i="32"/>
  <c r="W276" i="32" s="1"/>
  <c r="N96" i="32"/>
  <c r="M96" i="32"/>
  <c r="L96" i="32"/>
  <c r="K96" i="32"/>
  <c r="J96" i="32"/>
  <c r="I96" i="32"/>
  <c r="H96" i="32"/>
  <c r="W269" i="32" s="1"/>
  <c r="G96" i="32"/>
  <c r="AF95" i="32"/>
  <c r="AE95" i="32"/>
  <c r="V292" i="32" s="1"/>
  <c r="AD95" i="32"/>
  <c r="AC95" i="32"/>
  <c r="AB95" i="32"/>
  <c r="AA95" i="32"/>
  <c r="Z95" i="32"/>
  <c r="Y95" i="32"/>
  <c r="X95" i="32"/>
  <c r="W95" i="32"/>
  <c r="V95" i="32"/>
  <c r="V283" i="32" s="1"/>
  <c r="U95" i="32"/>
  <c r="V282" i="32" s="1"/>
  <c r="T95" i="32"/>
  <c r="V281" i="32" s="1"/>
  <c r="S95" i="32"/>
  <c r="V280" i="32" s="1"/>
  <c r="R95" i="32"/>
  <c r="Q95" i="32"/>
  <c r="P95" i="32"/>
  <c r="O95" i="32"/>
  <c r="N95" i="32"/>
  <c r="M95" i="32"/>
  <c r="L95" i="32"/>
  <c r="K95" i="32"/>
  <c r="J95" i="32"/>
  <c r="I95" i="32"/>
  <c r="V270" i="32" s="1"/>
  <c r="H95" i="32"/>
  <c r="V269" i="32" s="1"/>
  <c r="G95" i="32"/>
  <c r="AF94" i="32"/>
  <c r="AE94" i="32"/>
  <c r="U292" i="32" s="1"/>
  <c r="AD94" i="32"/>
  <c r="AC94" i="32"/>
  <c r="AB94" i="32"/>
  <c r="AA94" i="32"/>
  <c r="Z94" i="32"/>
  <c r="Y94" i="32"/>
  <c r="X94" i="32"/>
  <c r="U285" i="32" s="1"/>
  <c r="W94" i="32"/>
  <c r="V94" i="32"/>
  <c r="U283" i="32" s="1"/>
  <c r="U94" i="32"/>
  <c r="U282" i="32" s="1"/>
  <c r="T94" i="32"/>
  <c r="U281" i="32" s="1"/>
  <c r="S94" i="32"/>
  <c r="U280" i="32" s="1"/>
  <c r="R94" i="32"/>
  <c r="Q94" i="32"/>
  <c r="P94" i="32"/>
  <c r="O94" i="32"/>
  <c r="N94" i="32"/>
  <c r="M94" i="32"/>
  <c r="L94" i="32"/>
  <c r="U273" i="32" s="1"/>
  <c r="K94" i="32"/>
  <c r="U272" i="32" s="1"/>
  <c r="J94" i="32"/>
  <c r="I94" i="32"/>
  <c r="U270" i="32" s="1"/>
  <c r="H94" i="32"/>
  <c r="U269" i="32" s="1"/>
  <c r="G94" i="32"/>
  <c r="AG220" i="32"/>
  <c r="AG219" i="32"/>
  <c r="AG218" i="32"/>
  <c r="AG217" i="32"/>
  <c r="AG216" i="32"/>
  <c r="AG215" i="32"/>
  <c r="AG214" i="32"/>
  <c r="AG213" i="32"/>
  <c r="AG212" i="32"/>
  <c r="AG211" i="32"/>
  <c r="AG210" i="32"/>
  <c r="AG209" i="32"/>
  <c r="AG208" i="32"/>
  <c r="AG207" i="32"/>
  <c r="AG206" i="32"/>
  <c r="AG205" i="32"/>
  <c r="AG204" i="32"/>
  <c r="AG203" i="32"/>
  <c r="AG202" i="32"/>
  <c r="AG201" i="32"/>
  <c r="AG200" i="32"/>
  <c r="AG199" i="32"/>
  <c r="AG198" i="32"/>
  <c r="AG197" i="32"/>
  <c r="AG196" i="32"/>
  <c r="AG195" i="32"/>
  <c r="AG194" i="32"/>
  <c r="AG193" i="32"/>
  <c r="AG192" i="32"/>
  <c r="AG191" i="32"/>
  <c r="AG190" i="32"/>
  <c r="AG189" i="32"/>
  <c r="AG188" i="32"/>
  <c r="AG187" i="32"/>
  <c r="AG186" i="32"/>
  <c r="AG185" i="32"/>
  <c r="AF184" i="32"/>
  <c r="M358" i="32" s="1"/>
  <c r="AE184" i="32"/>
  <c r="AD184" i="32"/>
  <c r="M357" i="32" s="1"/>
  <c r="AC184" i="32"/>
  <c r="M356" i="32" s="1"/>
  <c r="AB184" i="32"/>
  <c r="AA184" i="32"/>
  <c r="Z184" i="32"/>
  <c r="Y184" i="32"/>
  <c r="X184" i="32"/>
  <c r="W184" i="32"/>
  <c r="V184" i="32"/>
  <c r="U184" i="32"/>
  <c r="T184" i="32"/>
  <c r="S184" i="32"/>
  <c r="R184" i="32"/>
  <c r="Q184" i="32"/>
  <c r="M353" i="32" s="1"/>
  <c r="P184" i="32"/>
  <c r="O184" i="32"/>
  <c r="N184" i="32"/>
  <c r="M184" i="32"/>
  <c r="L184" i="32"/>
  <c r="K184" i="32"/>
  <c r="J184" i="32"/>
  <c r="I184" i="32"/>
  <c r="H184" i="32"/>
  <c r="G184" i="32"/>
  <c r="AF183" i="32"/>
  <c r="M313" i="32" s="1"/>
  <c r="AE183" i="32"/>
  <c r="AD183" i="32"/>
  <c r="M312" i="32" s="1"/>
  <c r="AC183" i="32"/>
  <c r="M311" i="32" s="1"/>
  <c r="AB183" i="32"/>
  <c r="AA183" i="32"/>
  <c r="Z183" i="32"/>
  <c r="Y183" i="32"/>
  <c r="X183" i="32"/>
  <c r="W183" i="32"/>
  <c r="V183" i="32"/>
  <c r="U183" i="32"/>
  <c r="T183" i="32"/>
  <c r="S183" i="32"/>
  <c r="R183" i="32"/>
  <c r="Q183" i="32"/>
  <c r="M308" i="32" s="1"/>
  <c r="P183" i="32"/>
  <c r="O183" i="32"/>
  <c r="N183" i="32"/>
  <c r="M183" i="32"/>
  <c r="L183" i="32"/>
  <c r="K183" i="32"/>
  <c r="J183" i="32"/>
  <c r="I183" i="32"/>
  <c r="H183" i="32"/>
  <c r="G183" i="32"/>
  <c r="AF182" i="32"/>
  <c r="M268" i="32" s="1"/>
  <c r="AE182" i="32"/>
  <c r="AD182" i="32"/>
  <c r="AC182" i="32"/>
  <c r="M266" i="32" s="1"/>
  <c r="AB182" i="32"/>
  <c r="AA182" i="32"/>
  <c r="Z182" i="32"/>
  <c r="Y182" i="32"/>
  <c r="X182" i="32"/>
  <c r="W182" i="32"/>
  <c r="V182" i="32"/>
  <c r="U182" i="32"/>
  <c r="T182" i="32"/>
  <c r="S182" i="32"/>
  <c r="R182" i="32"/>
  <c r="M264" i="32" s="1"/>
  <c r="Q182" i="32"/>
  <c r="M263" i="32" s="1"/>
  <c r="P182" i="32"/>
  <c r="O182" i="32"/>
  <c r="N182" i="32"/>
  <c r="M182" i="32"/>
  <c r="L182" i="32"/>
  <c r="K182" i="32"/>
  <c r="J182" i="32"/>
  <c r="I182" i="32"/>
  <c r="H182" i="32"/>
  <c r="G182" i="32"/>
  <c r="AG88" i="32"/>
  <c r="AG87" i="32"/>
  <c r="AG86" i="32"/>
  <c r="AG85" i="32"/>
  <c r="AG84" i="32"/>
  <c r="AG83" i="32"/>
  <c r="AG82" i="32"/>
  <c r="AG81" i="32"/>
  <c r="AG80" i="32"/>
  <c r="AG79" i="32"/>
  <c r="AG78" i="32"/>
  <c r="AG77" i="32"/>
  <c r="AG76" i="32"/>
  <c r="AG75" i="32"/>
  <c r="AG74" i="32"/>
  <c r="AG73" i="32"/>
  <c r="AG72" i="32"/>
  <c r="AG71" i="32"/>
  <c r="AG70" i="32"/>
  <c r="AG69" i="32"/>
  <c r="AG68" i="32"/>
  <c r="AG67" i="32"/>
  <c r="AG66" i="32"/>
  <c r="AG65" i="32"/>
  <c r="AG64" i="32"/>
  <c r="AG63" i="32"/>
  <c r="AG62" i="32"/>
  <c r="AG61" i="32"/>
  <c r="AG60" i="32"/>
  <c r="AG59" i="32"/>
  <c r="AG58" i="32"/>
  <c r="AG57" i="32"/>
  <c r="AG56" i="32"/>
  <c r="AG55" i="32"/>
  <c r="AG54" i="32"/>
  <c r="AG53" i="32"/>
  <c r="AF52" i="32"/>
  <c r="AE52" i="32"/>
  <c r="W327" i="32" s="1"/>
  <c r="AD52" i="32"/>
  <c r="AC52" i="32"/>
  <c r="AB52" i="32"/>
  <c r="W324" i="32" s="1"/>
  <c r="AA52" i="32"/>
  <c r="W323" i="32" s="1"/>
  <c r="Z52" i="32"/>
  <c r="Y52" i="32"/>
  <c r="X52" i="32"/>
  <c r="W52" i="32"/>
  <c r="V52" i="32"/>
  <c r="U52" i="32"/>
  <c r="T52" i="32"/>
  <c r="W316" i="32" s="1"/>
  <c r="S52" i="32"/>
  <c r="W315" i="32" s="1"/>
  <c r="R52" i="32"/>
  <c r="Q52" i="32"/>
  <c r="P52" i="32"/>
  <c r="W312" i="32" s="1"/>
  <c r="O52" i="32"/>
  <c r="W311" i="32" s="1"/>
  <c r="N52" i="32"/>
  <c r="M52" i="32"/>
  <c r="L52" i="32"/>
  <c r="K52" i="32"/>
  <c r="J52" i="32"/>
  <c r="I52" i="32"/>
  <c r="H52" i="32"/>
  <c r="W304" i="32" s="1"/>
  <c r="G52" i="32"/>
  <c r="AF51" i="32"/>
  <c r="M286" i="32" s="1"/>
  <c r="AE51" i="32"/>
  <c r="V327" i="32" s="1"/>
  <c r="AD51" i="32"/>
  <c r="AC51" i="32"/>
  <c r="AB51" i="32"/>
  <c r="AA51" i="32"/>
  <c r="Z51" i="32"/>
  <c r="Y51" i="32"/>
  <c r="X51" i="32"/>
  <c r="W51" i="32"/>
  <c r="V51" i="32"/>
  <c r="V318" i="32" s="1"/>
  <c r="U51" i="32"/>
  <c r="V317" i="32" s="1"/>
  <c r="T51" i="32"/>
  <c r="V316" i="32" s="1"/>
  <c r="S51" i="32"/>
  <c r="V315" i="32" s="1"/>
  <c r="R51" i="32"/>
  <c r="Q51" i="32"/>
  <c r="P51" i="32"/>
  <c r="O51" i="32"/>
  <c r="N51" i="32"/>
  <c r="M51" i="32"/>
  <c r="L51" i="32"/>
  <c r="K51" i="32"/>
  <c r="J51" i="32"/>
  <c r="I51" i="32"/>
  <c r="V305" i="32" s="1"/>
  <c r="H51" i="32"/>
  <c r="M278" i="32" s="1"/>
  <c r="AF50" i="32"/>
  <c r="M241" i="32" s="1"/>
  <c r="AE50" i="32"/>
  <c r="U327" i="32" s="1"/>
  <c r="AD50" i="32"/>
  <c r="AC50" i="32"/>
  <c r="AB50" i="32"/>
  <c r="AA50" i="32"/>
  <c r="Z50" i="32"/>
  <c r="Y50" i="32"/>
  <c r="X50" i="32"/>
  <c r="U320" i="32" s="1"/>
  <c r="W50" i="32"/>
  <c r="V50" i="32"/>
  <c r="U318" i="32" s="1"/>
  <c r="U50" i="32"/>
  <c r="U317" i="32" s="1"/>
  <c r="T50" i="32"/>
  <c r="U316" i="32" s="1"/>
  <c r="S50" i="32"/>
  <c r="U315" i="32" s="1"/>
  <c r="R50" i="32"/>
  <c r="Q50" i="32"/>
  <c r="P50" i="32"/>
  <c r="O50" i="32"/>
  <c r="N50" i="32"/>
  <c r="M50" i="32"/>
  <c r="L50" i="32"/>
  <c r="U308" i="32" s="1"/>
  <c r="K50" i="32"/>
  <c r="U307" i="32" s="1"/>
  <c r="J50" i="32"/>
  <c r="I50" i="32"/>
  <c r="U305" i="32" s="1"/>
  <c r="H50" i="32"/>
  <c r="U304" i="32" s="1"/>
  <c r="G50" i="32"/>
  <c r="AG44" i="32"/>
  <c r="AG43" i="32"/>
  <c r="AG42" i="32"/>
  <c r="AG41" i="32"/>
  <c r="AG40" i="32"/>
  <c r="AG39" i="32"/>
  <c r="AG38" i="32"/>
  <c r="AG37" i="32"/>
  <c r="AG36" i="32"/>
  <c r="AG35" i="32"/>
  <c r="AG34" i="32"/>
  <c r="AG33" i="32"/>
  <c r="AG32" i="32"/>
  <c r="AG31" i="32"/>
  <c r="AG30" i="32"/>
  <c r="AG29" i="32"/>
  <c r="AG28" i="32"/>
  <c r="AG27" i="32"/>
  <c r="AG26" i="32"/>
  <c r="AG25" i="32"/>
  <c r="AG24" i="32"/>
  <c r="AG23" i="32"/>
  <c r="AG22" i="32"/>
  <c r="AG21" i="32"/>
  <c r="AG20" i="32"/>
  <c r="AG19" i="32"/>
  <c r="AG18" i="32"/>
  <c r="AG17" i="32"/>
  <c r="AG16" i="32"/>
  <c r="AG15" i="32"/>
  <c r="AG14" i="32"/>
  <c r="AG13" i="32"/>
  <c r="AG12" i="32"/>
  <c r="AG11" i="32"/>
  <c r="AG10" i="32"/>
  <c r="AG9" i="32"/>
  <c r="AF7" i="32"/>
  <c r="AE7" i="32"/>
  <c r="AD7" i="32"/>
  <c r="AC7" i="32"/>
  <c r="AB7" i="32"/>
  <c r="AA7" i="32"/>
  <c r="Z7" i="32"/>
  <c r="Y7" i="32"/>
  <c r="X7" i="32"/>
  <c r="W7" i="32"/>
  <c r="V7" i="32"/>
  <c r="U7" i="32"/>
  <c r="T7" i="32"/>
  <c r="S7" i="32"/>
  <c r="R7" i="32"/>
  <c r="Q7" i="32"/>
  <c r="P7" i="32"/>
  <c r="O7" i="32"/>
  <c r="N7" i="32"/>
  <c r="M7" i="32"/>
  <c r="L7" i="32"/>
  <c r="K7" i="32"/>
  <c r="J7" i="32"/>
  <c r="I7" i="32"/>
  <c r="H7" i="32"/>
  <c r="G7" i="32"/>
  <c r="AF6" i="32"/>
  <c r="AE6" i="32"/>
  <c r="AD6" i="32"/>
  <c r="AC6" i="32"/>
  <c r="AB6" i="32"/>
  <c r="AA6" i="32"/>
  <c r="Z6" i="32"/>
  <c r="Y6" i="32"/>
  <c r="X6" i="32"/>
  <c r="W6" i="32"/>
  <c r="V6" i="32"/>
  <c r="U6" i="32"/>
  <c r="T6" i="32"/>
  <c r="S6" i="32"/>
  <c r="R6" i="32"/>
  <c r="Q6" i="32"/>
  <c r="P6" i="32"/>
  <c r="O6" i="32"/>
  <c r="N6" i="32"/>
  <c r="M6" i="32"/>
  <c r="L6" i="32"/>
  <c r="K6" i="32"/>
  <c r="J6" i="32"/>
  <c r="I6" i="32"/>
  <c r="H6" i="32"/>
  <c r="G6" i="32"/>
  <c r="V68" i="38"/>
  <c r="U68" i="38"/>
  <c r="T68" i="38"/>
  <c r="S68" i="38"/>
  <c r="R68" i="38"/>
  <c r="Q68" i="38"/>
  <c r="O68" i="38"/>
  <c r="N68" i="38"/>
  <c r="M68" i="38"/>
  <c r="L68" i="38"/>
  <c r="K68" i="38"/>
  <c r="I68" i="38"/>
  <c r="G68" i="38"/>
  <c r="F68" i="38"/>
  <c r="E68" i="38"/>
  <c r="D68" i="38"/>
  <c r="C68" i="38"/>
  <c r="J67" i="38"/>
  <c r="J42" i="38"/>
  <c r="J66" i="38"/>
  <c r="J65" i="38"/>
  <c r="J64" i="38"/>
  <c r="J63" i="38"/>
  <c r="J62" i="38"/>
  <c r="J61" i="38"/>
  <c r="J60" i="38"/>
  <c r="J59" i="38"/>
  <c r="J58" i="38"/>
  <c r="J57" i="38"/>
  <c r="J56" i="38"/>
  <c r="J55" i="38"/>
  <c r="J54" i="38"/>
  <c r="J53" i="38"/>
  <c r="J52" i="38"/>
  <c r="J51" i="38"/>
  <c r="J50" i="38"/>
  <c r="J49" i="38"/>
  <c r="J48" i="38"/>
  <c r="J47" i="38"/>
  <c r="J46" i="38"/>
  <c r="J45" i="38"/>
  <c r="J44" i="38"/>
  <c r="J43" i="38"/>
  <c r="H67" i="38"/>
  <c r="H42" i="38"/>
  <c r="H66" i="38"/>
  <c r="H65" i="38"/>
  <c r="H64" i="38"/>
  <c r="H63" i="38"/>
  <c r="H62" i="38"/>
  <c r="H61" i="38"/>
  <c r="H60" i="38"/>
  <c r="H59" i="38"/>
  <c r="H58" i="38"/>
  <c r="H57" i="38"/>
  <c r="H56" i="38"/>
  <c r="H55" i="38"/>
  <c r="H54" i="38"/>
  <c r="H53" i="38"/>
  <c r="H52" i="38"/>
  <c r="H51" i="38"/>
  <c r="H50" i="38"/>
  <c r="H49" i="38"/>
  <c r="H48" i="38"/>
  <c r="H47" i="38"/>
  <c r="H46" i="38"/>
  <c r="H45" i="38"/>
  <c r="H44" i="38"/>
  <c r="H43" i="38"/>
  <c r="E34" i="38"/>
  <c r="D34" i="38"/>
  <c r="C34" i="38"/>
  <c r="M267" i="32" l="1"/>
  <c r="M260" i="32"/>
  <c r="M307" i="32"/>
  <c r="M355" i="32"/>
  <c r="M305" i="32"/>
  <c r="M350" i="32"/>
  <c r="M233" i="32"/>
  <c r="M322" i="32"/>
  <c r="W258" i="32"/>
  <c r="W232" i="32" s="1"/>
  <c r="M232" i="32"/>
  <c r="U258" i="32"/>
  <c r="U232" i="32" s="1"/>
  <c r="M269" i="32"/>
  <c r="V233" i="32"/>
  <c r="V258" i="32"/>
  <c r="V232" i="32" s="1"/>
  <c r="M277" i="32"/>
  <c r="M224" i="32"/>
  <c r="U233" i="32"/>
  <c r="W233" i="32"/>
  <c r="M314" i="32"/>
  <c r="AB233" i="32"/>
  <c r="M242" i="32"/>
  <c r="U268" i="32"/>
  <c r="U259" i="32" s="1"/>
  <c r="M293" i="32"/>
  <c r="V290" i="32"/>
  <c r="V265" i="32" s="1"/>
  <c r="M291" i="32"/>
  <c r="V279" i="32"/>
  <c r="V263" i="32" s="1"/>
  <c r="AC233" i="32"/>
  <c r="M287" i="32"/>
  <c r="V268" i="32"/>
  <c r="V259" i="32" s="1"/>
  <c r="M335" i="32"/>
  <c r="W278" i="32"/>
  <c r="W262" i="32" s="1"/>
  <c r="M338" i="32"/>
  <c r="W290" i="32"/>
  <c r="W265" i="32" s="1"/>
  <c r="M298" i="32"/>
  <c r="M346" i="32"/>
  <c r="M243" i="32"/>
  <c r="U271" i="32"/>
  <c r="U260" i="32" s="1"/>
  <c r="AC258" i="32"/>
  <c r="AC232" i="32" s="1"/>
  <c r="M295" i="32"/>
  <c r="V293" i="32"/>
  <c r="V267" i="32" s="1"/>
  <c r="M336" i="32"/>
  <c r="W279" i="32"/>
  <c r="M339" i="32"/>
  <c r="W291" i="32"/>
  <c r="W266" i="32" s="1"/>
  <c r="M247" i="32"/>
  <c r="U284" i="32"/>
  <c r="AD233" i="32"/>
  <c r="M332" i="32"/>
  <c r="W268" i="32"/>
  <c r="M343" i="32"/>
  <c r="AD258" i="32"/>
  <c r="AD232" i="32" s="1"/>
  <c r="M340" i="32"/>
  <c r="W293" i="32"/>
  <c r="W267" i="32" s="1"/>
  <c r="W317" i="32"/>
  <c r="M244" i="32"/>
  <c r="U274" i="32"/>
  <c r="M292" i="32"/>
  <c r="V284" i="32"/>
  <c r="U275" i="32"/>
  <c r="V285" i="32"/>
  <c r="U322" i="32"/>
  <c r="U276" i="32"/>
  <c r="V286" i="32"/>
  <c r="V322" i="32"/>
  <c r="V275" i="32"/>
  <c r="W285" i="32"/>
  <c r="V328" i="32"/>
  <c r="V302" i="32" s="1"/>
  <c r="M304" i="32"/>
  <c r="M345" i="32"/>
  <c r="AB258" i="32"/>
  <c r="AB232" i="32" s="1"/>
  <c r="M250" i="32"/>
  <c r="U293" i="32"/>
  <c r="U267" i="32" s="1"/>
  <c r="W305" i="32"/>
  <c r="V272" i="32"/>
  <c r="W282" i="32"/>
  <c r="U321" i="32"/>
  <c r="V308" i="32"/>
  <c r="V320" i="32"/>
  <c r="U287" i="32"/>
  <c r="W283" i="32"/>
  <c r="U310" i="32"/>
  <c r="V321" i="32"/>
  <c r="U288" i="32"/>
  <c r="W272" i="32"/>
  <c r="U311" i="32"/>
  <c r="U323" i="32"/>
  <c r="W308" i="32"/>
  <c r="U277" i="32"/>
  <c r="W273" i="32"/>
  <c r="U312" i="32"/>
  <c r="V311" i="32"/>
  <c r="W321" i="32"/>
  <c r="M245" i="32"/>
  <c r="U278" i="32"/>
  <c r="U262" i="32" s="1"/>
  <c r="M248" i="32"/>
  <c r="U290" i="32"/>
  <c r="U265" i="32" s="1"/>
  <c r="V276" i="32"/>
  <c r="V288" i="32"/>
  <c r="M334" i="32"/>
  <c r="W274" i="32"/>
  <c r="W261" i="32" s="1"/>
  <c r="W286" i="32"/>
  <c r="M256" i="32"/>
  <c r="W303" i="32"/>
  <c r="M341" i="32"/>
  <c r="M290" i="32"/>
  <c r="V278" i="32"/>
  <c r="V262" i="32" s="1"/>
  <c r="M294" i="32"/>
  <c r="V291" i="32"/>
  <c r="V266" i="32" s="1"/>
  <c r="M288" i="32"/>
  <c r="V271" i="32"/>
  <c r="V260" i="32" s="1"/>
  <c r="V307" i="32"/>
  <c r="U286" i="32"/>
  <c r="W270" i="32"/>
  <c r="U303" i="32"/>
  <c r="U294" i="32" s="1"/>
  <c r="M251" i="32"/>
  <c r="W318" i="32"/>
  <c r="V273" i="32"/>
  <c r="M333" i="32"/>
  <c r="W271" i="32"/>
  <c r="U328" i="32"/>
  <c r="U302" i="32" s="1"/>
  <c r="M259" i="32"/>
  <c r="W307" i="32"/>
  <c r="M289" i="32"/>
  <c r="V274" i="32"/>
  <c r="M337" i="32"/>
  <c r="W284" i="32"/>
  <c r="V303" i="32"/>
  <c r="M296" i="32"/>
  <c r="V310" i="32"/>
  <c r="W320" i="32"/>
  <c r="U289" i="32"/>
  <c r="V287" i="32"/>
  <c r="U324" i="32"/>
  <c r="V323" i="32"/>
  <c r="V312" i="32"/>
  <c r="V324" i="32"/>
  <c r="W310" i="32"/>
  <c r="W322" i="32"/>
  <c r="M246" i="32"/>
  <c r="U279" i="32"/>
  <c r="U263" i="32" s="1"/>
  <c r="M249" i="32"/>
  <c r="U291" i="32"/>
  <c r="U266" i="32" s="1"/>
  <c r="V277" i="32"/>
  <c r="V289" i="32"/>
  <c r="W275" i="32"/>
  <c r="W287" i="32"/>
  <c r="M297" i="32"/>
  <c r="W328" i="32"/>
  <c r="W302" i="32" s="1"/>
  <c r="M349" i="32"/>
  <c r="M309" i="32"/>
  <c r="M261" i="32"/>
  <c r="M351" i="32"/>
  <c r="M352" i="32"/>
  <c r="M354" i="32"/>
  <c r="M265" i="32"/>
  <c r="M306" i="32"/>
  <c r="M262" i="32"/>
  <c r="M310" i="32"/>
  <c r="M329" i="32"/>
  <c r="W325" i="32"/>
  <c r="W300" i="32" s="1"/>
  <c r="V304" i="32"/>
  <c r="M327" i="32"/>
  <c r="W314" i="32"/>
  <c r="M330" i="32"/>
  <c r="W326" i="32"/>
  <c r="W301" i="32" s="1"/>
  <c r="M234" i="32"/>
  <c r="U306" i="32"/>
  <c r="U295" i="32" s="1"/>
  <c r="M323" i="32"/>
  <c r="M279" i="32"/>
  <c r="V306" i="32"/>
  <c r="M235" i="32"/>
  <c r="U309" i="32"/>
  <c r="M324" i="32"/>
  <c r="W306" i="32"/>
  <c r="M328" i="32"/>
  <c r="W319" i="32"/>
  <c r="M238" i="32"/>
  <c r="U319" i="32"/>
  <c r="M325" i="32"/>
  <c r="W309" i="32"/>
  <c r="M331" i="32"/>
  <c r="M236" i="32"/>
  <c r="U313" i="32"/>
  <c r="U297" i="32" s="1"/>
  <c r="M239" i="32"/>
  <c r="U325" i="32"/>
  <c r="U300" i="32" s="1"/>
  <c r="M280" i="32"/>
  <c r="V309" i="32"/>
  <c r="M237" i="32"/>
  <c r="U314" i="32"/>
  <c r="U298" i="32" s="1"/>
  <c r="M240" i="32"/>
  <c r="U326" i="32"/>
  <c r="U301" i="32" s="1"/>
  <c r="M281" i="32"/>
  <c r="V313" i="32"/>
  <c r="V297" i="32" s="1"/>
  <c r="M284" i="32"/>
  <c r="V325" i="32"/>
  <c r="V300" i="32" s="1"/>
  <c r="M326" i="32"/>
  <c r="W313" i="32"/>
  <c r="W297" i="32" s="1"/>
  <c r="M283" i="32"/>
  <c r="V319" i="32"/>
  <c r="M282" i="32"/>
  <c r="V314" i="32"/>
  <c r="V298" i="32" s="1"/>
  <c r="M285" i="32"/>
  <c r="V326" i="32"/>
  <c r="V301" i="32" s="1"/>
  <c r="AD248" i="32"/>
  <c r="W248" i="32"/>
  <c r="AC251" i="32"/>
  <c r="V251" i="32"/>
  <c r="AC252" i="32"/>
  <c r="V252" i="32"/>
  <c r="M316" i="32"/>
  <c r="AD239" i="32"/>
  <c r="W239" i="32"/>
  <c r="AD240" i="32"/>
  <c r="W240" i="32"/>
  <c r="M275" i="32"/>
  <c r="V255" i="32"/>
  <c r="V230" i="32" s="1"/>
  <c r="AC255" i="32"/>
  <c r="AC230" i="32" s="1"/>
  <c r="AB234" i="32"/>
  <c r="U234" i="32"/>
  <c r="AB246" i="32"/>
  <c r="U246" i="32"/>
  <c r="M273" i="32"/>
  <c r="V244" i="32"/>
  <c r="AC244" i="32"/>
  <c r="M276" i="32"/>
  <c r="V256" i="32"/>
  <c r="AC256" i="32"/>
  <c r="AD242" i="32"/>
  <c r="W242" i="32"/>
  <c r="W254" i="32"/>
  <c r="AD254" i="32"/>
  <c r="V250" i="32"/>
  <c r="AC250" i="32"/>
  <c r="W237" i="32"/>
  <c r="AD237" i="32"/>
  <c r="V240" i="32"/>
  <c r="AC240" i="32"/>
  <c r="M227" i="32"/>
  <c r="AB243" i="32"/>
  <c r="AB227" i="32" s="1"/>
  <c r="U243" i="32"/>
  <c r="U227" i="32" s="1"/>
  <c r="M230" i="32"/>
  <c r="AB255" i="32"/>
  <c r="AB230" i="32" s="1"/>
  <c r="U255" i="32"/>
  <c r="U230" i="32" s="1"/>
  <c r="AC253" i="32"/>
  <c r="V253" i="32"/>
  <c r="M228" i="32"/>
  <c r="AB244" i="32"/>
  <c r="U244" i="32"/>
  <c r="W252" i="32"/>
  <c r="AD252" i="32"/>
  <c r="M272" i="32"/>
  <c r="V243" i="32"/>
  <c r="V227" i="32" s="1"/>
  <c r="AC243" i="32"/>
  <c r="AC227" i="32" s="1"/>
  <c r="AB247" i="32"/>
  <c r="U247" i="32"/>
  <c r="V245" i="32"/>
  <c r="AC245" i="32"/>
  <c r="V257" i="32"/>
  <c r="AC257" i="32"/>
  <c r="M317" i="32"/>
  <c r="W243" i="32"/>
  <c r="W227" i="32" s="1"/>
  <c r="AD243" i="32"/>
  <c r="AD227" i="32" s="1"/>
  <c r="M320" i="32"/>
  <c r="W255" i="32"/>
  <c r="W230" i="32" s="1"/>
  <c r="AD255" i="32"/>
  <c r="AD230" i="32" s="1"/>
  <c r="AB252" i="32"/>
  <c r="U252" i="32"/>
  <c r="M271" i="32"/>
  <c r="AC239" i="32"/>
  <c r="V239" i="32"/>
  <c r="W250" i="32"/>
  <c r="AD250" i="32"/>
  <c r="AB245" i="32"/>
  <c r="U245" i="32"/>
  <c r="M225" i="32"/>
  <c r="U236" i="32"/>
  <c r="AB236" i="32"/>
  <c r="AC238" i="32"/>
  <c r="V238" i="32"/>
  <c r="AB241" i="32"/>
  <c r="U241" i="32"/>
  <c r="U242" i="32"/>
  <c r="AB242" i="32"/>
  <c r="W251" i="32"/>
  <c r="AD251" i="32"/>
  <c r="V242" i="32"/>
  <c r="AC242" i="32"/>
  <c r="W241" i="32"/>
  <c r="AD241" i="32"/>
  <c r="V234" i="32"/>
  <c r="AC234" i="32"/>
  <c r="M318" i="32"/>
  <c r="AD244" i="32"/>
  <c r="W244" i="32"/>
  <c r="AB237" i="32"/>
  <c r="U237" i="32"/>
  <c r="M229" i="32"/>
  <c r="AB249" i="32"/>
  <c r="U249" i="32"/>
  <c r="V235" i="32"/>
  <c r="AC235" i="32"/>
  <c r="AC247" i="32"/>
  <c r="V247" i="32"/>
  <c r="W245" i="32"/>
  <c r="AD245" i="32"/>
  <c r="W257" i="32"/>
  <c r="AD257" i="32"/>
  <c r="M315" i="32"/>
  <c r="AD236" i="32"/>
  <c r="W236" i="32"/>
  <c r="AB253" i="32"/>
  <c r="U253" i="32"/>
  <c r="W238" i="32"/>
  <c r="AD238" i="32"/>
  <c r="AC241" i="32"/>
  <c r="V241" i="32"/>
  <c r="V254" i="32"/>
  <c r="AC254" i="32"/>
  <c r="W253" i="32"/>
  <c r="AD253" i="32"/>
  <c r="AB248" i="32"/>
  <c r="U248" i="32"/>
  <c r="U238" i="32"/>
  <c r="AB238" i="32"/>
  <c r="U250" i="32"/>
  <c r="AB250" i="32"/>
  <c r="M270" i="32"/>
  <c r="AC236" i="32"/>
  <c r="V236" i="32"/>
  <c r="V248" i="32"/>
  <c r="AC248" i="32"/>
  <c r="W234" i="32"/>
  <c r="AD234" i="32"/>
  <c r="AD246" i="32"/>
  <c r="W246" i="32"/>
  <c r="AB240" i="32"/>
  <c r="U240" i="32"/>
  <c r="M319" i="32"/>
  <c r="AD249" i="32"/>
  <c r="W249" i="32"/>
  <c r="AB254" i="32"/>
  <c r="U254" i="32"/>
  <c r="M231" i="32"/>
  <c r="AB256" i="32"/>
  <c r="U256" i="32"/>
  <c r="AB257" i="32"/>
  <c r="U257" i="32"/>
  <c r="AB235" i="32"/>
  <c r="U235" i="32"/>
  <c r="AC246" i="32"/>
  <c r="V246" i="32"/>
  <c r="M321" i="32"/>
  <c r="AD256" i="32"/>
  <c r="W256" i="32"/>
  <c r="M226" i="32"/>
  <c r="AB239" i="32"/>
  <c r="U239" i="32"/>
  <c r="AB251" i="32"/>
  <c r="U251" i="32"/>
  <c r="V237" i="32"/>
  <c r="AC237" i="32"/>
  <c r="M274" i="32"/>
  <c r="V249" i="32"/>
  <c r="AC249" i="32"/>
  <c r="W235" i="32"/>
  <c r="AD235" i="32"/>
  <c r="W247" i="32"/>
  <c r="AD247" i="32"/>
  <c r="H68" i="38"/>
  <c r="J68" i="38"/>
  <c r="AG6" i="32"/>
  <c r="AG139" i="32"/>
  <c r="AG96" i="32"/>
  <c r="AG94" i="32"/>
  <c r="AG138" i="32"/>
  <c r="AG95" i="32"/>
  <c r="AG140" i="32"/>
  <c r="AG184" i="32"/>
  <c r="AG183" i="32"/>
  <c r="AG182" i="32"/>
  <c r="AG51" i="32"/>
  <c r="AG52" i="32"/>
  <c r="AG50" i="32"/>
  <c r="AG7" i="32"/>
  <c r="AG8" i="32"/>
  <c r="G154" i="37"/>
  <c r="G153" i="37"/>
  <c r="G152" i="37"/>
  <c r="G151" i="37"/>
  <c r="G150" i="37"/>
  <c r="G149" i="37"/>
  <c r="G148" i="37"/>
  <c r="G147" i="37"/>
  <c r="G146" i="37"/>
  <c r="G145" i="37"/>
  <c r="G144" i="37"/>
  <c r="G143" i="37"/>
  <c r="G142" i="37"/>
  <c r="G141" i="37"/>
  <c r="G140" i="37"/>
  <c r="G139" i="37"/>
  <c r="G138" i="37"/>
  <c r="G137" i="37"/>
  <c r="G136" i="37"/>
  <c r="G135" i="37"/>
  <c r="G134" i="37"/>
  <c r="G133" i="37"/>
  <c r="G132" i="37"/>
  <c r="G131" i="37"/>
  <c r="G130" i="37"/>
  <c r="AC231" i="32" l="1"/>
  <c r="W224" i="32"/>
  <c r="U224" i="32"/>
  <c r="V294" i="32"/>
  <c r="W294" i="32"/>
  <c r="V224" i="32"/>
  <c r="W259" i="32"/>
  <c r="W296" i="32"/>
  <c r="V295" i="32"/>
  <c r="V261" i="32"/>
  <c r="W295" i="32"/>
  <c r="W264" i="32"/>
  <c r="W263" i="32"/>
  <c r="U296" i="32"/>
  <c r="W260" i="32"/>
  <c r="V299" i="32"/>
  <c r="V296" i="32"/>
  <c r="V264" i="32"/>
  <c r="U264" i="32"/>
  <c r="W299" i="32"/>
  <c r="U299" i="32"/>
  <c r="W298" i="32"/>
  <c r="U261" i="32"/>
  <c r="AD229" i="32"/>
  <c r="AB231" i="32"/>
  <c r="U228" i="32"/>
  <c r="V228" i="32"/>
  <c r="W231" i="32"/>
  <c r="AB226" i="32"/>
  <c r="AB228" i="32"/>
  <c r="AD231" i="32"/>
  <c r="AC226" i="32"/>
  <c r="W229" i="32"/>
  <c r="AB225" i="32"/>
  <c r="AC228" i="32"/>
  <c r="U225" i="32"/>
  <c r="V225" i="32"/>
  <c r="U229" i="32"/>
  <c r="AC229" i="32"/>
  <c r="V229" i="32"/>
  <c r="AC225" i="32"/>
  <c r="W225" i="32"/>
  <c r="AB229" i="32"/>
  <c r="AD226" i="32"/>
  <c r="AD224" i="32"/>
  <c r="AD225" i="32"/>
  <c r="AD228" i="32"/>
  <c r="V231" i="32"/>
  <c r="AC224" i="32"/>
  <c r="W226" i="32"/>
  <c r="AB224" i="32"/>
  <c r="U226" i="32"/>
  <c r="U231" i="32"/>
  <c r="W228" i="32"/>
  <c r="V226" i="32"/>
  <c r="A1" i="38"/>
  <c r="A74" i="37"/>
  <c r="A1" i="37"/>
  <c r="A1" i="34"/>
  <c r="B94" i="33"/>
  <c r="A36" i="33"/>
  <c r="A2" i="33"/>
  <c r="A178" i="32" l="1"/>
  <c r="A134" i="32"/>
  <c r="A90" i="32"/>
  <c r="A46" i="32"/>
  <c r="A1" i="32"/>
  <c r="F106" i="27" l="1"/>
  <c r="AK16" i="4" l="1"/>
  <c r="AK13" i="4"/>
  <c r="AK15" i="4"/>
  <c r="AK14" i="4"/>
  <c r="AK12" i="4"/>
  <c r="AK17" i="4" l="1"/>
  <c r="K17" i="4"/>
  <c r="J3" i="4" l="1"/>
  <c r="AG4" i="4" s="1"/>
  <c r="AE4" i="4" s="1"/>
  <c r="H7" i="4" l="1"/>
  <c r="H17" i="4"/>
  <c r="E17" i="4"/>
  <c r="AI4" i="4" s="1"/>
  <c r="L7" i="4" l="1"/>
  <c r="A1" i="27" l="1"/>
  <c r="E106" i="27" l="1"/>
  <c r="A1" i="14" l="1"/>
  <c r="G106" i="27" l="1"/>
  <c r="A10" i="5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<sst xmlns="http://schemas.openxmlformats.org/spreadsheetml/2006/main" count="12921" uniqueCount="4446">
  <si>
    <t>視覚障害</t>
    <rPh sb="0" eb="2">
      <t>シカク</t>
    </rPh>
    <rPh sb="2" eb="4">
      <t>ショウガイ</t>
    </rPh>
    <phoneticPr fontId="3"/>
  </si>
  <si>
    <t>肢体不自由</t>
    <rPh sb="0" eb="2">
      <t>シタイ</t>
    </rPh>
    <rPh sb="2" eb="5">
      <t>フジユウ</t>
    </rPh>
    <phoneticPr fontId="3"/>
  </si>
  <si>
    <t>計</t>
    <rPh sb="0" eb="1">
      <t>ケイ</t>
    </rPh>
    <phoneticPr fontId="3"/>
  </si>
  <si>
    <t>盲</t>
    <rPh sb="0" eb="1">
      <t>モウ</t>
    </rPh>
    <phoneticPr fontId="3"/>
  </si>
  <si>
    <t>弱視</t>
    <rPh sb="0" eb="2">
      <t>ジャクシ</t>
    </rPh>
    <phoneticPr fontId="3"/>
  </si>
  <si>
    <t>聾</t>
    <rPh sb="0" eb="1">
      <t>ロウ</t>
    </rPh>
    <phoneticPr fontId="3"/>
  </si>
  <si>
    <t>難聴</t>
    <rPh sb="0" eb="2">
      <t>ナンチョウ</t>
    </rPh>
    <phoneticPr fontId="3"/>
  </si>
  <si>
    <t>発達障害の重複</t>
    <rPh sb="0" eb="2">
      <t>ハッタツ</t>
    </rPh>
    <rPh sb="2" eb="4">
      <t>ショウガイ</t>
    </rPh>
    <rPh sb="5" eb="7">
      <t>チョウフク</t>
    </rPh>
    <phoneticPr fontId="3"/>
  </si>
  <si>
    <t>Ａ．人文科学</t>
    <rPh sb="2" eb="4">
      <t>ジンブン</t>
    </rPh>
    <rPh sb="4" eb="6">
      <t>カガク</t>
    </rPh>
    <phoneticPr fontId="3"/>
  </si>
  <si>
    <t>障害学生数</t>
    <rPh sb="0" eb="2">
      <t>ショウガイ</t>
    </rPh>
    <rPh sb="2" eb="5">
      <t>ガクセイスウ</t>
    </rPh>
    <phoneticPr fontId="3"/>
  </si>
  <si>
    <t>支援障害学生数</t>
    <rPh sb="0" eb="2">
      <t>シエン</t>
    </rPh>
    <rPh sb="2" eb="4">
      <t>ショウガイ</t>
    </rPh>
    <rPh sb="4" eb="7">
      <t>ガクセイスウ</t>
    </rPh>
    <phoneticPr fontId="3"/>
  </si>
  <si>
    <t>Ｂ．社会科学</t>
    <rPh sb="2" eb="4">
      <t>シャカイ</t>
    </rPh>
    <rPh sb="4" eb="6">
      <t>カガク</t>
    </rPh>
    <phoneticPr fontId="3"/>
  </si>
  <si>
    <t>Ｃ．理学</t>
    <rPh sb="2" eb="4">
      <t>リガク</t>
    </rPh>
    <phoneticPr fontId="3"/>
  </si>
  <si>
    <t>Ｄ．工学</t>
    <rPh sb="2" eb="4">
      <t>コウガク</t>
    </rPh>
    <phoneticPr fontId="3"/>
  </si>
  <si>
    <t>Ｅ．農学</t>
    <rPh sb="2" eb="4">
      <t>ノウガク</t>
    </rPh>
    <phoneticPr fontId="3"/>
  </si>
  <si>
    <t>Ｆ．保健（医・歯学）</t>
    <rPh sb="2" eb="4">
      <t>ホケン</t>
    </rPh>
    <rPh sb="5" eb="6">
      <t>イ</t>
    </rPh>
    <rPh sb="7" eb="9">
      <t>シガク</t>
    </rPh>
    <phoneticPr fontId="3"/>
  </si>
  <si>
    <t>Ｈ．商船</t>
    <rPh sb="2" eb="4">
      <t>ショウセン</t>
    </rPh>
    <phoneticPr fontId="3"/>
  </si>
  <si>
    <t>Ｉ．家政</t>
    <rPh sb="2" eb="4">
      <t>カセイ</t>
    </rPh>
    <phoneticPr fontId="3"/>
  </si>
  <si>
    <t>Ｊ．教育</t>
    <rPh sb="2" eb="4">
      <t>キョウイク</t>
    </rPh>
    <phoneticPr fontId="3"/>
  </si>
  <si>
    <t>Ｋ．芸術</t>
    <rPh sb="2" eb="4">
      <t>ゲイジュツ</t>
    </rPh>
    <phoneticPr fontId="3"/>
  </si>
  <si>
    <t>Ｌ．その他</t>
    <rPh sb="4" eb="5">
      <t>タ</t>
    </rPh>
    <phoneticPr fontId="3"/>
  </si>
  <si>
    <t>（５）専攻科の学科（専攻）別障害学生数</t>
    <rPh sb="3" eb="5">
      <t>センコウ</t>
    </rPh>
    <rPh sb="5" eb="6">
      <t>カ</t>
    </rPh>
    <rPh sb="14" eb="16">
      <t>ショウガイ</t>
    </rPh>
    <rPh sb="16" eb="19">
      <t>ガクセイスウ</t>
    </rPh>
    <phoneticPr fontId="3"/>
  </si>
  <si>
    <t>授業支援</t>
    <rPh sb="0" eb="2">
      <t>ジュギョウ</t>
    </rPh>
    <rPh sb="2" eb="4">
      <t>シエン</t>
    </rPh>
    <phoneticPr fontId="2"/>
  </si>
  <si>
    <t>教材のテキストデータ化</t>
    <rPh sb="0" eb="2">
      <t>キョウザイ</t>
    </rPh>
    <rPh sb="10" eb="11">
      <t>カ</t>
    </rPh>
    <phoneticPr fontId="3"/>
  </si>
  <si>
    <t>教材の拡大</t>
    <rPh sb="0" eb="2">
      <t>キョウザイ</t>
    </rPh>
    <rPh sb="3" eb="5">
      <t>カクダイ</t>
    </rPh>
    <phoneticPr fontId="3"/>
  </si>
  <si>
    <t>授業以外の支援</t>
    <rPh sb="0" eb="2">
      <t>ジュギョウ</t>
    </rPh>
    <rPh sb="2" eb="4">
      <t>イガイ</t>
    </rPh>
    <rPh sb="5" eb="7">
      <t>シエン</t>
    </rPh>
    <phoneticPr fontId="2"/>
  </si>
  <si>
    <t>精神障害</t>
    <rPh sb="0" eb="2">
      <t>セイシン</t>
    </rPh>
    <rPh sb="2" eb="4">
      <t>ショウガイ</t>
    </rPh>
    <phoneticPr fontId="2"/>
  </si>
  <si>
    <t>その他の障害</t>
    <rPh sb="2" eb="3">
      <t>タ</t>
    </rPh>
    <rPh sb="4" eb="6">
      <t>ショウガイ</t>
    </rPh>
    <phoneticPr fontId="3"/>
  </si>
  <si>
    <t>気分障害</t>
    <rPh sb="0" eb="2">
      <t>キブン</t>
    </rPh>
    <rPh sb="2" eb="4">
      <t>ショウガイ</t>
    </rPh>
    <phoneticPr fontId="3"/>
  </si>
  <si>
    <t>その他の授業支援</t>
    <rPh sb="2" eb="3">
      <t>タ</t>
    </rPh>
    <rPh sb="4" eb="6">
      <t>ジュギョウ</t>
    </rPh>
    <rPh sb="6" eb="8">
      <t>シエン</t>
    </rPh>
    <phoneticPr fontId="3"/>
  </si>
  <si>
    <t>医療機器、薬剤の保管等</t>
    <rPh sb="0" eb="2">
      <t>イリョウ</t>
    </rPh>
    <rPh sb="2" eb="4">
      <t>キキ</t>
    </rPh>
    <rPh sb="5" eb="7">
      <t>ヤクザイ</t>
    </rPh>
    <rPh sb="8" eb="10">
      <t>ホカン</t>
    </rPh>
    <rPh sb="10" eb="11">
      <t>トウ</t>
    </rPh>
    <phoneticPr fontId="2"/>
  </si>
  <si>
    <t>休憩室・治療室の確保等</t>
    <rPh sb="0" eb="3">
      <t>キュウケイシツ</t>
    </rPh>
    <rPh sb="4" eb="7">
      <t>チリョウシツ</t>
    </rPh>
    <rPh sb="8" eb="10">
      <t>カクホ</t>
    </rPh>
    <rPh sb="10" eb="11">
      <t>トウ</t>
    </rPh>
    <phoneticPr fontId="2"/>
  </si>
  <si>
    <t>専門家によるカウンセリング</t>
    <rPh sb="0" eb="3">
      <t>センモンカ</t>
    </rPh>
    <phoneticPr fontId="2"/>
  </si>
  <si>
    <t>その他の授業以外の支援</t>
    <rPh sb="2" eb="3">
      <t>タ</t>
    </rPh>
    <rPh sb="4" eb="6">
      <t>ジュギョウ</t>
    </rPh>
    <rPh sb="6" eb="8">
      <t>イガイ</t>
    </rPh>
    <rPh sb="9" eb="11">
      <t>シエン</t>
    </rPh>
    <phoneticPr fontId="2"/>
  </si>
  <si>
    <t>学科（専攻）</t>
    <rPh sb="0" eb="2">
      <t>ガッカ</t>
    </rPh>
    <rPh sb="3" eb="5">
      <t>センコウ</t>
    </rPh>
    <phoneticPr fontId="2"/>
  </si>
  <si>
    <t>北海道</t>
  </si>
  <si>
    <t>１．学校基本情報</t>
    <rPh sb="2" eb="4">
      <t>ガッコウ</t>
    </rPh>
    <rPh sb="4" eb="6">
      <t>キホン</t>
    </rPh>
    <rPh sb="6" eb="8">
      <t>ジョウホウ</t>
    </rPh>
    <phoneticPr fontId="3"/>
  </si>
  <si>
    <t>青森県</t>
  </si>
  <si>
    <t>岩手県</t>
  </si>
  <si>
    <t>学校名</t>
    <rPh sb="0" eb="2">
      <t>ガッコウ</t>
    </rPh>
    <rPh sb="2" eb="3">
      <t>メイ</t>
    </rPh>
    <phoneticPr fontId="3"/>
  </si>
  <si>
    <t>No.</t>
    <phoneticPr fontId="3"/>
  </si>
  <si>
    <t>山形県</t>
  </si>
  <si>
    <t>福島県</t>
  </si>
  <si>
    <t>茨城県</t>
  </si>
  <si>
    <t>栃木県</t>
  </si>
  <si>
    <t>群馬県</t>
  </si>
  <si>
    <t>課程</t>
    <rPh sb="0" eb="2">
      <t>カテイ</t>
    </rPh>
    <phoneticPr fontId="3"/>
  </si>
  <si>
    <t>埼玉県</t>
  </si>
  <si>
    <t>学部</t>
    <rPh sb="0" eb="2">
      <t>ガクブ</t>
    </rPh>
    <phoneticPr fontId="3"/>
  </si>
  <si>
    <t>通学課程</t>
    <rPh sb="0" eb="2">
      <t>ツウガク</t>
    </rPh>
    <rPh sb="2" eb="4">
      <t>カテイ</t>
    </rPh>
    <phoneticPr fontId="3"/>
  </si>
  <si>
    <t>千葉県</t>
  </si>
  <si>
    <t>通信教育課程</t>
    <rPh sb="0" eb="2">
      <t>ツウシン</t>
    </rPh>
    <rPh sb="2" eb="4">
      <t>キョウイク</t>
    </rPh>
    <rPh sb="4" eb="6">
      <t>カテイ</t>
    </rPh>
    <phoneticPr fontId="3"/>
  </si>
  <si>
    <t>東京都</t>
  </si>
  <si>
    <t>大学院</t>
    <rPh sb="0" eb="3">
      <t>ダイガクイン</t>
    </rPh>
    <phoneticPr fontId="3"/>
  </si>
  <si>
    <t>神奈川県</t>
  </si>
  <si>
    <t>新潟県</t>
  </si>
  <si>
    <t>専攻科</t>
    <rPh sb="0" eb="2">
      <t>センコウ</t>
    </rPh>
    <rPh sb="2" eb="3">
      <t>カ</t>
    </rPh>
    <phoneticPr fontId="3"/>
  </si>
  <si>
    <t>富山県</t>
  </si>
  <si>
    <t>石川県</t>
  </si>
  <si>
    <t>福井県</t>
  </si>
  <si>
    <t>山梨県</t>
  </si>
  <si>
    <t>長野県</t>
  </si>
  <si>
    <t>部課室名</t>
    <rPh sb="0" eb="1">
      <t>ブ</t>
    </rPh>
    <rPh sb="1" eb="2">
      <t>カ</t>
    </rPh>
    <rPh sb="2" eb="3">
      <t>シツ</t>
    </rPh>
    <rPh sb="3" eb="4">
      <t>メイ</t>
    </rPh>
    <phoneticPr fontId="3"/>
  </si>
  <si>
    <t>担当者</t>
    <rPh sb="0" eb="3">
      <t>タントウシャ</t>
    </rPh>
    <phoneticPr fontId="3"/>
  </si>
  <si>
    <t>岐阜県</t>
  </si>
  <si>
    <t>役職</t>
    <rPh sb="0" eb="2">
      <t>ヤクショク</t>
    </rPh>
    <phoneticPr fontId="3"/>
  </si>
  <si>
    <t>氏名</t>
    <rPh sb="0" eb="2">
      <t>シメイ</t>
    </rPh>
    <phoneticPr fontId="3"/>
  </si>
  <si>
    <t>静岡県</t>
  </si>
  <si>
    <t>愛知県</t>
  </si>
  <si>
    <t>連絡先</t>
    <rPh sb="0" eb="3">
      <t>レンラクサキ</t>
    </rPh>
    <phoneticPr fontId="3"/>
  </si>
  <si>
    <t>郵便番号</t>
    <rPh sb="0" eb="2">
      <t>ユウビン</t>
    </rPh>
    <rPh sb="2" eb="4">
      <t>バンゴウ</t>
    </rPh>
    <phoneticPr fontId="3"/>
  </si>
  <si>
    <t>所在地</t>
    <rPh sb="0" eb="3">
      <t>ショザイチ</t>
    </rPh>
    <phoneticPr fontId="3"/>
  </si>
  <si>
    <t>三重県</t>
  </si>
  <si>
    <t>滋賀県</t>
  </si>
  <si>
    <t>電話番号</t>
    <rPh sb="0" eb="2">
      <t>デンワ</t>
    </rPh>
    <rPh sb="2" eb="4">
      <t>バンゴウ</t>
    </rPh>
    <phoneticPr fontId="3"/>
  </si>
  <si>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</si>
  <si>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</si>
  <si>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</si>
  <si>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</si>
  <si>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</si>
  <si>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</si>
  <si>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</si>
  <si>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</si>
  <si>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</si>
  <si>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</si>
  <si>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</si>
  <si>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</si>
  <si>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</si>
  <si>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</si>
  <si>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</si>
  <si>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</si>
  <si>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</si>
  <si>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</si>
  <si>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</si>
  <si>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</si>
  <si>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</si>
  <si>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</si>
  <si>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部署・機関名</t>
    <rPh sb="0" eb="2">
      <t>ブショ</t>
    </rPh>
    <rPh sb="3" eb="5">
      <t>キカン</t>
    </rPh>
    <rPh sb="5" eb="6">
      <t>メイ</t>
    </rPh>
    <phoneticPr fontId="3"/>
  </si>
  <si>
    <t>学内全体に整備</t>
    <rPh sb="0" eb="2">
      <t>ガクナイ</t>
    </rPh>
    <rPh sb="2" eb="4">
      <t>ゼンタイ</t>
    </rPh>
    <rPh sb="5" eb="7">
      <t>セイビ</t>
    </rPh>
    <phoneticPr fontId="3"/>
  </si>
  <si>
    <t>現在必要な箇所に整備</t>
    <rPh sb="0" eb="2">
      <t>ゲンザイ</t>
    </rPh>
    <rPh sb="2" eb="4">
      <t>ヒツヨウ</t>
    </rPh>
    <rPh sb="5" eb="7">
      <t>カショ</t>
    </rPh>
    <rPh sb="8" eb="10">
      <t>セイビ</t>
    </rPh>
    <phoneticPr fontId="3"/>
  </si>
  <si>
    <t>部分的に整備しているが不十分</t>
    <rPh sb="0" eb="2">
      <t>ブブン</t>
    </rPh>
    <rPh sb="2" eb="3">
      <t>テキ</t>
    </rPh>
    <rPh sb="4" eb="6">
      <t>セイビ</t>
    </rPh>
    <rPh sb="11" eb="14">
      <t>フジュウブン</t>
    </rPh>
    <phoneticPr fontId="3"/>
  </si>
  <si>
    <t>未整備</t>
    <rPh sb="0" eb="1">
      <t>ミ</t>
    </rPh>
    <rPh sb="1" eb="3">
      <t>セイビ</t>
    </rPh>
    <phoneticPr fontId="3"/>
  </si>
  <si>
    <t>（１） 障害のある入学者数等</t>
    <rPh sb="4" eb="6">
      <t>ショウガイ</t>
    </rPh>
    <rPh sb="9" eb="11">
      <t>ニュウガク</t>
    </rPh>
    <rPh sb="11" eb="12">
      <t>シャ</t>
    </rPh>
    <rPh sb="12" eb="13">
      <t>カズ</t>
    </rPh>
    <rPh sb="13" eb="14">
      <t>トウ</t>
    </rPh>
    <phoneticPr fontId="3"/>
  </si>
  <si>
    <t>受験者数</t>
    <rPh sb="0" eb="3">
      <t>ジュケンシャ</t>
    </rPh>
    <rPh sb="3" eb="4">
      <t>スウ</t>
    </rPh>
    <phoneticPr fontId="3"/>
  </si>
  <si>
    <t>合格者数</t>
    <rPh sb="0" eb="3">
      <t>ゴウカクシャ</t>
    </rPh>
    <rPh sb="3" eb="4">
      <t>スウ</t>
    </rPh>
    <phoneticPr fontId="3"/>
  </si>
  <si>
    <t>①</t>
    <phoneticPr fontId="3"/>
  </si>
  <si>
    <t>②</t>
    <phoneticPr fontId="3"/>
  </si>
  <si>
    <t>イ</t>
    <phoneticPr fontId="3"/>
  </si>
  <si>
    <t>ウ</t>
    <phoneticPr fontId="3"/>
  </si>
  <si>
    <t>エ</t>
    <phoneticPr fontId="3"/>
  </si>
  <si>
    <t>オ</t>
    <phoneticPr fontId="3"/>
  </si>
  <si>
    <t>カ</t>
    <phoneticPr fontId="3"/>
  </si>
  <si>
    <t>不詳・死亡の者</t>
  </si>
  <si>
    <t>委員会名</t>
    <rPh sb="0" eb="3">
      <t>イインカイ</t>
    </rPh>
    <rPh sb="3" eb="4">
      <t>メイ</t>
    </rPh>
    <phoneticPr fontId="3"/>
  </si>
  <si>
    <t>ア．嘱託等の契約に基づき、外部から招いている医師、カウンセラー等</t>
    <rPh sb="2" eb="4">
      <t>ショクタク</t>
    </rPh>
    <rPh sb="4" eb="5">
      <t>トウ</t>
    </rPh>
    <rPh sb="6" eb="8">
      <t>ケイヤク</t>
    </rPh>
    <rPh sb="9" eb="10">
      <t>モト</t>
    </rPh>
    <rPh sb="13" eb="15">
      <t>ガイブ</t>
    </rPh>
    <rPh sb="17" eb="18">
      <t>マネ</t>
    </rPh>
    <rPh sb="22" eb="24">
      <t>イシ</t>
    </rPh>
    <rPh sb="31" eb="32">
      <t>トウ</t>
    </rPh>
    <phoneticPr fontId="3"/>
  </si>
  <si>
    <t>イ．必要に応じて定期的に業務を委託している専門技能者（手話通訳、ノートテイカー等）</t>
    <rPh sb="2" eb="4">
      <t>ヒツヨウ</t>
    </rPh>
    <rPh sb="5" eb="6">
      <t>オウ</t>
    </rPh>
    <rPh sb="8" eb="11">
      <t>テイキテキ</t>
    </rPh>
    <rPh sb="12" eb="14">
      <t>ギョウム</t>
    </rPh>
    <rPh sb="15" eb="17">
      <t>イタク</t>
    </rPh>
    <rPh sb="21" eb="23">
      <t>センモン</t>
    </rPh>
    <rPh sb="23" eb="26">
      <t>ギノウシャ</t>
    </rPh>
    <rPh sb="27" eb="29">
      <t>シュワ</t>
    </rPh>
    <rPh sb="29" eb="31">
      <t>ツウヤク</t>
    </rPh>
    <rPh sb="39" eb="40">
      <t>トウ</t>
    </rPh>
    <phoneticPr fontId="3"/>
  </si>
  <si>
    <t>ウ．その他</t>
    <rPh sb="4" eb="5">
      <t>タ</t>
    </rPh>
    <phoneticPr fontId="3"/>
  </si>
  <si>
    <t>人数</t>
    <rPh sb="0" eb="2">
      <t>ニンズウ</t>
    </rPh>
    <phoneticPr fontId="2"/>
  </si>
  <si>
    <t>代表者（委員長等）の役職等
（副学長、学部長等）</t>
    <rPh sb="0" eb="3">
      <t>ダイヒョウシャ</t>
    </rPh>
    <rPh sb="4" eb="7">
      <t>イインチョウ</t>
    </rPh>
    <rPh sb="7" eb="8">
      <t>トウ</t>
    </rPh>
    <rPh sb="10" eb="13">
      <t>ヤクショクトウ</t>
    </rPh>
    <rPh sb="15" eb="18">
      <t>フクガクチョウ</t>
    </rPh>
    <rPh sb="19" eb="22">
      <t>ガクブチョウ</t>
    </rPh>
    <rPh sb="22" eb="23">
      <t>トウ</t>
    </rPh>
    <phoneticPr fontId="2"/>
  </si>
  <si>
    <t>ア．道路の舗装、段差の解消等</t>
    <rPh sb="2" eb="4">
      <t>ドウロ</t>
    </rPh>
    <rPh sb="5" eb="7">
      <t>ホソウ</t>
    </rPh>
    <rPh sb="8" eb="10">
      <t>ダンサ</t>
    </rPh>
    <rPh sb="11" eb="13">
      <t>カイショウ</t>
    </rPh>
    <rPh sb="13" eb="14">
      <t>トウ</t>
    </rPh>
    <phoneticPr fontId="3"/>
  </si>
  <si>
    <t>具体的な内容</t>
    <rPh sb="0" eb="3">
      <t>グタイテキ</t>
    </rPh>
    <rPh sb="4" eb="6">
      <t>ナイヨウ</t>
    </rPh>
    <phoneticPr fontId="2"/>
  </si>
  <si>
    <t>統合失調症等</t>
    <rPh sb="0" eb="2">
      <t>トウゴウ</t>
    </rPh>
    <rPh sb="2" eb="6">
      <t>シッチョウショウトウ</t>
    </rPh>
    <phoneticPr fontId="3"/>
  </si>
  <si>
    <t>精神障害</t>
    <rPh sb="0" eb="2">
      <t>セイシン</t>
    </rPh>
    <rPh sb="2" eb="4">
      <t>ショウガイ</t>
    </rPh>
    <phoneticPr fontId="3"/>
  </si>
  <si>
    <t>神経症性障害等</t>
    <rPh sb="0" eb="3">
      <t>シンケイショウ</t>
    </rPh>
    <rPh sb="3" eb="4">
      <t>セイ</t>
    </rPh>
    <rPh sb="4" eb="6">
      <t>ショウガイ</t>
    </rPh>
    <rPh sb="6" eb="7">
      <t>トウ</t>
    </rPh>
    <phoneticPr fontId="3"/>
  </si>
  <si>
    <t>ア</t>
    <phoneticPr fontId="3"/>
  </si>
  <si>
    <t>進学者</t>
    <phoneticPr fontId="3"/>
  </si>
  <si>
    <t>①進学者の計</t>
    <rPh sb="1" eb="4">
      <t>シンガクシャ</t>
    </rPh>
    <rPh sb="5" eb="6">
      <t>ケイ</t>
    </rPh>
    <phoneticPr fontId="3"/>
  </si>
  <si>
    <t>②進学者のうち就職している数</t>
    <rPh sb="1" eb="4">
      <t>シンガクシャ</t>
    </rPh>
    <rPh sb="7" eb="9">
      <t>シュウショク</t>
    </rPh>
    <rPh sb="13" eb="14">
      <t>スウ</t>
    </rPh>
    <phoneticPr fontId="3"/>
  </si>
  <si>
    <t>その他</t>
    <rPh sb="2" eb="3">
      <t>タ</t>
    </rPh>
    <phoneticPr fontId="3"/>
  </si>
  <si>
    <t>人文科学</t>
    <rPh sb="0" eb="2">
      <t>ジンブン</t>
    </rPh>
    <rPh sb="2" eb="4">
      <t>カガク</t>
    </rPh>
    <phoneticPr fontId="3"/>
  </si>
  <si>
    <t>社会科学</t>
    <rPh sb="0" eb="2">
      <t>シャカイ</t>
    </rPh>
    <rPh sb="2" eb="4">
      <t>カガク</t>
    </rPh>
    <phoneticPr fontId="3"/>
  </si>
  <si>
    <t>理学</t>
    <rPh sb="0" eb="2">
      <t>リガク</t>
    </rPh>
    <phoneticPr fontId="3"/>
  </si>
  <si>
    <t>工学</t>
    <rPh sb="0" eb="2">
      <t>コウガク</t>
    </rPh>
    <phoneticPr fontId="3"/>
  </si>
  <si>
    <t>農学</t>
    <rPh sb="0" eb="2">
      <t>ノウガク</t>
    </rPh>
    <phoneticPr fontId="3"/>
  </si>
  <si>
    <t>保健（医・歯学）</t>
    <rPh sb="0" eb="2">
      <t>ホケン</t>
    </rPh>
    <rPh sb="3" eb="4">
      <t>イ</t>
    </rPh>
    <rPh sb="5" eb="7">
      <t>シガク</t>
    </rPh>
    <phoneticPr fontId="3"/>
  </si>
  <si>
    <t>商船</t>
    <rPh sb="0" eb="2">
      <t>ショウセン</t>
    </rPh>
    <phoneticPr fontId="3"/>
  </si>
  <si>
    <t>家政</t>
    <rPh sb="0" eb="2">
      <t>カセイ</t>
    </rPh>
    <phoneticPr fontId="3"/>
  </si>
  <si>
    <t>教育</t>
    <rPh sb="0" eb="2">
      <t>キョウイク</t>
    </rPh>
    <phoneticPr fontId="3"/>
  </si>
  <si>
    <t>芸術</t>
    <rPh sb="0" eb="2">
      <t>ゲイジュツ</t>
    </rPh>
    <phoneticPr fontId="3"/>
  </si>
  <si>
    <t>学生生活
支援</t>
    <rPh sb="0" eb="2">
      <t>ガクセイ</t>
    </rPh>
    <rPh sb="2" eb="4">
      <t>セイカツ</t>
    </rPh>
    <rPh sb="5" eb="7">
      <t>シエン</t>
    </rPh>
    <phoneticPr fontId="2"/>
  </si>
  <si>
    <t>保健管理
・
生活支援</t>
    <rPh sb="0" eb="2">
      <t>ホケン</t>
    </rPh>
    <rPh sb="2" eb="4">
      <t>カンリ</t>
    </rPh>
    <rPh sb="7" eb="9">
      <t>セイカツ</t>
    </rPh>
    <rPh sb="9" eb="11">
      <t>シエン</t>
    </rPh>
    <phoneticPr fontId="2"/>
  </si>
  <si>
    <t>▲このシートの先頭に戻る</t>
    <rPh sb="7" eb="9">
      <t>セントウ</t>
    </rPh>
    <rPh sb="10" eb="11">
      <t>モド</t>
    </rPh>
    <phoneticPr fontId="2"/>
  </si>
  <si>
    <t>ク．その他</t>
    <rPh sb="4" eb="5">
      <t>タ</t>
    </rPh>
    <phoneticPr fontId="3"/>
  </si>
  <si>
    <t>大学院（通学課程）全体の障害学生数</t>
    <rPh sb="0" eb="3">
      <t>ダイガクイン</t>
    </rPh>
    <rPh sb="4" eb="6">
      <t>ツウガク</t>
    </rPh>
    <rPh sb="6" eb="8">
      <t>カテイ</t>
    </rPh>
    <rPh sb="9" eb="11">
      <t>ゼンタイ</t>
    </rPh>
    <rPh sb="12" eb="14">
      <t>ショウガイ</t>
    </rPh>
    <rPh sb="14" eb="17">
      <t>ガクセイスウ</t>
    </rPh>
    <phoneticPr fontId="3"/>
  </si>
  <si>
    <t>専攻科全体の障害学生数</t>
    <rPh sb="0" eb="3">
      <t>センコウカ</t>
    </rPh>
    <rPh sb="3" eb="5">
      <t>ゼンタイ</t>
    </rPh>
    <rPh sb="6" eb="8">
      <t>ショウガイ</t>
    </rPh>
    <rPh sb="8" eb="11">
      <t>ガクセイスウ</t>
    </rPh>
    <phoneticPr fontId="3"/>
  </si>
  <si>
    <t>実施の有無</t>
    <rPh sb="0" eb="2">
      <t>ジッシ</t>
    </rPh>
    <rPh sb="3" eb="5">
      <t>ウム</t>
    </rPh>
    <phoneticPr fontId="2"/>
  </si>
  <si>
    <t/>
  </si>
  <si>
    <t>都道府県</t>
    <rPh sb="0" eb="4">
      <t>トドウフケン</t>
    </rPh>
    <phoneticPr fontId="2"/>
  </si>
  <si>
    <t>都道府県番号</t>
    <rPh sb="0" eb="4">
      <t>トドウフケン</t>
    </rPh>
    <rPh sb="4" eb="6">
      <t>バンゴウ</t>
    </rPh>
    <phoneticPr fontId="2"/>
  </si>
  <si>
    <t>③</t>
    <phoneticPr fontId="3"/>
  </si>
  <si>
    <t>②のうち就職希望者数</t>
    <rPh sb="4" eb="6">
      <t>シュウショク</t>
    </rPh>
    <rPh sb="6" eb="8">
      <t>キボウ</t>
    </rPh>
    <rPh sb="8" eb="9">
      <t>シャ</t>
    </rPh>
    <rPh sb="9" eb="10">
      <t>スウ</t>
    </rPh>
    <phoneticPr fontId="3"/>
  </si>
  <si>
    <t>障害学生数</t>
    <rPh sb="0" eb="2">
      <t>ショウガイ</t>
    </rPh>
    <rPh sb="2" eb="4">
      <t>ガクセイ</t>
    </rPh>
    <rPh sb="4" eb="5">
      <t>スウ</t>
    </rPh>
    <phoneticPr fontId="3"/>
  </si>
  <si>
    <t>年開学のため、卒業者はまだいない。</t>
    <rPh sb="0" eb="1">
      <t>ネン</t>
    </rPh>
    <rPh sb="1" eb="3">
      <t>カイガク</t>
    </rPh>
    <rPh sb="7" eb="10">
      <t>ソツギョウシャ</t>
    </rPh>
    <phoneticPr fontId="2"/>
  </si>
  <si>
    <t>その他</t>
    <rPh sb="2" eb="3">
      <t>タ</t>
    </rPh>
    <phoneticPr fontId="2"/>
  </si>
  <si>
    <t>その他の障害</t>
    <rPh sb="2" eb="3">
      <t>タ</t>
    </rPh>
    <rPh sb="4" eb="6">
      <t>ショウガイ</t>
    </rPh>
    <phoneticPr fontId="2"/>
  </si>
  <si>
    <t>視覚障害</t>
    <rPh sb="0" eb="2">
      <t>シカク</t>
    </rPh>
    <rPh sb="2" eb="4">
      <t>ショウガイ</t>
    </rPh>
    <phoneticPr fontId="2"/>
  </si>
  <si>
    <t>盲</t>
    <rPh sb="0" eb="1">
      <t>モウ</t>
    </rPh>
    <phoneticPr fontId="2"/>
  </si>
  <si>
    <t>弱視</t>
    <rPh sb="0" eb="2">
      <t>ジャクシ</t>
    </rPh>
    <phoneticPr fontId="2"/>
  </si>
  <si>
    <t>大学院（通学課程）</t>
    <rPh sb="0" eb="3">
      <t>ダイガクイン</t>
    </rPh>
    <rPh sb="4" eb="6">
      <t>ツウガク</t>
    </rPh>
    <rPh sb="6" eb="8">
      <t>カテイ</t>
    </rPh>
    <phoneticPr fontId="2"/>
  </si>
  <si>
    <t>肢体不自由</t>
    <rPh sb="0" eb="2">
      <t>シタイ</t>
    </rPh>
    <rPh sb="2" eb="5">
      <t>フジユウ</t>
    </rPh>
    <phoneticPr fontId="2"/>
  </si>
  <si>
    <t>聾</t>
    <rPh sb="0" eb="1">
      <t>ロウ</t>
    </rPh>
    <phoneticPr fontId="2"/>
  </si>
  <si>
    <t>難聴</t>
    <rPh sb="0" eb="2">
      <t>ナンチョウ</t>
    </rPh>
    <phoneticPr fontId="2"/>
  </si>
  <si>
    <t>専攻科</t>
    <rPh sb="0" eb="2">
      <t>センコウ</t>
    </rPh>
    <rPh sb="2" eb="3">
      <t>カ</t>
    </rPh>
    <phoneticPr fontId="2"/>
  </si>
  <si>
    <t>摂食障害・睡眠障害等</t>
    <rPh sb="0" eb="2">
      <t>セッショク</t>
    </rPh>
    <rPh sb="2" eb="4">
      <t>ショウガイ</t>
    </rPh>
    <rPh sb="5" eb="7">
      <t>スイミン</t>
    </rPh>
    <rPh sb="7" eb="9">
      <t>ショウガイ</t>
    </rPh>
    <rPh sb="9" eb="10">
      <t>トウ</t>
    </rPh>
    <phoneticPr fontId="2"/>
  </si>
  <si>
    <t>ASD</t>
  </si>
  <si>
    <t>SLD</t>
  </si>
  <si>
    <t>ADHD</t>
  </si>
  <si>
    <t>ガイドヘルプ</t>
    <phoneticPr fontId="3"/>
  </si>
  <si>
    <t>リーディングサービス</t>
    <phoneticPr fontId="3"/>
  </si>
  <si>
    <t>障害小区分</t>
    <rPh sb="0" eb="2">
      <t>ショウガイ</t>
    </rPh>
    <rPh sb="2" eb="5">
      <t>ショウクブン</t>
    </rPh>
    <phoneticPr fontId="2"/>
  </si>
  <si>
    <t>No.</t>
    <phoneticPr fontId="2"/>
  </si>
  <si>
    <t>具体的内容</t>
    <rPh sb="0" eb="3">
      <t>グタイテキ</t>
    </rPh>
    <rPh sb="3" eb="5">
      <t>ナイヨウ</t>
    </rPh>
    <phoneticPr fontId="2"/>
  </si>
  <si>
    <t>障害大区分</t>
    <rPh sb="0" eb="2">
      <t>ショウガイ</t>
    </rPh>
    <rPh sb="2" eb="5">
      <t>ダイクブン</t>
    </rPh>
    <phoneticPr fontId="2"/>
  </si>
  <si>
    <t>ア</t>
    <phoneticPr fontId="3"/>
  </si>
  <si>
    <t>イ</t>
    <phoneticPr fontId="3"/>
  </si>
  <si>
    <t>アのうち
支援障害学生数</t>
    <rPh sb="5" eb="7">
      <t>シエン</t>
    </rPh>
    <rPh sb="7" eb="9">
      <t>ショウガイ</t>
    </rPh>
    <rPh sb="9" eb="12">
      <t>ガクセイスウ</t>
    </rPh>
    <phoneticPr fontId="3"/>
  </si>
  <si>
    <t>10．その他の障害の内訳</t>
    <rPh sb="5" eb="6">
      <t>タ</t>
    </rPh>
    <rPh sb="7" eb="9">
      <t>ショウガイ</t>
    </rPh>
    <rPh sb="10" eb="12">
      <t>ウチワケ</t>
    </rPh>
    <phoneticPr fontId="3"/>
  </si>
  <si>
    <t>学科（専攻）</t>
    <rPh sb="0" eb="2">
      <t>ガッカ</t>
    </rPh>
    <rPh sb="3" eb="5">
      <t>センコウ</t>
    </rPh>
    <phoneticPr fontId="3"/>
  </si>
  <si>
    <t>人</t>
    <rPh sb="0" eb="1">
      <t>ニン</t>
    </rPh>
    <phoneticPr fontId="9"/>
  </si>
  <si>
    <t>現況</t>
    <rPh sb="0" eb="2">
      <t>ゲンキョウ</t>
    </rPh>
    <phoneticPr fontId="3"/>
  </si>
  <si>
    <t>数</t>
    <rPh sb="0" eb="1">
      <t>スウ</t>
    </rPh>
    <phoneticPr fontId="2"/>
  </si>
  <si>
    <t>小区分</t>
    <rPh sb="0" eb="3">
      <t>ショウクブン</t>
    </rPh>
    <phoneticPr fontId="2"/>
  </si>
  <si>
    <t>内訳(診断名)</t>
    <rPh sb="0" eb="2">
      <t>ウチワケ</t>
    </rPh>
    <rPh sb="3" eb="6">
      <t>シンダンメイ</t>
    </rPh>
    <phoneticPr fontId="3"/>
  </si>
  <si>
    <t>&lt;障害区分確認欄&gt;</t>
    <rPh sb="1" eb="3">
      <t>ショウガイ</t>
    </rPh>
    <rPh sb="3" eb="5">
      <t>クブン</t>
    </rPh>
    <rPh sb="5" eb="7">
      <t>カクニン</t>
    </rPh>
    <rPh sb="7" eb="8">
      <t>ラン</t>
    </rPh>
    <phoneticPr fontId="2"/>
  </si>
  <si>
    <t>記入するシート</t>
    <rPh sb="0" eb="2">
      <t>キニュウ</t>
    </rPh>
    <phoneticPr fontId="2"/>
  </si>
  <si>
    <t>旧秋田県</t>
    <rPh sb="0" eb="1">
      <t>キュウ</t>
    </rPh>
    <rPh sb="1" eb="4">
      <t>アキタケン</t>
    </rPh>
    <phoneticPr fontId="2"/>
  </si>
  <si>
    <t>宮城県</t>
    <rPh sb="0" eb="3">
      <t>ミヤギケン</t>
    </rPh>
    <phoneticPr fontId="2"/>
  </si>
  <si>
    <t>旧宮城県</t>
    <rPh sb="0" eb="1">
      <t>キュウ</t>
    </rPh>
    <rPh sb="1" eb="4">
      <t>ミヤギケン</t>
    </rPh>
    <phoneticPr fontId="2"/>
  </si>
  <si>
    <t>秋田県</t>
    <rPh sb="0" eb="3">
      <t>アキタケン</t>
    </rPh>
    <phoneticPr fontId="2"/>
  </si>
  <si>
    <t>01</t>
    <phoneticPr fontId="2"/>
  </si>
  <si>
    <t>02</t>
    <phoneticPr fontId="2"/>
  </si>
  <si>
    <t>03</t>
    <phoneticPr fontId="2"/>
  </si>
  <si>
    <t>04</t>
    <phoneticPr fontId="2"/>
  </si>
  <si>
    <t>05</t>
    <phoneticPr fontId="2"/>
  </si>
  <si>
    <t>06</t>
    <phoneticPr fontId="2"/>
  </si>
  <si>
    <t>07</t>
    <phoneticPr fontId="2"/>
  </si>
  <si>
    <t>08</t>
    <phoneticPr fontId="2"/>
  </si>
  <si>
    <t>09</t>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</si>
  <si>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</si>
  <si>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</si>
  <si>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</si>
  <si>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</si>
  <si>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</si>
  <si>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</si>
  <si>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</si>
  <si>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</si>
  <si>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</si>
  <si>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</si>
  <si>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</si>
  <si>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</si>
  <si>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</si>
  <si>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</si>
  <si>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</si>
  <si>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</si>
  <si>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</si>
  <si>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</si>
  <si>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</si>
  <si>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</si>
  <si>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</si>
  <si>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</si>
  <si>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</si>
  <si>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33</t>
    <phoneticPr fontId="2"/>
  </si>
  <si>
    <t>34</t>
    <phoneticPr fontId="2"/>
  </si>
  <si>
    <t>35</t>
    <phoneticPr fontId="2"/>
  </si>
  <si>
    <t>36</t>
    <phoneticPr fontId="2"/>
  </si>
  <si>
    <t>37</t>
    <phoneticPr fontId="2"/>
  </si>
  <si>
    <t>38</t>
    <phoneticPr fontId="2"/>
  </si>
  <si>
    <t>39</t>
    <phoneticPr fontId="2"/>
  </si>
  <si>
    <t>40</t>
    <phoneticPr fontId="2"/>
  </si>
  <si>
    <t>41</t>
    <phoneticPr fontId="2"/>
  </si>
  <si>
    <t>42</t>
    <phoneticPr fontId="2"/>
  </si>
  <si>
    <t>43</t>
    <phoneticPr fontId="2"/>
  </si>
  <si>
    <t>44</t>
    <phoneticPr fontId="2"/>
  </si>
  <si>
    <t>45</t>
    <phoneticPr fontId="2"/>
  </si>
  <si>
    <t>46</t>
    <phoneticPr fontId="2"/>
  </si>
  <si>
    <t>47</t>
    <phoneticPr fontId="2"/>
  </si>
  <si>
    <r>
      <rPr>
        <sz val="12"/>
        <color theme="0" tint="-0.34998626667073579"/>
        <rFont val="UD デジタル 教科書体 NK-R"/>
        <family val="1"/>
        <charset val="128"/>
      </rPr>
      <t>①</t>
    </r>
    <r>
      <rPr>
        <sz val="11"/>
        <color theme="0" tint="-0.34998626667073579"/>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</si>
  <si>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</si>
  <si>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①対応要領又は基本方針、規程等がある。</t>
    <rPh sb="1" eb="3">
      <t>タイオウ</t>
    </rPh>
    <rPh sb="3" eb="5">
      <t>ヨウリョウ</t>
    </rPh>
    <rPh sb="7" eb="9">
      <t>キホン</t>
    </rPh>
    <rPh sb="9" eb="11">
      <t>ホウシン</t>
    </rPh>
    <rPh sb="12" eb="15">
      <t>キテイナド</t>
    </rPh>
    <phoneticPr fontId="3"/>
  </si>
  <si>
    <t>③対応要領又は基本方針、規程等はない。</t>
    <rPh sb="1" eb="3">
      <t>タイオウ</t>
    </rPh>
    <rPh sb="3" eb="5">
      <t>ヨウリョウ</t>
    </rPh>
    <rPh sb="7" eb="9">
      <t>キホン</t>
    </rPh>
    <rPh sb="9" eb="11">
      <t>ホウシン</t>
    </rPh>
    <rPh sb="12" eb="14">
      <t>キテイ</t>
    </rPh>
    <rPh sb="14" eb="15">
      <t>トウ</t>
    </rPh>
    <phoneticPr fontId="3"/>
  </si>
  <si>
    <t>整備中又は年度内に整備予定</t>
    <rPh sb="0" eb="3">
      <t>セイビチュウ</t>
    </rPh>
    <rPh sb="5" eb="7">
      <t>ネンド</t>
    </rPh>
    <rPh sb="7" eb="8">
      <t>ナイ</t>
    </rPh>
    <rPh sb="9" eb="11">
      <t>セイビ</t>
    </rPh>
    <rPh sb="11" eb="13">
      <t>ヨテイ</t>
    </rPh>
    <phoneticPr fontId="3"/>
  </si>
  <si>
    <t>　全入学者数又は全卒業者数が0の場合、以下の当てはまる理由を選択してください。</t>
    <rPh sb="1" eb="2">
      <t>ゼン</t>
    </rPh>
    <rPh sb="2" eb="5">
      <t>ニュウガクシャ</t>
    </rPh>
    <rPh sb="5" eb="6">
      <t>スウ</t>
    </rPh>
    <rPh sb="8" eb="9">
      <t>ゼン</t>
    </rPh>
    <rPh sb="9" eb="10">
      <t>ソツ</t>
    </rPh>
    <rPh sb="10" eb="13">
      <t>ギョウシャスウ</t>
    </rPh>
    <rPh sb="16" eb="18">
      <t>バアイ</t>
    </rPh>
    <rPh sb="19" eb="21">
      <t>イカ</t>
    </rPh>
    <rPh sb="22" eb="23">
      <t>ア</t>
    </rPh>
    <rPh sb="27" eb="29">
      <t>リユウ</t>
    </rPh>
    <rPh sb="30" eb="32">
      <t>センタク</t>
    </rPh>
    <phoneticPr fontId="2"/>
  </si>
  <si>
    <t>年から募集停止しているため、入学者はいない。</t>
    <rPh sb="0" eb="1">
      <t>ネン</t>
    </rPh>
    <rPh sb="3" eb="5">
      <t>ボシュウ</t>
    </rPh>
    <rPh sb="5" eb="7">
      <t>テイシ</t>
    </rPh>
    <rPh sb="14" eb="17">
      <t>ニュウガクシャ</t>
    </rPh>
    <phoneticPr fontId="2"/>
  </si>
  <si>
    <r>
      <rPr>
        <sz val="12"/>
        <rFont val="UD デジタル 教科書体 NK-R"/>
        <family val="1"/>
        <charset val="128"/>
      </rPr>
      <t>（６） 支援の申出等に関する対応手順</t>
    </r>
    <r>
      <rPr>
        <b/>
        <sz val="11"/>
        <rFont val="UD デジタル 教科書体 NK-R"/>
        <family val="1"/>
        <charset val="128"/>
      </rPr>
      <t xml:space="preserve">
　</t>
    </r>
    <r>
      <rPr>
        <sz val="11"/>
        <color theme="1"/>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</si>
  <si>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t>保健（医・歯学を除く。）</t>
    <rPh sb="0" eb="2">
      <t>ホケン</t>
    </rPh>
    <rPh sb="3" eb="4">
      <t>イ</t>
    </rPh>
    <rPh sb="5" eb="7">
      <t>シガク</t>
    </rPh>
    <rPh sb="8" eb="9">
      <t>ノゾ</t>
    </rPh>
    <phoneticPr fontId="3"/>
  </si>
  <si>
    <t>（１） 学校名と主たる所在地</t>
    <rPh sb="6" eb="7">
      <t>メイ</t>
    </rPh>
    <rPh sb="8" eb="9">
      <t>シュ</t>
    </rPh>
    <rPh sb="11" eb="14">
      <t>ショザイチ</t>
    </rPh>
    <phoneticPr fontId="3"/>
  </si>
  <si>
    <t>主たる所在地の都道府県名</t>
    <rPh sb="0" eb="1">
      <t>シュ</t>
    </rPh>
    <rPh sb="3" eb="6">
      <t>ショザイチ</t>
    </rPh>
    <rPh sb="7" eb="11">
      <t>トドウフケン</t>
    </rPh>
    <rPh sb="11" eb="12">
      <t>メイ</t>
    </rPh>
    <phoneticPr fontId="3"/>
  </si>
  <si>
    <t>内訳</t>
    <rPh sb="0" eb="2">
      <t>ウチワケ</t>
    </rPh>
    <phoneticPr fontId="2"/>
  </si>
  <si>
    <t>ア．常勤（無期雇用）</t>
    <rPh sb="2" eb="4">
      <t>ジョウキン</t>
    </rPh>
    <rPh sb="5" eb="9">
      <t>ムキコヨウ</t>
    </rPh>
    <phoneticPr fontId="2"/>
  </si>
  <si>
    <t>イ．常勤（有期雇用）</t>
    <rPh sb="2" eb="4">
      <t>ジョウキン</t>
    </rPh>
    <rPh sb="5" eb="9">
      <t>ユウキコヨウ</t>
    </rPh>
    <phoneticPr fontId="2"/>
  </si>
  <si>
    <t>ウ．非常勤</t>
    <rPh sb="2" eb="5">
      <t>ヒジョウキン</t>
    </rPh>
    <phoneticPr fontId="2"/>
  </si>
  <si>
    <t>合計</t>
    <rPh sb="0" eb="2">
      <t>ゴウケイ</t>
    </rPh>
    <phoneticPr fontId="2"/>
  </si>
  <si>
    <t>エ．具体的な授業支援等の支援内容の説明</t>
    <rPh sb="2" eb="5">
      <t>グタイテキ</t>
    </rPh>
    <rPh sb="6" eb="10">
      <t>ジュギョウシエン</t>
    </rPh>
    <rPh sb="10" eb="11">
      <t>トウ</t>
    </rPh>
    <rPh sb="12" eb="16">
      <t>シエンナイヨウ</t>
    </rPh>
    <rPh sb="17" eb="19">
      <t>セツメイ</t>
    </rPh>
    <phoneticPr fontId="2"/>
  </si>
  <si>
    <t>オ．在籍障害学生数</t>
    <rPh sb="2" eb="4">
      <t>ザイセキ</t>
    </rPh>
    <rPh sb="4" eb="8">
      <t>ショウガイガクセイ</t>
    </rPh>
    <rPh sb="8" eb="9">
      <t>スウ</t>
    </rPh>
    <phoneticPr fontId="2"/>
  </si>
  <si>
    <t>カ．在籍支援障害学生数</t>
    <rPh sb="2" eb="6">
      <t>ザイセキシエン</t>
    </rPh>
    <rPh sb="6" eb="10">
      <t>ショウガイガクセイ</t>
    </rPh>
    <rPh sb="10" eb="11">
      <t>スウ</t>
    </rPh>
    <phoneticPr fontId="2"/>
  </si>
  <si>
    <t>キ．キャンパスのバリアフリーマップ等の掲示</t>
    <rPh sb="17" eb="18">
      <t>トウ</t>
    </rPh>
    <rPh sb="19" eb="21">
      <t>ケイジ</t>
    </rPh>
    <phoneticPr fontId="2"/>
  </si>
  <si>
    <t>カ．その他</t>
    <rPh sb="4" eb="5">
      <t>タ</t>
    </rPh>
    <phoneticPr fontId="3"/>
  </si>
  <si>
    <t>ア．医療機関との連携</t>
    <rPh sb="2" eb="4">
      <t>イリョウ</t>
    </rPh>
    <rPh sb="4" eb="6">
      <t>キカン</t>
    </rPh>
    <rPh sb="8" eb="10">
      <t>レンケイ</t>
    </rPh>
    <phoneticPr fontId="3"/>
  </si>
  <si>
    <t>イ．地方自治体との連携</t>
    <rPh sb="2" eb="4">
      <t>チホウ</t>
    </rPh>
    <rPh sb="4" eb="7">
      <t>ジチタイ</t>
    </rPh>
    <rPh sb="9" eb="11">
      <t>レンケイ</t>
    </rPh>
    <phoneticPr fontId="3"/>
  </si>
  <si>
    <t>以下について当てはまる欄に「1」を記入してください。</t>
    <rPh sb="0" eb="2">
      <t>イカ</t>
    </rPh>
    <rPh sb="6" eb="7">
      <t>ア</t>
    </rPh>
    <rPh sb="11" eb="12">
      <t>ラン</t>
    </rPh>
    <rPh sb="17" eb="19">
      <t>キニュウ</t>
    </rPh>
    <phoneticPr fontId="3"/>
  </si>
  <si>
    <t>その他の視覚障害</t>
    <rPh sb="2" eb="3">
      <t>タ</t>
    </rPh>
    <rPh sb="4" eb="8">
      <t>シカクショウガイ</t>
    </rPh>
    <phoneticPr fontId="3"/>
  </si>
  <si>
    <t>その他の聴覚障害</t>
    <rPh sb="2" eb="3">
      <t>タ</t>
    </rPh>
    <rPh sb="4" eb="8">
      <t>チョウカクショウガイ</t>
    </rPh>
    <phoneticPr fontId="3"/>
  </si>
  <si>
    <t>上肢不自由</t>
    <rPh sb="0" eb="2">
      <t>ジョウシ</t>
    </rPh>
    <rPh sb="2" eb="5">
      <t>フジユウ</t>
    </rPh>
    <phoneticPr fontId="3"/>
  </si>
  <si>
    <t>下肢不自由</t>
    <rPh sb="0" eb="2">
      <t>カシ</t>
    </rPh>
    <rPh sb="2" eb="5">
      <t>フジユウ</t>
    </rPh>
    <phoneticPr fontId="3"/>
  </si>
  <si>
    <t>上下肢不自由</t>
    <rPh sb="0" eb="1">
      <t>ジョウ</t>
    </rPh>
    <rPh sb="1" eb="3">
      <t>カシ</t>
    </rPh>
    <rPh sb="3" eb="6">
      <t>フジユウ</t>
    </rPh>
    <phoneticPr fontId="3"/>
  </si>
  <si>
    <t>病弱</t>
    <rPh sb="0" eb="2">
      <t>ビョウジャク</t>
    </rPh>
    <phoneticPr fontId="3"/>
  </si>
  <si>
    <t>自閉スペクトラム症</t>
    <rPh sb="0" eb="2">
      <t>ジヘイ</t>
    </rPh>
    <rPh sb="8" eb="9">
      <t>ショウ</t>
    </rPh>
    <phoneticPr fontId="3"/>
  </si>
  <si>
    <t>身体障害の重複</t>
    <rPh sb="0" eb="4">
      <t>シンタイショウガイ</t>
    </rPh>
    <rPh sb="5" eb="7">
      <t>チョウフク</t>
    </rPh>
    <phoneticPr fontId="2"/>
  </si>
  <si>
    <t>発達障害と精神障害の重複</t>
    <rPh sb="0" eb="4">
      <t>ハッタツショウガイ</t>
    </rPh>
    <rPh sb="5" eb="9">
      <t>セイシンショウガイ</t>
    </rPh>
    <rPh sb="10" eb="12">
      <t>チョウフク</t>
    </rPh>
    <phoneticPr fontId="2"/>
  </si>
  <si>
    <t>知的障害</t>
    <rPh sb="0" eb="4">
      <t>チテキショウガイ</t>
    </rPh>
    <phoneticPr fontId="2"/>
  </si>
  <si>
    <t>その他の視覚障害</t>
    <rPh sb="2" eb="3">
      <t>タ</t>
    </rPh>
    <rPh sb="4" eb="8">
      <t>シカクショウガイ</t>
    </rPh>
    <phoneticPr fontId="2"/>
  </si>
  <si>
    <t>その他の聴覚障害</t>
    <rPh sb="2" eb="3">
      <t>タ</t>
    </rPh>
    <rPh sb="4" eb="8">
      <t>チョウカクショウガイ</t>
    </rPh>
    <phoneticPr fontId="2"/>
  </si>
  <si>
    <t>上肢不自由</t>
    <rPh sb="0" eb="2">
      <t>ジョウシ</t>
    </rPh>
    <rPh sb="2" eb="5">
      <t>フジユウ</t>
    </rPh>
    <phoneticPr fontId="2"/>
  </si>
  <si>
    <t>下肢不自由</t>
    <rPh sb="0" eb="5">
      <t>カシフジユウ</t>
    </rPh>
    <phoneticPr fontId="2"/>
  </si>
  <si>
    <t>上下肢不自由</t>
    <rPh sb="0" eb="3">
      <t>ジョウカシ</t>
    </rPh>
    <rPh sb="3" eb="6">
      <t>フジユウ</t>
    </rPh>
    <phoneticPr fontId="2"/>
  </si>
  <si>
    <t>病弱</t>
    <rPh sb="0" eb="2">
      <t>ビョウジャク</t>
    </rPh>
    <phoneticPr fontId="2"/>
  </si>
  <si>
    <t>限局性学習症</t>
    <rPh sb="0" eb="2">
      <t>ゲンキョク</t>
    </rPh>
    <rPh sb="2" eb="3">
      <t>セイ</t>
    </rPh>
    <rPh sb="3" eb="6">
      <t>ガクシュウショウ</t>
    </rPh>
    <phoneticPr fontId="2"/>
  </si>
  <si>
    <t>発達障害の重複</t>
    <rPh sb="0" eb="4">
      <t>ハッタツショウガイ</t>
    </rPh>
    <rPh sb="5" eb="7">
      <t>チョウフク</t>
    </rPh>
    <phoneticPr fontId="2"/>
  </si>
  <si>
    <t>統合失調症等</t>
    <rPh sb="0" eb="5">
      <t>トウゴウシッチョウショウ</t>
    </rPh>
    <rPh sb="5" eb="6">
      <t>トウ</t>
    </rPh>
    <phoneticPr fontId="2"/>
  </si>
  <si>
    <t>摂食障害・睡眠障害等</t>
    <phoneticPr fontId="2"/>
  </si>
  <si>
    <t>精神障害の重複</t>
    <rPh sb="0" eb="4">
      <t>セイシンショウガイ</t>
    </rPh>
    <rPh sb="5" eb="7">
      <t>チョウフク</t>
    </rPh>
    <phoneticPr fontId="2"/>
  </si>
  <si>
    <t>発達障害と精神障害の重複</t>
    <rPh sb="0" eb="4">
      <t>ハッタツショウガイ</t>
    </rPh>
    <rPh sb="5" eb="7">
      <t>セイシン</t>
    </rPh>
    <rPh sb="7" eb="9">
      <t>ショウガイ</t>
    </rPh>
    <rPh sb="10" eb="12">
      <t>チョウフク</t>
    </rPh>
    <phoneticPr fontId="2"/>
  </si>
  <si>
    <t>その他の精神障害</t>
    <rPh sb="2" eb="3">
      <t>タ</t>
    </rPh>
    <rPh sb="4" eb="8">
      <t>セイシンショウガイ</t>
    </rPh>
    <phoneticPr fontId="2"/>
  </si>
  <si>
    <t>発達障害</t>
    <rPh sb="0" eb="2">
      <t>ハッタツ</t>
    </rPh>
    <rPh sb="2" eb="4">
      <t>ショウガイ</t>
    </rPh>
    <phoneticPr fontId="3"/>
  </si>
  <si>
    <t>発達障害</t>
    <rPh sb="0" eb="2">
      <t>ハッタツ</t>
    </rPh>
    <rPh sb="2" eb="4">
      <t>ショウガイ</t>
    </rPh>
    <phoneticPr fontId="2"/>
  </si>
  <si>
    <t>その他の発達障害</t>
    <rPh sb="2" eb="3">
      <t>タ</t>
    </rPh>
    <rPh sb="4" eb="8">
      <t>ハッタツショウガイ</t>
    </rPh>
    <phoneticPr fontId="2"/>
  </si>
  <si>
    <t>その他の発達障害</t>
    <rPh sb="2" eb="3">
      <t>タ</t>
    </rPh>
    <rPh sb="4" eb="8">
      <t>ハッタツショウガイ</t>
    </rPh>
    <phoneticPr fontId="3"/>
  </si>
  <si>
    <t>聴覚障害</t>
    <rPh sb="0" eb="2">
      <t>チョウカク</t>
    </rPh>
    <rPh sb="2" eb="4">
      <t>ショウガイ</t>
    </rPh>
    <phoneticPr fontId="3"/>
  </si>
  <si>
    <t>就職者等</t>
    <rPh sb="0" eb="4">
      <t>シュウショクシャトウ</t>
    </rPh>
    <phoneticPr fontId="3"/>
  </si>
  <si>
    <t>自営業主等</t>
    <rPh sb="0" eb="3">
      <t>ジエイギョウ</t>
    </rPh>
    <rPh sb="3" eb="4">
      <t>シュ</t>
    </rPh>
    <rPh sb="4" eb="5">
      <t>トウ</t>
    </rPh>
    <phoneticPr fontId="3"/>
  </si>
  <si>
    <t>無期雇用労働者</t>
    <rPh sb="0" eb="2">
      <t>ムキ</t>
    </rPh>
    <rPh sb="2" eb="4">
      <t>コヨウ</t>
    </rPh>
    <rPh sb="4" eb="7">
      <t>ロウドウシャ</t>
    </rPh>
    <phoneticPr fontId="3"/>
  </si>
  <si>
    <t>臨時労働者</t>
    <rPh sb="0" eb="2">
      <t>リンジ</t>
    </rPh>
    <rPh sb="2" eb="5">
      <t>ロウドウシャ</t>
    </rPh>
    <phoneticPr fontId="3"/>
  </si>
  <si>
    <t>常用労働者</t>
    <rPh sb="0" eb="5">
      <t>ジョウヨウロウドウシャ</t>
    </rPh>
    <phoneticPr fontId="3"/>
  </si>
  <si>
    <t>専修学校、外国の学校等入学者</t>
    <phoneticPr fontId="3"/>
  </si>
  <si>
    <t>就労移行支援利用者</t>
    <rPh sb="0" eb="2">
      <t>シュウロウ</t>
    </rPh>
    <rPh sb="2" eb="4">
      <t>イコウ</t>
    </rPh>
    <rPh sb="4" eb="6">
      <t>シエン</t>
    </rPh>
    <rPh sb="6" eb="9">
      <t>リヨウシャ</t>
    </rPh>
    <phoneticPr fontId="3"/>
  </si>
  <si>
    <t>就労継続支援A型利用者</t>
    <rPh sb="0" eb="4">
      <t>シュウロウケイゾク</t>
    </rPh>
    <rPh sb="4" eb="6">
      <t>シエン</t>
    </rPh>
    <rPh sb="7" eb="8">
      <t>ガタ</t>
    </rPh>
    <rPh sb="8" eb="11">
      <t>リヨウシャ</t>
    </rPh>
    <phoneticPr fontId="3"/>
  </si>
  <si>
    <t>就労継続支援B型利用者</t>
    <rPh sb="0" eb="4">
      <t>シュウロウケイゾク</t>
    </rPh>
    <rPh sb="4" eb="6">
      <t>シエン</t>
    </rPh>
    <rPh sb="7" eb="8">
      <t>ガタ</t>
    </rPh>
    <rPh sb="8" eb="11">
      <t>リヨウシャ</t>
    </rPh>
    <phoneticPr fontId="3"/>
  </si>
  <si>
    <t>合理的配慮提供学生数</t>
    <rPh sb="0" eb="3">
      <t>ゴウリテキ</t>
    </rPh>
    <rPh sb="3" eb="5">
      <t>ハイリョ</t>
    </rPh>
    <rPh sb="5" eb="7">
      <t>テイキョウ</t>
    </rPh>
    <rPh sb="7" eb="10">
      <t>ガクセイスウ</t>
    </rPh>
    <phoneticPr fontId="2"/>
  </si>
  <si>
    <t>知的障害</t>
    <rPh sb="0" eb="4">
      <t>チテキショウガイ</t>
    </rPh>
    <phoneticPr fontId="3"/>
  </si>
  <si>
    <t>障害
学生数</t>
    <rPh sb="0" eb="2">
      <t>ショウガイ</t>
    </rPh>
    <rPh sb="3" eb="6">
      <t>ガクセイスウ</t>
    </rPh>
    <phoneticPr fontId="3"/>
  </si>
  <si>
    <t>イのうち
合理的
配慮提供
学生数</t>
    <rPh sb="5" eb="7">
      <t>ゴウリ</t>
    </rPh>
    <rPh sb="7" eb="8">
      <t>テキ</t>
    </rPh>
    <rPh sb="9" eb="11">
      <t>ハイリョ</t>
    </rPh>
    <rPh sb="11" eb="13">
      <t>テイキョウ</t>
    </rPh>
    <rPh sb="14" eb="17">
      <t>ガクセイスウ</t>
    </rPh>
    <phoneticPr fontId="3"/>
  </si>
  <si>
    <t>注意欠如・多動症</t>
    <rPh sb="0" eb="2">
      <t>チュウイ</t>
    </rPh>
    <rPh sb="2" eb="4">
      <t>ケツジョ</t>
    </rPh>
    <rPh sb="5" eb="8">
      <t>タドウショウ</t>
    </rPh>
    <phoneticPr fontId="3"/>
  </si>
  <si>
    <r>
      <rPr>
        <sz val="12"/>
        <rFont val="UD デジタル 教科書体 NK-R"/>
        <family val="1"/>
        <charset val="128"/>
      </rPr>
      <t>①</t>
    </r>
    <r>
      <rPr>
        <sz val="11"/>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</si>
  <si>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rFont val="UD デジタル 教科書体 NK-R"/>
        <family val="1"/>
        <charset val="128"/>
      </rPr>
      <t>①</t>
    </r>
    <r>
      <rPr>
        <sz val="11"/>
        <rFont val="UD デジタル 教科書体 NK-R"/>
        <family val="1"/>
        <charset val="128"/>
      </rPr>
      <t>対応手順を規定した文書がある。</t>
    </r>
    <rPh sb="1" eb="3">
      <t>タイオウ</t>
    </rPh>
    <rPh sb="3" eb="5">
      <t>テジュン</t>
    </rPh>
    <rPh sb="6" eb="8">
      <t>キテイ</t>
    </rPh>
    <rPh sb="10" eb="12">
      <t>ブンショ</t>
    </rPh>
    <phoneticPr fontId="3"/>
  </si>
  <si>
    <r>
      <rPr>
        <sz val="12"/>
        <rFont val="UD デジタル 教科書体 NK-R"/>
        <family val="1"/>
        <charset val="128"/>
      </rPr>
      <t>②</t>
    </r>
    <r>
      <rPr>
        <sz val="11"/>
        <rFont val="UD デジタル 教科書体 NK-R"/>
        <family val="1"/>
        <charset val="128"/>
      </rPr>
      <t>対応要領等に対応手順が記載されている。</t>
    </r>
    <rPh sb="1" eb="3">
      <t>タイオウ</t>
    </rPh>
    <rPh sb="3" eb="5">
      <t>ヨウリョウ</t>
    </rPh>
    <rPh sb="5" eb="6">
      <t>トウ</t>
    </rPh>
    <rPh sb="7" eb="9">
      <t>タイオウ</t>
    </rPh>
    <rPh sb="9" eb="11">
      <t>テジュン</t>
    </rPh>
    <rPh sb="12" eb="14">
      <t>キサイ</t>
    </rPh>
    <phoneticPr fontId="3"/>
  </si>
  <si>
    <t>②上記のような支援を実施していない。</t>
    <rPh sb="1" eb="3">
      <t>ジョウキ</t>
    </rPh>
    <rPh sb="7" eb="9">
      <t>シエン</t>
    </rPh>
    <rPh sb="10" eb="12">
      <t>ジッシ</t>
    </rPh>
    <phoneticPr fontId="2"/>
  </si>
  <si>
    <t>④上記のような取組を実施していない。</t>
    <rPh sb="1" eb="3">
      <t>ジョウキ</t>
    </rPh>
    <rPh sb="7" eb="9">
      <t>トリクミ</t>
    </rPh>
    <rPh sb="10" eb="12">
      <t>ジッシ</t>
    </rPh>
    <phoneticPr fontId="2"/>
  </si>
  <si>
    <t>②上記のような連携を実施していない。</t>
    <rPh sb="1" eb="3">
      <t>ジョウキ</t>
    </rPh>
    <rPh sb="7" eb="9">
      <t>レンケイ</t>
    </rPh>
    <rPh sb="10" eb="12">
      <t>ジッシ</t>
    </rPh>
    <phoneticPr fontId="2"/>
  </si>
  <si>
    <t>次に、「６．受験者数・入学者数等」シートを記入してください。</t>
    <rPh sb="0" eb="1">
      <t>ツギ</t>
    </rPh>
    <rPh sb="6" eb="9">
      <t>ジュケンシャ</t>
    </rPh>
    <rPh sb="9" eb="10">
      <t>スウ</t>
    </rPh>
    <rPh sb="11" eb="13">
      <t>ニュウガク</t>
    </rPh>
    <rPh sb="13" eb="14">
      <t>シャ</t>
    </rPh>
    <rPh sb="14" eb="15">
      <t>スウ</t>
    </rPh>
    <rPh sb="15" eb="16">
      <t>ナド</t>
    </rPh>
    <rPh sb="21" eb="23">
      <t>キニュウ</t>
    </rPh>
    <phoneticPr fontId="3"/>
  </si>
  <si>
    <t>３．障害学生支援の取組</t>
    <rPh sb="2" eb="6">
      <t>ショウガイガクセイ</t>
    </rPh>
    <rPh sb="6" eb="8">
      <t>シエン</t>
    </rPh>
    <rPh sb="9" eb="11">
      <t>トリクミ</t>
    </rPh>
    <phoneticPr fontId="3"/>
  </si>
  <si>
    <t>２．障害学生支援の体制</t>
    <rPh sb="2" eb="6">
      <t>ショウガイガクセイ</t>
    </rPh>
    <rPh sb="6" eb="8">
      <t>シエン</t>
    </rPh>
    <rPh sb="9" eb="11">
      <t>タイセイ</t>
    </rPh>
    <phoneticPr fontId="3"/>
  </si>
  <si>
    <t>ア．窓口がある。</t>
    <rPh sb="2" eb="4">
      <t>マドグチ</t>
    </rPh>
    <phoneticPr fontId="2"/>
  </si>
  <si>
    <t>イ．窓口がない。</t>
    <rPh sb="2" eb="4">
      <t>マドグチ</t>
    </rPh>
    <phoneticPr fontId="3"/>
  </si>
  <si>
    <t>イ．特に周知していない。</t>
    <rPh sb="2" eb="3">
      <t>トク</t>
    </rPh>
    <rPh sb="4" eb="6">
      <t>シュウチ</t>
    </rPh>
    <phoneticPr fontId="3"/>
  </si>
  <si>
    <r>
      <rPr>
        <sz val="12"/>
        <rFont val="UD デジタル 教科書体 NK-R"/>
        <family val="1"/>
        <charset val="128"/>
      </rPr>
      <t>③</t>
    </r>
    <r>
      <rPr>
        <sz val="11"/>
        <rFont val="UD デジタル 教科書体 NK-R"/>
        <family val="1"/>
        <charset val="128"/>
      </rPr>
      <t>対応手順を規定する文書がない。</t>
    </r>
    <rPh sb="1" eb="3">
      <t>タイオウ</t>
    </rPh>
    <rPh sb="3" eb="5">
      <t>テジュン</t>
    </rPh>
    <rPh sb="6" eb="8">
      <t>キテイ</t>
    </rPh>
    <rPh sb="10" eb="12">
      <t>ブンショ</t>
    </rPh>
    <phoneticPr fontId="3"/>
  </si>
  <si>
    <t>③対応要領又は基本方針、規程等がない。</t>
    <rPh sb="1" eb="3">
      <t>タイオウ</t>
    </rPh>
    <rPh sb="3" eb="5">
      <t>ヨウリョウ</t>
    </rPh>
    <rPh sb="7" eb="9">
      <t>キホン</t>
    </rPh>
    <rPh sb="9" eb="11">
      <t>ホウシン</t>
    </rPh>
    <rPh sb="12" eb="14">
      <t>キテイ</t>
    </rPh>
    <rPh sb="14" eb="15">
      <t>トウ</t>
    </rPh>
    <phoneticPr fontId="3"/>
  </si>
  <si>
    <r>
      <rPr>
        <sz val="12"/>
        <rFont val="UD デジタル 教科書体 NK-R"/>
        <family val="1"/>
        <charset val="128"/>
      </rPr>
      <t>③</t>
    </r>
    <r>
      <rPr>
        <sz val="11"/>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</si>
  <si>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t>②受験上の配慮に関する記載がない。</t>
    <rPh sb="1" eb="3">
      <t>ジュケン</t>
    </rPh>
    <rPh sb="3" eb="4">
      <t>ジョウ</t>
    </rPh>
    <rPh sb="5" eb="7">
      <t>ハイリョ</t>
    </rPh>
    <rPh sb="8" eb="9">
      <t>カン</t>
    </rPh>
    <rPh sb="11" eb="13">
      <t>キサイ</t>
    </rPh>
    <phoneticPr fontId="3"/>
  </si>
  <si>
    <t>次に、「２．障害学生支援の体制」シートを記入してください。</t>
    <rPh sb="0" eb="1">
      <t>ツギ</t>
    </rPh>
    <rPh sb="6" eb="10">
      <t>ショウガイガクセイ</t>
    </rPh>
    <rPh sb="10" eb="12">
      <t>シエン</t>
    </rPh>
    <rPh sb="13" eb="15">
      <t>タイセイ</t>
    </rPh>
    <rPh sb="20" eb="22">
      <t>キニュウ</t>
    </rPh>
    <phoneticPr fontId="3"/>
  </si>
  <si>
    <t>次に、「３．障害学生支援の取組」シートを記入してください。</t>
    <rPh sb="0" eb="1">
      <t>ツギ</t>
    </rPh>
    <rPh sb="6" eb="10">
      <t>ショウガイガクセイ</t>
    </rPh>
    <rPh sb="10" eb="12">
      <t>シエン</t>
    </rPh>
    <rPh sb="13" eb="15">
      <t>トリクミ</t>
    </rPh>
    <rPh sb="20" eb="22">
      <t>キニュウ</t>
    </rPh>
    <phoneticPr fontId="3"/>
  </si>
  <si>
    <t>（１） 入試要項（募集要項）における受験上の配慮に関する記載</t>
    <rPh sb="22" eb="24">
      <t>ハイリョ</t>
    </rPh>
    <rPh sb="25" eb="26">
      <t>カン</t>
    </rPh>
    <rPh sb="28" eb="30">
      <t>キサイ</t>
    </rPh>
    <phoneticPr fontId="3"/>
  </si>
  <si>
    <t>６．受験者数・入学者数</t>
    <rPh sb="2" eb="4">
      <t>ジュケン</t>
    </rPh>
    <rPh sb="4" eb="6">
      <t>シャスウ</t>
    </rPh>
    <rPh sb="7" eb="10">
      <t>ニュウガクシャ</t>
    </rPh>
    <rPh sb="10" eb="11">
      <t>スウ</t>
    </rPh>
    <phoneticPr fontId="3"/>
  </si>
  <si>
    <t>７．前年度卒業生の進路</t>
    <rPh sb="2" eb="3">
      <t>ゼン</t>
    </rPh>
    <rPh sb="5" eb="8">
      <t>ソツギョウセイ</t>
    </rPh>
    <rPh sb="9" eb="11">
      <t>シンロ</t>
    </rPh>
    <phoneticPr fontId="3"/>
  </si>
  <si>
    <t>８．障害学生数、支援障害学生数、合理的配慮提供学生数</t>
    <rPh sb="8" eb="15">
      <t>シエンショウガイガクセイスウ</t>
    </rPh>
    <rPh sb="16" eb="21">
      <t>ゴウリテキハイリョ</t>
    </rPh>
    <rPh sb="21" eb="26">
      <t>テイキョウガクセイスウ</t>
    </rPh>
    <phoneticPr fontId="3"/>
  </si>
  <si>
    <t>４．授業支援と授業以外の支援</t>
    <rPh sb="2" eb="4">
      <t>ジュギョウ</t>
    </rPh>
    <rPh sb="4" eb="6">
      <t>シエン</t>
    </rPh>
    <rPh sb="7" eb="9">
      <t>ジュギョウ</t>
    </rPh>
    <rPh sb="9" eb="11">
      <t>イガイ</t>
    </rPh>
    <rPh sb="12" eb="14">
      <t>シエン</t>
    </rPh>
    <phoneticPr fontId="3"/>
  </si>
  <si>
    <r>
      <t>次に、「４．授業支援と授業以外の支援</t>
    </r>
    <r>
      <rPr>
        <sz val="11"/>
        <rFont val="UD デジタル 教科書体 NK-R"/>
        <family val="1"/>
        <charset val="128"/>
      </rPr>
      <t>」シートを記入してください。</t>
    </r>
    <rPh sb="0" eb="1">
      <t>ツギ</t>
    </rPh>
    <rPh sb="6" eb="8">
      <t>ジュギョウ</t>
    </rPh>
    <rPh sb="8" eb="10">
      <t>シエン</t>
    </rPh>
    <rPh sb="11" eb="13">
      <t>ジュギョウ</t>
    </rPh>
    <rPh sb="13" eb="15">
      <t>イガイ</t>
    </rPh>
    <rPh sb="16" eb="18">
      <t>シエン</t>
    </rPh>
    <rPh sb="23" eb="25">
      <t>キニュウ</t>
    </rPh>
    <phoneticPr fontId="3"/>
  </si>
  <si>
    <t>sy</t>
    <phoneticPr fontId="2"/>
  </si>
  <si>
    <t>ア．相談窓口</t>
    <rPh sb="2" eb="6">
      <t>ソウダンマドグチ</t>
    </rPh>
    <phoneticPr fontId="2"/>
  </si>
  <si>
    <t>イ．支援の申出方法</t>
    <rPh sb="2" eb="4">
      <t>シエン</t>
    </rPh>
    <rPh sb="5" eb="7">
      <t>モウシデ</t>
    </rPh>
    <rPh sb="7" eb="9">
      <t>ホウホウ</t>
    </rPh>
    <phoneticPr fontId="2"/>
  </si>
  <si>
    <t>ウ．支援内容決定のプロセス</t>
    <rPh sb="2" eb="6">
      <t>シエンナイヨウ</t>
    </rPh>
    <rPh sb="6" eb="8">
      <t>ケッテイ</t>
    </rPh>
    <phoneticPr fontId="2"/>
  </si>
  <si>
    <r>
      <rPr>
        <sz val="12"/>
        <rFont val="UD デジタル 教科書体 NK-R"/>
        <family val="1"/>
        <charset val="128"/>
      </rPr>
      <t>①</t>
    </r>
    <r>
      <rPr>
        <sz val="11"/>
        <rFont val="UD デジタル 教科書体 NK-R"/>
        <family val="1"/>
        <charset val="128"/>
      </rPr>
      <t>専門委員会がある</t>
    </r>
    <r>
      <rPr>
        <sz val="11"/>
        <rFont val="UD デジタル 教科書体 NK-R"/>
        <family val="1"/>
        <charset val="128"/>
      </rPr>
      <t>。</t>
    </r>
    <rPh sb="1" eb="3">
      <t>センモン</t>
    </rPh>
    <rPh sb="3" eb="6">
      <t>イインカイ</t>
    </rPh>
    <phoneticPr fontId="3"/>
  </si>
  <si>
    <t>環境整備</t>
    <rPh sb="0" eb="4">
      <t>カンキョウセイビ</t>
    </rPh>
    <phoneticPr fontId="2"/>
  </si>
  <si>
    <t>試験・評価</t>
    <rPh sb="3" eb="5">
      <t>ヒョウカ</t>
    </rPh>
    <phoneticPr fontId="2"/>
  </si>
  <si>
    <t>（２）支援情報の提供</t>
    <rPh sb="3" eb="7">
      <t>シエンジョウホウ</t>
    </rPh>
    <rPh sb="8" eb="10">
      <t>テイキョウ</t>
    </rPh>
    <phoneticPr fontId="2"/>
  </si>
  <si>
    <t>（３）キャリア教育・就職支援</t>
    <phoneticPr fontId="2"/>
  </si>
  <si>
    <t>（４）学外機関との連携</t>
    <rPh sb="3" eb="5">
      <t>ガクガイ</t>
    </rPh>
    <rPh sb="5" eb="7">
      <t>キカン</t>
    </rPh>
    <rPh sb="9" eb="11">
      <t>レンケイ</t>
    </rPh>
    <phoneticPr fontId="2"/>
  </si>
  <si>
    <t>A　障害学生支援を担当する教員</t>
    <rPh sb="2" eb="8">
      <t>ショウガイガクセイシエン</t>
    </rPh>
    <rPh sb="9" eb="11">
      <t>タントウ</t>
    </rPh>
    <rPh sb="13" eb="15">
      <t>キョウイン</t>
    </rPh>
    <phoneticPr fontId="2"/>
  </si>
  <si>
    <t>B　障害学生支援を担当する職員</t>
    <rPh sb="2" eb="8">
      <t>ショウガイガクセイシエン</t>
    </rPh>
    <rPh sb="9" eb="11">
      <t>タントウ</t>
    </rPh>
    <rPh sb="13" eb="15">
      <t>ショクイン</t>
    </rPh>
    <phoneticPr fontId="2"/>
  </si>
  <si>
    <t>ア．医療系の資格を有する専門職員</t>
    <rPh sb="2" eb="5">
      <t>イリョウケイ</t>
    </rPh>
    <rPh sb="6" eb="8">
      <t>シカク</t>
    </rPh>
    <rPh sb="9" eb="10">
      <t>ユウ</t>
    </rPh>
    <rPh sb="12" eb="14">
      <t>センモン</t>
    </rPh>
    <rPh sb="14" eb="15">
      <t>ショク</t>
    </rPh>
    <rPh sb="15" eb="16">
      <t>イン</t>
    </rPh>
    <phoneticPr fontId="3"/>
  </si>
  <si>
    <t>イ．福祉系の資格を有する専門職員</t>
    <rPh sb="2" eb="5">
      <t>フクシケイ</t>
    </rPh>
    <rPh sb="6" eb="8">
      <t>シカク</t>
    </rPh>
    <rPh sb="9" eb="10">
      <t>ユウ</t>
    </rPh>
    <rPh sb="12" eb="14">
      <t>センモン</t>
    </rPh>
    <rPh sb="14" eb="16">
      <t>ショクイン</t>
    </rPh>
    <phoneticPr fontId="3"/>
  </si>
  <si>
    <t>ウ．心理系の資格を有する専門職員</t>
    <rPh sb="2" eb="5">
      <t>シンリケイ</t>
    </rPh>
    <rPh sb="6" eb="8">
      <t>シカク</t>
    </rPh>
    <rPh sb="9" eb="10">
      <t>ユウ</t>
    </rPh>
    <rPh sb="12" eb="14">
      <t>センモン</t>
    </rPh>
    <rPh sb="14" eb="16">
      <t>ショクイン</t>
    </rPh>
    <phoneticPr fontId="3"/>
  </si>
  <si>
    <t>②オープンキャンパス等、入学希望者を対象とするイベントで情報提供をしている。</t>
    <rPh sb="10" eb="11">
      <t>トウ</t>
    </rPh>
    <rPh sb="12" eb="17">
      <t>ニュウガクキボウシャ</t>
    </rPh>
    <rPh sb="18" eb="20">
      <t>タイショウ</t>
    </rPh>
    <rPh sb="28" eb="32">
      <t>ジョウホウテイキョウ</t>
    </rPh>
    <phoneticPr fontId="2"/>
  </si>
  <si>
    <t>①学外機関との連携を実施している。</t>
    <rPh sb="1" eb="5">
      <t>ガクガイキカン</t>
    </rPh>
    <rPh sb="7" eb="9">
      <t>レンケイ</t>
    </rPh>
    <rPh sb="10" eb="12">
      <t>ジッシ</t>
    </rPh>
    <phoneticPr fontId="2"/>
  </si>
  <si>
    <t>①受験上の配慮申請の受付</t>
    <rPh sb="1" eb="4">
      <t>ジュケンジョウ</t>
    </rPh>
    <rPh sb="5" eb="9">
      <t>ハイリョシンセイ</t>
    </rPh>
    <rPh sb="10" eb="12">
      <t>ウケツケ</t>
    </rPh>
    <phoneticPr fontId="2"/>
  </si>
  <si>
    <t>③申請書の様式</t>
    <rPh sb="1" eb="4">
      <t>シンセイショ</t>
    </rPh>
    <rPh sb="5" eb="7">
      <t>ヨウシキ</t>
    </rPh>
    <phoneticPr fontId="2"/>
  </si>
  <si>
    <t>A　配慮申請を受け付けている。</t>
    <rPh sb="2" eb="4">
      <t>ハイリョ</t>
    </rPh>
    <rPh sb="4" eb="6">
      <t>シンセイ</t>
    </rPh>
    <rPh sb="7" eb="8">
      <t>ウ</t>
    </rPh>
    <rPh sb="9" eb="10">
      <t>ツ</t>
    </rPh>
    <phoneticPr fontId="3"/>
  </si>
  <si>
    <t>B　配慮申請を受け付けていない。</t>
    <rPh sb="2" eb="4">
      <t>ハイリョ</t>
    </rPh>
    <rPh sb="4" eb="6">
      <t>シンセイ</t>
    </rPh>
    <rPh sb="7" eb="8">
      <t>ウ</t>
    </rPh>
    <rPh sb="9" eb="10">
      <t>ツ</t>
    </rPh>
    <phoneticPr fontId="3"/>
  </si>
  <si>
    <t>A　随時、受け付けている。</t>
    <rPh sb="2" eb="4">
      <t>ズイジ</t>
    </rPh>
    <rPh sb="5" eb="6">
      <t>ウ</t>
    </rPh>
    <rPh sb="7" eb="8">
      <t>ツ</t>
    </rPh>
    <phoneticPr fontId="3"/>
  </si>
  <si>
    <t>B　所定の期間内に受け付けている。</t>
    <rPh sb="2" eb="4">
      <t>ショテイ</t>
    </rPh>
    <rPh sb="5" eb="7">
      <t>キカン</t>
    </rPh>
    <rPh sb="7" eb="8">
      <t>ナイ</t>
    </rPh>
    <rPh sb="9" eb="10">
      <t>ウ</t>
    </rPh>
    <rPh sb="11" eb="12">
      <t>ツ</t>
    </rPh>
    <phoneticPr fontId="3"/>
  </si>
  <si>
    <t>A　所定の様式がある。</t>
    <rPh sb="2" eb="4">
      <t>ショテイ</t>
    </rPh>
    <rPh sb="5" eb="7">
      <t>ヨウシキ</t>
    </rPh>
    <phoneticPr fontId="2"/>
  </si>
  <si>
    <t>B　所定の様式がない。</t>
    <rPh sb="2" eb="4">
      <t>ショテイ</t>
    </rPh>
    <rPh sb="5" eb="7">
      <t>ヨウシキ</t>
    </rPh>
    <phoneticPr fontId="2"/>
  </si>
  <si>
    <t>①出願</t>
    <rPh sb="1" eb="3">
      <t>シュツガン</t>
    </rPh>
    <phoneticPr fontId="2"/>
  </si>
  <si>
    <t>②試験会場</t>
    <rPh sb="1" eb="5">
      <t>シケンカイジョウ</t>
    </rPh>
    <phoneticPr fontId="2"/>
  </si>
  <si>
    <t>③解答方法</t>
    <rPh sb="1" eb="5">
      <t>カイトウホウホウ</t>
    </rPh>
    <phoneticPr fontId="2"/>
  </si>
  <si>
    <t>④支援者、介助者、付添者</t>
    <rPh sb="1" eb="4">
      <t>シエンシャ</t>
    </rPh>
    <rPh sb="5" eb="8">
      <t>カイジョシャ</t>
    </rPh>
    <rPh sb="9" eb="11">
      <t>ツキソイ</t>
    </rPh>
    <rPh sb="11" eb="12">
      <t>シャ</t>
    </rPh>
    <phoneticPr fontId="2"/>
  </si>
  <si>
    <t>⑤装具、機器、物品等の使用</t>
    <rPh sb="1" eb="3">
      <t>ソウグ</t>
    </rPh>
    <rPh sb="4" eb="6">
      <t>キキ</t>
    </rPh>
    <rPh sb="7" eb="9">
      <t>ブッピン</t>
    </rPh>
    <rPh sb="9" eb="10">
      <t>トウ</t>
    </rPh>
    <rPh sb="11" eb="13">
      <t>シヨウ</t>
    </rPh>
    <phoneticPr fontId="2"/>
  </si>
  <si>
    <t>⑥受験時</t>
    <rPh sb="1" eb="4">
      <t>ジュケンジ</t>
    </rPh>
    <phoneticPr fontId="2"/>
  </si>
  <si>
    <t>⑦その他</t>
    <rPh sb="3" eb="4">
      <t>タ</t>
    </rPh>
    <phoneticPr fontId="2"/>
  </si>
  <si>
    <t>B　申出がなかったため検討していない。</t>
    <rPh sb="2" eb="3">
      <t>モウ</t>
    </rPh>
    <rPh sb="3" eb="4">
      <t>デ</t>
    </rPh>
    <rPh sb="11" eb="13">
      <t>ケントウ</t>
    </rPh>
    <phoneticPr fontId="3"/>
  </si>
  <si>
    <t>精神障害の重複</t>
    <rPh sb="0" eb="2">
      <t>セイシン</t>
    </rPh>
    <rPh sb="2" eb="4">
      <t>ショウガイ</t>
    </rPh>
    <rPh sb="5" eb="7">
      <t>チョウフク</t>
    </rPh>
    <phoneticPr fontId="2"/>
  </si>
  <si>
    <t>その他の精神障害</t>
    <rPh sb="2" eb="3">
      <t>タ</t>
    </rPh>
    <rPh sb="4" eb="6">
      <t>セイシン</t>
    </rPh>
    <rPh sb="6" eb="8">
      <t>ショウガイ</t>
    </rPh>
    <phoneticPr fontId="2"/>
  </si>
  <si>
    <t>その他の精神障害</t>
    <rPh sb="2" eb="3">
      <t>タ</t>
    </rPh>
    <rPh sb="4" eb="6">
      <t>セイシン</t>
    </rPh>
    <rPh sb="6" eb="8">
      <t>ショウガイ</t>
    </rPh>
    <phoneticPr fontId="3"/>
  </si>
  <si>
    <t>②
試験会場</t>
    <rPh sb="2" eb="6">
      <t>シケンカイジョウ</t>
    </rPh>
    <phoneticPr fontId="2"/>
  </si>
  <si>
    <t>③
解答方法</t>
    <rPh sb="2" eb="6">
      <t>カイトウホウホウ</t>
    </rPh>
    <phoneticPr fontId="2"/>
  </si>
  <si>
    <t>④
支援者、介助者、付添者</t>
    <rPh sb="2" eb="5">
      <t>シエンシャ</t>
    </rPh>
    <rPh sb="6" eb="9">
      <t>カイジョシャ</t>
    </rPh>
    <rPh sb="10" eb="12">
      <t>ツキソイ</t>
    </rPh>
    <rPh sb="12" eb="13">
      <t>シャ</t>
    </rPh>
    <phoneticPr fontId="2"/>
  </si>
  <si>
    <t>⑤
装具、機器、物品等の使用</t>
    <rPh sb="2" eb="4">
      <t>ソウグ</t>
    </rPh>
    <rPh sb="5" eb="7">
      <t>キキ</t>
    </rPh>
    <rPh sb="8" eb="10">
      <t>ブッピン</t>
    </rPh>
    <rPh sb="10" eb="11">
      <t>トウ</t>
    </rPh>
    <rPh sb="12" eb="14">
      <t>シヨウ</t>
    </rPh>
    <phoneticPr fontId="2"/>
  </si>
  <si>
    <r>
      <t>重複</t>
    </r>
    <r>
      <rPr>
        <sz val="10"/>
        <color rgb="FFFF0000"/>
        <rFont val="UD デジタル 教科書体 NK-R"/>
        <family val="1"/>
        <charset val="128"/>
      </rPr>
      <t>障害</t>
    </r>
    <rPh sb="0" eb="2">
      <t>チョウフク</t>
    </rPh>
    <rPh sb="2" eb="4">
      <t>ショウガイ</t>
    </rPh>
    <phoneticPr fontId="3"/>
  </si>
  <si>
    <t>メールアドレス</t>
    <phoneticPr fontId="3"/>
  </si>
  <si>
    <t>大区分</t>
    <rPh sb="0" eb="3">
      <t>ダイクブン</t>
    </rPh>
    <phoneticPr fontId="3"/>
  </si>
  <si>
    <t>小区分</t>
    <rPh sb="0" eb="1">
      <t>ショウ</t>
    </rPh>
    <rPh sb="1" eb="3">
      <t>クブン</t>
    </rPh>
    <phoneticPr fontId="2"/>
  </si>
  <si>
    <t>大区分</t>
    <rPh sb="0" eb="1">
      <t>ダイ</t>
    </rPh>
    <rPh sb="1" eb="3">
      <t>クブン</t>
    </rPh>
    <phoneticPr fontId="3"/>
  </si>
  <si>
    <t>大区分</t>
    <rPh sb="0" eb="3">
      <t>ダイクブン</t>
    </rPh>
    <phoneticPr fontId="2"/>
  </si>
  <si>
    <t>⑦その他の具体的内容</t>
    <phoneticPr fontId="2"/>
  </si>
  <si>
    <t>小区分</t>
    <rPh sb="0" eb="3">
      <t>ショウクブン</t>
    </rPh>
    <phoneticPr fontId="3"/>
  </si>
  <si>
    <t>①実施している。</t>
    <rPh sb="1" eb="3">
      <t>ジッシ</t>
    </rPh>
    <phoneticPr fontId="2"/>
  </si>
  <si>
    <t>②実施していない。</t>
    <rPh sb="1" eb="3">
      <t>ジッシ</t>
    </rPh>
    <phoneticPr fontId="2"/>
  </si>
  <si>
    <t>学部等</t>
    <rPh sb="0" eb="2">
      <t>ガクブ</t>
    </rPh>
    <rPh sb="2" eb="3">
      <t>トウ</t>
    </rPh>
    <phoneticPr fontId="2"/>
  </si>
  <si>
    <t>講義・演習</t>
    <rPh sb="3" eb="5">
      <t>エンシュウ</t>
    </rPh>
    <phoneticPr fontId="2"/>
  </si>
  <si>
    <t>（面接官等への事前周知、ゆっくり話す等の配慮、監督者による受験番号等の確認、途中退室の許可、ダミーパートナー（代役受験者）の利用、オンライン入試の実施等）</t>
    <rPh sb="1" eb="3">
      <t>メンセツ</t>
    </rPh>
    <rPh sb="3" eb="4">
      <t>カン</t>
    </rPh>
    <rPh sb="4" eb="5">
      <t>トウ</t>
    </rPh>
    <rPh sb="7" eb="9">
      <t>ジゼン</t>
    </rPh>
    <rPh sb="9" eb="11">
      <t>シュウチ</t>
    </rPh>
    <rPh sb="16" eb="17">
      <t>ハナ</t>
    </rPh>
    <rPh sb="18" eb="19">
      <t>トウ</t>
    </rPh>
    <rPh sb="20" eb="22">
      <t>ハイリョ</t>
    </rPh>
    <rPh sb="23" eb="26">
      <t>カントクシャ</t>
    </rPh>
    <rPh sb="29" eb="31">
      <t>ジュケン</t>
    </rPh>
    <rPh sb="31" eb="33">
      <t>バンゴウ</t>
    </rPh>
    <rPh sb="33" eb="34">
      <t>トウ</t>
    </rPh>
    <rPh sb="35" eb="37">
      <t>カクニン</t>
    </rPh>
    <rPh sb="38" eb="40">
      <t>トチュウ</t>
    </rPh>
    <rPh sb="40" eb="42">
      <t>タイシツ</t>
    </rPh>
    <rPh sb="43" eb="45">
      <t>キョカ</t>
    </rPh>
    <rPh sb="55" eb="57">
      <t>ダイヤク</t>
    </rPh>
    <rPh sb="57" eb="60">
      <t>ジュケンシャ</t>
    </rPh>
    <rPh sb="62" eb="64">
      <t>リヨウ</t>
    </rPh>
    <rPh sb="70" eb="72">
      <t>ニュウシ</t>
    </rPh>
    <rPh sb="73" eb="75">
      <t>ジッシ</t>
    </rPh>
    <rPh sb="75" eb="76">
      <t>トウ</t>
    </rPh>
    <phoneticPr fontId="2"/>
  </si>
  <si>
    <t>ア．医療系の資格を有する教員</t>
    <rPh sb="2" eb="5">
      <t>イリョウケイ</t>
    </rPh>
    <rPh sb="6" eb="8">
      <t>シカク</t>
    </rPh>
    <rPh sb="9" eb="10">
      <t>ユウ</t>
    </rPh>
    <rPh sb="12" eb="14">
      <t>キョウイン</t>
    </rPh>
    <phoneticPr fontId="3"/>
  </si>
  <si>
    <t>イ．福祉系の資格を有する教員</t>
    <rPh sb="2" eb="5">
      <t>フクシケイ</t>
    </rPh>
    <rPh sb="6" eb="8">
      <t>シカク</t>
    </rPh>
    <rPh sb="9" eb="10">
      <t>ユウ</t>
    </rPh>
    <rPh sb="12" eb="14">
      <t>キョウイン</t>
    </rPh>
    <phoneticPr fontId="3"/>
  </si>
  <si>
    <t>ウ．心理系の資格を有する教員</t>
    <rPh sb="2" eb="5">
      <t>シンリケイ</t>
    </rPh>
    <rPh sb="6" eb="8">
      <t>シカク</t>
    </rPh>
    <rPh sb="9" eb="10">
      <t>ユウ</t>
    </rPh>
    <rPh sb="12" eb="14">
      <t>キョウイン</t>
    </rPh>
    <phoneticPr fontId="3"/>
  </si>
  <si>
    <t>イ．手すり</t>
    <rPh sb="2" eb="3">
      <t>テ</t>
    </rPh>
    <phoneticPr fontId="3"/>
  </si>
  <si>
    <t>②障害学生支援に関する職員向け研修（SD等）を実施している。</t>
    <rPh sb="1" eb="5">
      <t>ショウガイガクセイ</t>
    </rPh>
    <rPh sb="5" eb="7">
      <t>シエン</t>
    </rPh>
    <rPh sb="8" eb="9">
      <t>カン</t>
    </rPh>
    <rPh sb="11" eb="13">
      <t>ショクイン</t>
    </rPh>
    <rPh sb="13" eb="14">
      <t>ム</t>
    </rPh>
    <rPh sb="15" eb="17">
      <t>ケンシュウ</t>
    </rPh>
    <rPh sb="20" eb="21">
      <t>トウ</t>
    </rPh>
    <rPh sb="23" eb="25">
      <t>ジッシ</t>
    </rPh>
    <phoneticPr fontId="3"/>
  </si>
  <si>
    <t>③障害学生支援に関する学生向け研修（ノートテイカー養成等）を実施している。</t>
    <rPh sb="1" eb="5">
      <t>ショウガイガクセイ</t>
    </rPh>
    <rPh sb="5" eb="7">
      <t>シエン</t>
    </rPh>
    <rPh sb="8" eb="9">
      <t>カン</t>
    </rPh>
    <rPh sb="11" eb="14">
      <t>ガクセイム</t>
    </rPh>
    <rPh sb="15" eb="17">
      <t>ケンシュウ</t>
    </rPh>
    <rPh sb="25" eb="27">
      <t>ヨウセイ</t>
    </rPh>
    <rPh sb="27" eb="28">
      <t>トウ</t>
    </rPh>
    <rPh sb="30" eb="32">
      <t>ジッシ</t>
    </rPh>
    <phoneticPr fontId="3"/>
  </si>
  <si>
    <t>①支援情報をホームページで一般に公開している。</t>
    <rPh sb="1" eb="5">
      <t>シエンジョウホウ</t>
    </rPh>
    <rPh sb="13" eb="15">
      <t>イッパン</t>
    </rPh>
    <rPh sb="16" eb="18">
      <t>コウカイ</t>
    </rPh>
    <phoneticPr fontId="2"/>
  </si>
  <si>
    <t>イ．障害学生向け就職ガイダンス、セミナー等の実施</t>
    <rPh sb="2" eb="4">
      <t>ショウガイ</t>
    </rPh>
    <rPh sb="4" eb="6">
      <t>ガクセイ</t>
    </rPh>
    <rPh sb="6" eb="7">
      <t>ム</t>
    </rPh>
    <rPh sb="8" eb="10">
      <t>シュウショク</t>
    </rPh>
    <rPh sb="20" eb="21">
      <t>トウ</t>
    </rPh>
    <rPh sb="22" eb="24">
      <t>ジッシ</t>
    </rPh>
    <phoneticPr fontId="3"/>
  </si>
  <si>
    <t>ウ．一般就職ガイダンス、セミナー等における配慮の実施</t>
    <rPh sb="2" eb="4">
      <t>イッパン</t>
    </rPh>
    <rPh sb="4" eb="6">
      <t>シュウショク</t>
    </rPh>
    <rPh sb="16" eb="17">
      <t>トウ</t>
    </rPh>
    <rPh sb="21" eb="23">
      <t>ハイリョ</t>
    </rPh>
    <rPh sb="24" eb="26">
      <t>ジッシ</t>
    </rPh>
    <phoneticPr fontId="3"/>
  </si>
  <si>
    <t>オ．障害学生向け求人情報の提供</t>
    <rPh sb="2" eb="7">
      <t>ショウガイガクセイム</t>
    </rPh>
    <rPh sb="8" eb="12">
      <t>キュウジンジョウホウ</t>
    </rPh>
    <rPh sb="13" eb="15">
      <t>テイキョウ</t>
    </rPh>
    <phoneticPr fontId="3"/>
  </si>
  <si>
    <t>カ．障害学生向け企業実習やインターンシップ等の利用</t>
    <rPh sb="21" eb="22">
      <t>トウ</t>
    </rPh>
    <rPh sb="23" eb="25">
      <t>リヨウ</t>
    </rPh>
    <phoneticPr fontId="3"/>
  </si>
  <si>
    <t>キ．その他</t>
    <rPh sb="4" eb="5">
      <t>タ</t>
    </rPh>
    <phoneticPr fontId="3"/>
  </si>
  <si>
    <t>⑤配慮内容の決定方法の公開</t>
    <rPh sb="1" eb="3">
      <t>ハイリョ</t>
    </rPh>
    <rPh sb="3" eb="5">
      <t>ナイヨウ</t>
    </rPh>
    <rPh sb="6" eb="8">
      <t>ケッテイ</t>
    </rPh>
    <rPh sb="8" eb="10">
      <t>ホウホウ</t>
    </rPh>
    <rPh sb="11" eb="13">
      <t>コウカイ</t>
    </rPh>
    <phoneticPr fontId="2"/>
  </si>
  <si>
    <t>（３）大学院（通学課程）の学科（専攻）別障害学生数</t>
    <rPh sb="3" eb="6">
      <t>ダイガクイン</t>
    </rPh>
    <rPh sb="7" eb="9">
      <t>ツウガク</t>
    </rPh>
    <rPh sb="9" eb="11">
      <t>カテイ</t>
    </rPh>
    <rPh sb="20" eb="22">
      <t>ショウガイ</t>
    </rPh>
    <rPh sb="22" eb="25">
      <t>ガクセイスウ</t>
    </rPh>
    <phoneticPr fontId="3"/>
  </si>
  <si>
    <t>通信課程</t>
    <rPh sb="0" eb="2">
      <t>ツウシン</t>
    </rPh>
    <rPh sb="2" eb="4">
      <t>カテイ</t>
    </rPh>
    <phoneticPr fontId="3"/>
  </si>
  <si>
    <t>フリガナ</t>
  </si>
  <si>
    <t>フリガナ</t>
    <phoneticPr fontId="3"/>
  </si>
  <si>
    <t>①をホームページ等で一般に公開している。</t>
    <rPh sb="8" eb="9">
      <t>トウ</t>
    </rPh>
    <rPh sb="10" eb="12">
      <t>イッパン</t>
    </rPh>
    <rPh sb="13" eb="15">
      <t>コウカイ</t>
    </rPh>
    <phoneticPr fontId="2"/>
  </si>
  <si>
    <t>エ．その他の教員</t>
    <rPh sb="4" eb="5">
      <t>タ</t>
    </rPh>
    <rPh sb="6" eb="8">
      <t>キョウイン</t>
    </rPh>
    <phoneticPr fontId="3"/>
  </si>
  <si>
    <t>ア．ホームページ等で一般に周知している。</t>
    <rPh sb="8" eb="9">
      <t>トウ</t>
    </rPh>
    <rPh sb="10" eb="12">
      <t>イッパン</t>
    </rPh>
    <rPh sb="13" eb="15">
      <t>シュウチ</t>
    </rPh>
    <phoneticPr fontId="3"/>
  </si>
  <si>
    <t>①障害学生支援に関する教員向け研修（FD等）を実施している。</t>
    <rPh sb="1" eb="7">
      <t>ショウガイガクセイシエン</t>
    </rPh>
    <rPh sb="8" eb="9">
      <t>カン</t>
    </rPh>
    <rPh sb="11" eb="13">
      <t>キョウイン</t>
    </rPh>
    <rPh sb="13" eb="14">
      <t>ム</t>
    </rPh>
    <rPh sb="15" eb="17">
      <t>ケンシュウ</t>
    </rPh>
    <rPh sb="20" eb="21">
      <t>ナド</t>
    </rPh>
    <rPh sb="23" eb="25">
      <t>ジッシ</t>
    </rPh>
    <phoneticPr fontId="3"/>
  </si>
  <si>
    <t xml:space="preserve">ア．全学生を対象に心理検査やメンタルヘルスに関するアンケートを実施している。 </t>
    <rPh sb="6" eb="8">
      <t>タイショウ</t>
    </rPh>
    <phoneticPr fontId="2"/>
  </si>
  <si>
    <t>解答方法の配慮</t>
    <rPh sb="0" eb="2">
      <t>カイトウ</t>
    </rPh>
    <rPh sb="2" eb="4">
      <t>ホウホウ</t>
    </rPh>
    <rPh sb="5" eb="7">
      <t>ハイリョ</t>
    </rPh>
    <phoneticPr fontId="3"/>
  </si>
  <si>
    <t>注意事項等の文書による伝達</t>
    <rPh sb="0" eb="2">
      <t>チュウイ</t>
    </rPh>
    <rPh sb="2" eb="4">
      <t>ジコウ</t>
    </rPh>
    <rPh sb="4" eb="5">
      <t>ナド</t>
    </rPh>
    <rPh sb="6" eb="8">
      <t>ブンショ</t>
    </rPh>
    <rPh sb="11" eb="13">
      <t>デンタツ</t>
    </rPh>
    <phoneticPr fontId="3"/>
  </si>
  <si>
    <t>A　定めている。</t>
    <rPh sb="2" eb="3">
      <t>サダ</t>
    </rPh>
    <phoneticPr fontId="3"/>
  </si>
  <si>
    <t>A　一般に公開している。</t>
    <rPh sb="2" eb="4">
      <t>イッパン</t>
    </rPh>
    <rPh sb="5" eb="7">
      <t>コウカイ</t>
    </rPh>
    <phoneticPr fontId="3"/>
  </si>
  <si>
    <t>B　一般に公開していない。</t>
    <rPh sb="2" eb="4">
      <t>イッパン</t>
    </rPh>
    <rPh sb="5" eb="7">
      <t>コウカイ</t>
    </rPh>
    <phoneticPr fontId="3"/>
  </si>
  <si>
    <t>（４）大学院（通信課程）の学科（専攻）別障害学生数</t>
    <rPh sb="3" eb="6">
      <t>ダイガクイン</t>
    </rPh>
    <rPh sb="7" eb="9">
      <t>ツウシン</t>
    </rPh>
    <rPh sb="9" eb="11">
      <t>カテイ</t>
    </rPh>
    <rPh sb="20" eb="22">
      <t>ショウガイ</t>
    </rPh>
    <rPh sb="22" eb="25">
      <t>ガクセイスウ</t>
    </rPh>
    <phoneticPr fontId="3"/>
  </si>
  <si>
    <t>大学院（通信課程）全体の障害学生数</t>
    <rPh sb="0" eb="3">
      <t>ダイガクイン</t>
    </rPh>
    <rPh sb="4" eb="6">
      <t>ツウシン</t>
    </rPh>
    <rPh sb="6" eb="8">
      <t>カテイ</t>
    </rPh>
    <rPh sb="9" eb="11">
      <t>ゼンタイ</t>
    </rPh>
    <rPh sb="12" eb="14">
      <t>ショウガイ</t>
    </rPh>
    <rPh sb="14" eb="17">
      <t>ガクセイスウ</t>
    </rPh>
    <phoneticPr fontId="3"/>
  </si>
  <si>
    <t>Ｇ．保健（医・歯学を除く。）</t>
    <rPh sb="2" eb="4">
      <t>ホケン</t>
    </rPh>
    <rPh sb="5" eb="6">
      <t>イ</t>
    </rPh>
    <rPh sb="7" eb="9">
      <t>シガク</t>
    </rPh>
    <rPh sb="10" eb="11">
      <t>ノゾ</t>
    </rPh>
    <phoneticPr fontId="3"/>
  </si>
  <si>
    <t>⑤上記のような研修を実施していない。</t>
    <rPh sb="1" eb="3">
      <t>ジョウキ</t>
    </rPh>
    <rPh sb="7" eb="9">
      <t>ケンシュウ</t>
    </rPh>
    <rPh sb="10" eb="12">
      <t>ジッシ</t>
    </rPh>
    <phoneticPr fontId="2"/>
  </si>
  <si>
    <t>試験時間の延長</t>
    <rPh sb="0" eb="2">
      <t>シケン</t>
    </rPh>
    <rPh sb="2" eb="4">
      <t>ジカン</t>
    </rPh>
    <rPh sb="5" eb="7">
      <t>エンチョウ</t>
    </rPh>
    <phoneticPr fontId="3"/>
  </si>
  <si>
    <t>別室受験</t>
    <phoneticPr fontId="2"/>
  </si>
  <si>
    <t>ウ．スロープ等</t>
    <rPh sb="6" eb="7">
      <t>トウ</t>
    </rPh>
    <phoneticPr fontId="3"/>
  </si>
  <si>
    <t>オ．専用駐車場</t>
    <rPh sb="2" eb="4">
      <t>センヨウ</t>
    </rPh>
    <rPh sb="4" eb="7">
      <t>チュウシャジョウ</t>
    </rPh>
    <phoneticPr fontId="3"/>
  </si>
  <si>
    <t>カ．自動扉等の出入口</t>
    <rPh sb="2" eb="4">
      <t>ジドウ</t>
    </rPh>
    <rPh sb="4" eb="5">
      <t>トビラ</t>
    </rPh>
    <rPh sb="5" eb="6">
      <t>トウ</t>
    </rPh>
    <rPh sb="7" eb="8">
      <t>デ</t>
    </rPh>
    <rPh sb="8" eb="9">
      <t>イ</t>
    </rPh>
    <rPh sb="9" eb="10">
      <t>グチ</t>
    </rPh>
    <phoneticPr fontId="3"/>
  </si>
  <si>
    <t>キ．エレベーター</t>
    <phoneticPr fontId="2"/>
  </si>
  <si>
    <t>ク．車椅子移動等に必要なスペース</t>
    <rPh sb="2" eb="5">
      <t>クルマイス</t>
    </rPh>
    <rPh sb="5" eb="7">
      <t>イドウ</t>
    </rPh>
    <rPh sb="7" eb="8">
      <t>トウ</t>
    </rPh>
    <rPh sb="9" eb="11">
      <t>ヒツヨウ</t>
    </rPh>
    <phoneticPr fontId="3"/>
  </si>
  <si>
    <t>ケ．点字プレート等</t>
    <rPh sb="2" eb="4">
      <t>テンジ</t>
    </rPh>
    <rPh sb="8" eb="9">
      <t>トウ</t>
    </rPh>
    <phoneticPr fontId="3"/>
  </si>
  <si>
    <t>コ．聴覚障害者用の屋内信号装置</t>
    <rPh sb="2" eb="4">
      <t>チョウカク</t>
    </rPh>
    <rPh sb="4" eb="7">
      <t>ショウガイシャ</t>
    </rPh>
    <rPh sb="7" eb="8">
      <t>ヨウ</t>
    </rPh>
    <rPh sb="9" eb="11">
      <t>オクナイ</t>
    </rPh>
    <rPh sb="11" eb="13">
      <t>シンゴウ</t>
    </rPh>
    <rPh sb="13" eb="15">
      <t>ソウチ</t>
    </rPh>
    <phoneticPr fontId="3"/>
  </si>
  <si>
    <t>シ．磁気誘導ループ</t>
    <rPh sb="2" eb="4">
      <t>ジキ</t>
    </rPh>
    <rPh sb="4" eb="6">
      <t>ユウドウ</t>
    </rPh>
    <phoneticPr fontId="3"/>
  </si>
  <si>
    <t>①障害のある相談者数</t>
    <rPh sb="1" eb="3">
      <t>ショウガイ</t>
    </rPh>
    <rPh sb="6" eb="9">
      <t>ソウダンシャ</t>
    </rPh>
    <rPh sb="9" eb="10">
      <t>スウ</t>
    </rPh>
    <phoneticPr fontId="3"/>
  </si>
  <si>
    <t>②障害のある志願者数</t>
    <rPh sb="1" eb="3">
      <t>ショウガイ</t>
    </rPh>
    <rPh sb="6" eb="9">
      <t>シガンシャ</t>
    </rPh>
    <rPh sb="9" eb="10">
      <t>スウ</t>
    </rPh>
    <phoneticPr fontId="3"/>
  </si>
  <si>
    <t>③障害のある受験者数</t>
    <rPh sb="1" eb="3">
      <t>ショウガイ</t>
    </rPh>
    <rPh sb="6" eb="9">
      <t>ジュケンシャ</t>
    </rPh>
    <rPh sb="9" eb="10">
      <t>スウ</t>
    </rPh>
    <phoneticPr fontId="3"/>
  </si>
  <si>
    <t>④障害のある合格者数</t>
    <rPh sb="1" eb="3">
      <t>ショウガイ</t>
    </rPh>
    <rPh sb="6" eb="9">
      <t>ゴウカクシャ</t>
    </rPh>
    <rPh sb="9" eb="10">
      <t>スウ</t>
    </rPh>
    <phoneticPr fontId="3"/>
  </si>
  <si>
    <t>⑤障害のある入学者数</t>
    <rPh sb="1" eb="3">
      <t>ショウガイ</t>
    </rPh>
    <rPh sb="6" eb="9">
      <t>ニュウガクシャ</t>
    </rPh>
    <rPh sb="9" eb="10">
      <t>スウ</t>
    </rPh>
    <phoneticPr fontId="3"/>
  </si>
  <si>
    <t>③（２）で回答した委員会又は（３）[1]で回答した担当部署・機関と同一の組織で対応している。</t>
    <rPh sb="5" eb="7">
      <t>カイトウ</t>
    </rPh>
    <rPh sb="9" eb="12">
      <t>イインカイ</t>
    </rPh>
    <rPh sb="12" eb="13">
      <t>マタ</t>
    </rPh>
    <rPh sb="21" eb="23">
      <t>カイトウ</t>
    </rPh>
    <rPh sb="25" eb="29">
      <t>タントウブショ</t>
    </rPh>
    <rPh sb="30" eb="32">
      <t>キカン</t>
    </rPh>
    <rPh sb="33" eb="35">
      <t>ドウイツ</t>
    </rPh>
    <rPh sb="36" eb="38">
      <t>ソシキ</t>
    </rPh>
    <rPh sb="39" eb="41">
      <t>タイオウ</t>
    </rPh>
    <phoneticPr fontId="2"/>
  </si>
  <si>
    <t>総合型選抜</t>
    <rPh sb="0" eb="3">
      <t>ソウゴウガタ</t>
    </rPh>
    <rPh sb="3" eb="5">
      <t>センバツ</t>
    </rPh>
    <phoneticPr fontId="3"/>
  </si>
  <si>
    <t>学校推薦型選抜</t>
    <rPh sb="0" eb="2">
      <t>ガッコウ</t>
    </rPh>
    <rPh sb="2" eb="4">
      <t>スイセン</t>
    </rPh>
    <rPh sb="4" eb="5">
      <t>ガタ</t>
    </rPh>
    <rPh sb="5" eb="7">
      <t>センバツ</t>
    </rPh>
    <phoneticPr fontId="3"/>
  </si>
  <si>
    <t>障害者
選抜等</t>
    <rPh sb="0" eb="3">
      <t>ショウガイシャ</t>
    </rPh>
    <rPh sb="4" eb="6">
      <t>センバツ</t>
    </rPh>
    <rPh sb="6" eb="7">
      <t>トウ</t>
    </rPh>
    <phoneticPr fontId="3"/>
  </si>
  <si>
    <t>一般選抜</t>
    <rPh sb="0" eb="4">
      <t>イッパンセンバツ</t>
    </rPh>
    <phoneticPr fontId="3"/>
  </si>
  <si>
    <t>重複障害</t>
    <rPh sb="0" eb="2">
      <t>チョウフク</t>
    </rPh>
    <rPh sb="2" eb="4">
      <t>ショウガイ</t>
    </rPh>
    <phoneticPr fontId="2"/>
  </si>
  <si>
    <t>限局性学習症</t>
    <phoneticPr fontId="2"/>
  </si>
  <si>
    <t>神経症性障害等</t>
    <rPh sb="0" eb="7">
      <t>シンケイショウセイショウガイトウ</t>
    </rPh>
    <phoneticPr fontId="2"/>
  </si>
  <si>
    <t>聴覚障害</t>
    <rPh sb="0" eb="2">
      <t>チョウカク</t>
    </rPh>
    <rPh sb="2" eb="4">
      <t>ショウガイ</t>
    </rPh>
    <phoneticPr fontId="2"/>
  </si>
  <si>
    <t>その他の肢体不自由</t>
    <rPh sb="2" eb="3">
      <t>タ</t>
    </rPh>
    <rPh sb="4" eb="9">
      <t>シタイフジユウ</t>
    </rPh>
    <phoneticPr fontId="2"/>
  </si>
  <si>
    <t>大学院（通信課程）</t>
    <rPh sb="0" eb="3">
      <t>ダイガクイン</t>
    </rPh>
    <rPh sb="4" eb="6">
      <t>ツウシン</t>
    </rPh>
    <rPh sb="6" eb="8">
      <t>カテイ</t>
    </rPh>
    <phoneticPr fontId="2"/>
  </si>
  <si>
    <t>一般選抜以外</t>
    <rPh sb="0" eb="4">
      <t>イッパンセンバツ</t>
    </rPh>
    <rPh sb="4" eb="6">
      <t>イガイ</t>
    </rPh>
    <phoneticPr fontId="3"/>
  </si>
  <si>
    <t>有期雇用
労働者</t>
    <rPh sb="0" eb="2">
      <t>ユウキ</t>
    </rPh>
    <rPh sb="2" eb="4">
      <t>コヨウ</t>
    </rPh>
    <rPh sb="5" eb="8">
      <t>ロウドウシャ</t>
    </rPh>
    <phoneticPr fontId="3"/>
  </si>
  <si>
    <t>雇用契約期間が1か月以上で期間の定めがある者</t>
    <rPh sb="0" eb="4">
      <t>コヨウケイヤク</t>
    </rPh>
    <rPh sb="4" eb="6">
      <t>キカン</t>
    </rPh>
    <rPh sb="9" eb="10">
      <t>ゲツ</t>
    </rPh>
    <rPh sb="10" eb="12">
      <t>イジョウ</t>
    </rPh>
    <rPh sb="13" eb="15">
      <t>キカン</t>
    </rPh>
    <rPh sb="16" eb="17">
      <t>サダ</t>
    </rPh>
    <rPh sb="21" eb="22">
      <t>モノ</t>
    </rPh>
    <phoneticPr fontId="3"/>
  </si>
  <si>
    <t>雇用契約期間が1年以上かつフルタイム勤務相当の者</t>
    <rPh sb="0" eb="4">
      <t>コヨウケイヤク</t>
    </rPh>
    <rPh sb="4" eb="6">
      <t>キカン</t>
    </rPh>
    <rPh sb="8" eb="11">
      <t>ネンイジョウ</t>
    </rPh>
    <rPh sb="18" eb="20">
      <t>キンム</t>
    </rPh>
    <rPh sb="20" eb="22">
      <t>ソウトウ</t>
    </rPh>
    <rPh sb="23" eb="24">
      <t>モノ</t>
    </rPh>
    <phoneticPr fontId="3"/>
  </si>
  <si>
    <t>左記以外の者</t>
    <rPh sb="0" eb="4">
      <t>サキイガイ</t>
    </rPh>
    <rPh sb="5" eb="6">
      <t>モノ</t>
    </rPh>
    <phoneticPr fontId="3"/>
  </si>
  <si>
    <t>学校名</t>
    <rPh sb="0" eb="2">
      <t>ガッコウ</t>
    </rPh>
    <rPh sb="2" eb="3">
      <t>メイ</t>
    </rPh>
    <phoneticPr fontId="57"/>
  </si>
  <si>
    <t>文科省学校コード</t>
    <rPh sb="0" eb="3">
      <t>モンカショウ</t>
    </rPh>
    <rPh sb="3" eb="5">
      <t>ガッコウ</t>
    </rPh>
    <phoneticPr fontId="58"/>
  </si>
  <si>
    <t>F201210000018</t>
  </si>
  <si>
    <t>F201310100391</t>
  </si>
  <si>
    <t>F201310100408</t>
  </si>
  <si>
    <t>F201310100417</t>
  </si>
  <si>
    <t>F201310100426</t>
  </si>
  <si>
    <t>F201310100435</t>
  </si>
  <si>
    <t>F201310100444</t>
  </si>
  <si>
    <t>F201310100453</t>
  </si>
  <si>
    <t>F201310100471</t>
  </si>
  <si>
    <t>F201310100480</t>
  </si>
  <si>
    <t>F201310100499</t>
  </si>
  <si>
    <t>F201310100514</t>
  </si>
  <si>
    <t>F201310100523</t>
  </si>
  <si>
    <t>F202310100675</t>
  </si>
  <si>
    <t>F202310100684</t>
  </si>
  <si>
    <t>F202310100693</t>
  </si>
  <si>
    <t>F202310100700</t>
  </si>
  <si>
    <t>F202310100719</t>
  </si>
  <si>
    <t>F203210100792</t>
  </si>
  <si>
    <t>F203210100809</t>
  </si>
  <si>
    <t>F203310100816</t>
  </si>
  <si>
    <t>F203310100825</t>
  </si>
  <si>
    <t>F204310100995</t>
  </si>
  <si>
    <t>F204310101002</t>
  </si>
  <si>
    <t>F204310101011</t>
  </si>
  <si>
    <t>F204310101020</t>
  </si>
  <si>
    <t>F204310101039</t>
  </si>
  <si>
    <t>F205310101127</t>
  </si>
  <si>
    <t>F205310101136</t>
  </si>
  <si>
    <t>F205310101145</t>
  </si>
  <si>
    <t>F205310101154</t>
  </si>
  <si>
    <t>F206210101235</t>
  </si>
  <si>
    <t>F206310101242</t>
  </si>
  <si>
    <t>F206310101251</t>
  </si>
  <si>
    <t>F207210101350</t>
  </si>
  <si>
    <t>F207310101367</t>
  </si>
  <si>
    <t>F207310101376</t>
  </si>
  <si>
    <t>F207310101385</t>
  </si>
  <si>
    <t>F207310101394</t>
  </si>
  <si>
    <t>F208310101516</t>
  </si>
  <si>
    <t>F208310101525</t>
  </si>
  <si>
    <t>F208310101534</t>
  </si>
  <si>
    <t>F209310101640</t>
  </si>
  <si>
    <t>F209310101659</t>
  </si>
  <si>
    <t>F209310101668</t>
  </si>
  <si>
    <t>F209310101677</t>
  </si>
  <si>
    <t>F210310101852</t>
  </si>
  <si>
    <t>F210310101861</t>
  </si>
  <si>
    <t>F210310101870</t>
  </si>
  <si>
    <t>F210310101889</t>
  </si>
  <si>
    <t>F210310101905</t>
  </si>
  <si>
    <t>F210310101914</t>
  </si>
  <si>
    <t>F210310101923</t>
  </si>
  <si>
    <t>F211310102217</t>
  </si>
  <si>
    <t>F211310102226</t>
  </si>
  <si>
    <t>F211310102244</t>
  </si>
  <si>
    <t>F211310102262</t>
  </si>
  <si>
    <t>F211310102271</t>
  </si>
  <si>
    <t>F211310102280</t>
  </si>
  <si>
    <t>F211310102299</t>
  </si>
  <si>
    <t>F211310102306</t>
  </si>
  <si>
    <t>F211310102315</t>
  </si>
  <si>
    <t>F211310102324</t>
  </si>
  <si>
    <t>F212310102617</t>
  </si>
  <si>
    <t>F212310102626</t>
  </si>
  <si>
    <t>F212310102635</t>
  </si>
  <si>
    <t>F212310102644</t>
  </si>
  <si>
    <t>F212310102653</t>
  </si>
  <si>
    <t>F212310102662</t>
  </si>
  <si>
    <t>F212310102671</t>
  </si>
  <si>
    <t>F213310104188</t>
  </si>
  <si>
    <t>F213310104204</t>
  </si>
  <si>
    <t>F213310104213</t>
  </si>
  <si>
    <t>F213310104222</t>
  </si>
  <si>
    <t>F213310104231</t>
  </si>
  <si>
    <t>F213310104240</t>
  </si>
  <si>
    <t>F213310104259</t>
  </si>
  <si>
    <t>F213310104268</t>
  </si>
  <si>
    <t>F213310104286</t>
  </si>
  <si>
    <t>F213310104295</t>
  </si>
  <si>
    <t>F213310104311</t>
  </si>
  <si>
    <t>F213310104320</t>
  </si>
  <si>
    <t>F213310104339</t>
  </si>
  <si>
    <t>F213310104348</t>
  </si>
  <si>
    <t>F213310104357</t>
  </si>
  <si>
    <t>F213310104366</t>
  </si>
  <si>
    <t>F213310104375</t>
  </si>
  <si>
    <t>F213310104384</t>
  </si>
  <si>
    <t>F213310104393</t>
  </si>
  <si>
    <t>F213310104400</t>
  </si>
  <si>
    <t>F213310104419</t>
  </si>
  <si>
    <t>F213310104437</t>
  </si>
  <si>
    <t>F213310104455</t>
  </si>
  <si>
    <t>F213310104464</t>
  </si>
  <si>
    <t>F213310104473</t>
  </si>
  <si>
    <t>F213310104482</t>
  </si>
  <si>
    <t>F213310104491</t>
  </si>
  <si>
    <t>F213310104507</t>
  </si>
  <si>
    <t>F213310104516</t>
  </si>
  <si>
    <t>F213310104525</t>
  </si>
  <si>
    <t>F213310104534</t>
  </si>
  <si>
    <t>F213310104543</t>
  </si>
  <si>
    <t>F213310104552</t>
  </si>
  <si>
    <t>F214310104917</t>
  </si>
  <si>
    <t>F214310104926</t>
  </si>
  <si>
    <t>F214310104935</t>
  </si>
  <si>
    <t>F214310104944</t>
  </si>
  <si>
    <t>F214310104953</t>
  </si>
  <si>
    <t>F214310104962</t>
  </si>
  <si>
    <t>F214310104971</t>
  </si>
  <si>
    <t>F214310104980</t>
  </si>
  <si>
    <t>F214310104999</t>
  </si>
  <si>
    <t>F214310105006</t>
  </si>
  <si>
    <t>F214310105033</t>
  </si>
  <si>
    <t>F215310105256</t>
  </si>
  <si>
    <t>F215310105265</t>
  </si>
  <si>
    <t>F215310105274</t>
  </si>
  <si>
    <t>F215310105283</t>
  </si>
  <si>
    <t>F215310105292</t>
  </si>
  <si>
    <t>F216310105362</t>
  </si>
  <si>
    <t>F216310105371</t>
  </si>
  <si>
    <t>F217310105539</t>
  </si>
  <si>
    <t>F217310105557</t>
  </si>
  <si>
    <t>F217310105566</t>
  </si>
  <si>
    <t>F218310105654</t>
  </si>
  <si>
    <t>F219210105744</t>
  </si>
  <si>
    <t>F219310105751</t>
  </si>
  <si>
    <t>F219310105760</t>
  </si>
  <si>
    <t>F220310105883</t>
  </si>
  <si>
    <t>F220310105892</t>
  </si>
  <si>
    <t>F220310105909</t>
  </si>
  <si>
    <t>F220310105918</t>
  </si>
  <si>
    <t>F220310105927</t>
  </si>
  <si>
    <t>F220310105936</t>
  </si>
  <si>
    <t>F220310105945</t>
  </si>
  <si>
    <t>F220310105954</t>
  </si>
  <si>
    <t>F221210106106</t>
  </si>
  <si>
    <t>F221310106113</t>
  </si>
  <si>
    <t>F221310106131</t>
  </si>
  <si>
    <t>F221310106140</t>
  </si>
  <si>
    <t>F221310106159</t>
  </si>
  <si>
    <t>F221310106168</t>
  </si>
  <si>
    <t>F221310106177</t>
  </si>
  <si>
    <t>F221310106186</t>
  </si>
  <si>
    <t>F221310106202</t>
  </si>
  <si>
    <t>F222210106356</t>
  </si>
  <si>
    <t>F222210106365</t>
  </si>
  <si>
    <t>F222310106381</t>
  </si>
  <si>
    <t>F222310106390</t>
  </si>
  <si>
    <t>F222310106407</t>
  </si>
  <si>
    <t>F223310106932</t>
  </si>
  <si>
    <t>F223310106941</t>
  </si>
  <si>
    <t>F223310106950</t>
  </si>
  <si>
    <t>F223310106969</t>
  </si>
  <si>
    <t>F223310106978</t>
  </si>
  <si>
    <t>F223310106996</t>
  </si>
  <si>
    <t>F223310107003</t>
  </si>
  <si>
    <t>F223310107012</t>
  </si>
  <si>
    <t>F223310107021</t>
  </si>
  <si>
    <t>F223310107030</t>
  </si>
  <si>
    <t>F223310107049</t>
  </si>
  <si>
    <t>F223310107058</t>
  </si>
  <si>
    <t>F223310107067</t>
  </si>
  <si>
    <t>F223310107076</t>
  </si>
  <si>
    <t>F223310107085</t>
  </si>
  <si>
    <t>F223310107101</t>
  </si>
  <si>
    <t>F223310107129</t>
  </si>
  <si>
    <t>F224210107219</t>
  </si>
  <si>
    <t>F224310107235</t>
  </si>
  <si>
    <t>F224310107244</t>
  </si>
  <si>
    <t>F225310107378</t>
  </si>
  <si>
    <t>F225310107387</t>
  </si>
  <si>
    <t>F225310107396</t>
  </si>
  <si>
    <t>F226310107741</t>
  </si>
  <si>
    <t>F226310107778</t>
  </si>
  <si>
    <t>F226310107787</t>
  </si>
  <si>
    <t>F226310107796</t>
  </si>
  <si>
    <t>F226310107803</t>
  </si>
  <si>
    <t>F226310107812</t>
  </si>
  <si>
    <t>F226310107821</t>
  </si>
  <si>
    <t>F226310107830</t>
  </si>
  <si>
    <t>F227310108419</t>
  </si>
  <si>
    <t>F227310108428</t>
  </si>
  <si>
    <t>F227310108437</t>
  </si>
  <si>
    <t>F227310108455</t>
  </si>
  <si>
    <t>F227310108464</t>
  </si>
  <si>
    <t>F227310108473</t>
  </si>
  <si>
    <t>F227310108482</t>
  </si>
  <si>
    <t>F227310108516</t>
  </si>
  <si>
    <t>F227310108534</t>
  </si>
  <si>
    <t>F227310108543</t>
  </si>
  <si>
    <t>F227310108552</t>
  </si>
  <si>
    <t>F227310108561</t>
  </si>
  <si>
    <t>F227310108570</t>
  </si>
  <si>
    <t>F227310108589</t>
  </si>
  <si>
    <t>F227310108598</t>
  </si>
  <si>
    <t>F227310108605</t>
  </si>
  <si>
    <t>F227310108614</t>
  </si>
  <si>
    <t>F227310108623</t>
  </si>
  <si>
    <t>F227310108632</t>
  </si>
  <si>
    <t>F228310109015</t>
  </si>
  <si>
    <t>F228310109024</t>
  </si>
  <si>
    <t>F228310109051</t>
  </si>
  <si>
    <t>F228310109079</t>
  </si>
  <si>
    <t>F228310109088</t>
  </si>
  <si>
    <t>F228310109097</t>
  </si>
  <si>
    <t>F228310109104</t>
  </si>
  <si>
    <t>F228310109113</t>
  </si>
  <si>
    <t>F228310109122</t>
  </si>
  <si>
    <t>F228310109131</t>
  </si>
  <si>
    <t>F228310109140</t>
  </si>
  <si>
    <t>F228310109159</t>
  </si>
  <si>
    <t>F228310109168</t>
  </si>
  <si>
    <t>F228310109177</t>
  </si>
  <si>
    <t>F229310109318</t>
  </si>
  <si>
    <t>F229310109336</t>
  </si>
  <si>
    <t>F230310109397</t>
  </si>
  <si>
    <t>F231310109449</t>
  </si>
  <si>
    <t>F232210109486</t>
  </si>
  <si>
    <t>F233210109680</t>
  </si>
  <si>
    <t>F233310109704</t>
  </si>
  <si>
    <t>F233310109713</t>
  </si>
  <si>
    <t>F233310109722</t>
  </si>
  <si>
    <t>F233310109731</t>
  </si>
  <si>
    <t>F233310109759</t>
  </si>
  <si>
    <t>F233310109768</t>
  </si>
  <si>
    <t>F234310109981</t>
  </si>
  <si>
    <t>F234310109990</t>
  </si>
  <si>
    <t>F234310110014</t>
  </si>
  <si>
    <t>F234310110023</t>
  </si>
  <si>
    <t>F235310110157</t>
  </si>
  <si>
    <t>F235310110166</t>
  </si>
  <si>
    <t>F235310110175</t>
  </si>
  <si>
    <t>F235310110184</t>
  </si>
  <si>
    <t>F235310110193</t>
  </si>
  <si>
    <t>F236310110272</t>
  </si>
  <si>
    <t>F236310110281</t>
  </si>
  <si>
    <t>F236310110290</t>
  </si>
  <si>
    <t>F237310110351</t>
  </si>
  <si>
    <t>F237310110360</t>
  </si>
  <si>
    <t>F237310111939</t>
  </si>
  <si>
    <t>F238310110430</t>
  </si>
  <si>
    <t>F238310110458</t>
  </si>
  <si>
    <t>F238310110467</t>
  </si>
  <si>
    <t>F238310110476</t>
  </si>
  <si>
    <t>F239310110554</t>
  </si>
  <si>
    <t>F240310110926</t>
  </si>
  <si>
    <t>F240310110935</t>
  </si>
  <si>
    <t>F240310110944</t>
  </si>
  <si>
    <t>F240310110953</t>
  </si>
  <si>
    <t>F240310110962</t>
  </si>
  <si>
    <t>F240310110971</t>
  </si>
  <si>
    <t>F240310110999</t>
  </si>
  <si>
    <t>F240310111015</t>
  </si>
  <si>
    <t>F240310111024</t>
  </si>
  <si>
    <t>F240310111033</t>
  </si>
  <si>
    <t>F240310111042</t>
  </si>
  <si>
    <t>F240310111051</t>
  </si>
  <si>
    <t>F240310111060</t>
  </si>
  <si>
    <t>F240310111079</t>
  </si>
  <si>
    <t>F240310111088</t>
  </si>
  <si>
    <t>F240310111097</t>
  </si>
  <si>
    <t>F241310111158</t>
  </si>
  <si>
    <t>F241310111167</t>
  </si>
  <si>
    <t>F241310111176</t>
  </si>
  <si>
    <t>F242310111264</t>
  </si>
  <si>
    <t>F242310111273</t>
  </si>
  <si>
    <t>F243310111389</t>
  </si>
  <si>
    <t>F243310111398</t>
  </si>
  <si>
    <t>F244210111460</t>
  </si>
  <si>
    <t>F244310111477</t>
  </si>
  <si>
    <t>F244310111486</t>
  </si>
  <si>
    <t>F244310111495</t>
  </si>
  <si>
    <t>F244310111501</t>
  </si>
  <si>
    <t>F245310111591</t>
  </si>
  <si>
    <t>F245310111608</t>
  </si>
  <si>
    <t>F246210111681</t>
  </si>
  <si>
    <t>F246310111698</t>
  </si>
  <si>
    <t>F246310111705</t>
  </si>
  <si>
    <t>F246310111714</t>
  </si>
  <si>
    <t>F247310111811</t>
  </si>
  <si>
    <t>F247310111820</t>
  </si>
  <si>
    <t>注意欠如・多動症</t>
    <phoneticPr fontId="2"/>
  </si>
  <si>
    <t>限局性学習症</t>
    <rPh sb="0" eb="2">
      <t>ゲンキョク</t>
    </rPh>
    <rPh sb="2" eb="3">
      <t>セイ</t>
    </rPh>
    <rPh sb="3" eb="5">
      <t>ガクシュウ</t>
    </rPh>
    <rPh sb="5" eb="6">
      <t>ショウ</t>
    </rPh>
    <phoneticPr fontId="3"/>
  </si>
  <si>
    <r>
      <t>その他の</t>
    </r>
    <r>
      <rPr>
        <sz val="10"/>
        <color rgb="FFC00000"/>
        <rFont val="UD デジタル 教科書体 NK-R"/>
        <family val="1"/>
        <charset val="128"/>
      </rPr>
      <t>肢体不自由</t>
    </r>
    <rPh sb="2" eb="3">
      <t>タ</t>
    </rPh>
    <rPh sb="4" eb="6">
      <t>シタイ</t>
    </rPh>
    <rPh sb="6" eb="9">
      <t>フジユウ</t>
    </rPh>
    <phoneticPr fontId="3"/>
  </si>
  <si>
    <r>
      <t>気分</t>
    </r>
    <r>
      <rPr>
        <sz val="10"/>
        <rFont val="UD デジタル 教科書体 NK-R"/>
        <family val="1"/>
        <charset val="128"/>
      </rPr>
      <t>障害</t>
    </r>
    <rPh sb="0" eb="2">
      <t>キブン</t>
    </rPh>
    <rPh sb="2" eb="4">
      <t>ショウガイ</t>
    </rPh>
    <phoneticPr fontId="3"/>
  </si>
  <si>
    <t>エ．その他の資格を有する専門職員</t>
    <rPh sb="4" eb="5">
      <t>タ</t>
    </rPh>
    <rPh sb="6" eb="8">
      <t>シカク</t>
    </rPh>
    <rPh sb="9" eb="10">
      <t>ユウ</t>
    </rPh>
    <rPh sb="12" eb="14">
      <t>センモン</t>
    </rPh>
    <rPh sb="14" eb="16">
      <t>ショクイン</t>
    </rPh>
    <phoneticPr fontId="3"/>
  </si>
  <si>
    <t>オ．事務系の一般職員</t>
    <rPh sb="2" eb="4">
      <t>ジム</t>
    </rPh>
    <rPh sb="4" eb="5">
      <t>ケイ</t>
    </rPh>
    <rPh sb="6" eb="8">
      <t>イッパン</t>
    </rPh>
    <rPh sb="8" eb="10">
      <t>ショクイン</t>
    </rPh>
    <phoneticPr fontId="3"/>
  </si>
  <si>
    <r>
      <rPr>
        <sz val="12"/>
        <rFont val="UD デジタル 教科書体 NK-R"/>
        <family val="1"/>
        <charset val="128"/>
      </rPr>
      <t>（７） 障害</t>
    </r>
    <r>
      <rPr>
        <sz val="12"/>
        <rFont val="UD デジタル 教科書体 NK-R"/>
        <family val="1"/>
        <charset val="128"/>
      </rPr>
      <t>学生を受け入れるための施設の整備状況</t>
    </r>
    <r>
      <rPr>
        <b/>
        <sz val="11"/>
        <rFont val="UD デジタル 教科書体 NK-R"/>
        <family val="1"/>
        <charset val="128"/>
      </rPr>
      <t xml:space="preserve">
　</t>
    </r>
    <r>
      <rPr>
        <sz val="11"/>
        <color theme="1"/>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</si>
  <si>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　　（Ａ及びＢの人数の合計と上記①の人数と同数になります。）</t>
    <rPh sb="21" eb="23">
      <t>ドウスウ</t>
    </rPh>
    <phoneticPr fontId="2"/>
  </si>
  <si>
    <t>ウ．地域の相談・支援機関との連携</t>
    <rPh sb="2" eb="4">
      <t>チイキ</t>
    </rPh>
    <rPh sb="5" eb="7">
      <t>ソウダン</t>
    </rPh>
    <rPh sb="10" eb="12">
      <t>キカン</t>
    </rPh>
    <rPh sb="14" eb="16">
      <t>レンケイ</t>
    </rPh>
    <phoneticPr fontId="3"/>
  </si>
  <si>
    <t>点訳・墨訳</t>
    <rPh sb="0" eb="2">
      <t>テンヤク</t>
    </rPh>
    <rPh sb="3" eb="4">
      <t>スミ</t>
    </rPh>
    <rPh sb="4" eb="5">
      <t>ヤク</t>
    </rPh>
    <phoneticPr fontId="2"/>
  </si>
  <si>
    <t>手話・触手話</t>
    <phoneticPr fontId="3"/>
  </si>
  <si>
    <t>ノートテイク・パソコンテイク</t>
    <phoneticPr fontId="3"/>
  </si>
  <si>
    <t>ビデオ教材字幕付け・文字起こし</t>
    <rPh sb="3" eb="5">
      <t>キョウザイ</t>
    </rPh>
    <rPh sb="5" eb="7">
      <t>ジマク</t>
    </rPh>
    <rPh sb="7" eb="8">
      <t>ヅ</t>
    </rPh>
    <rPh sb="10" eb="12">
      <t>モジ</t>
    </rPh>
    <rPh sb="12" eb="13">
      <t>オ</t>
    </rPh>
    <phoneticPr fontId="3"/>
  </si>
  <si>
    <t>補聴援助システム</t>
    <phoneticPr fontId="3"/>
  </si>
  <si>
    <t>読み上げソフト</t>
    <phoneticPr fontId="3"/>
  </si>
  <si>
    <t>音声認識ソフト</t>
    <rPh sb="0" eb="2">
      <t>オンセイ</t>
    </rPh>
    <rPh sb="2" eb="4">
      <t>ニンシキ</t>
    </rPh>
    <phoneticPr fontId="2"/>
  </si>
  <si>
    <t>ノイズキャンセリングイヤホン等</t>
    <rPh sb="14" eb="15">
      <t>トウ</t>
    </rPh>
    <phoneticPr fontId="3"/>
  </si>
  <si>
    <t>講義の録音、板書の撮影の許可</t>
    <rPh sb="0" eb="2">
      <t>コウギ</t>
    </rPh>
    <rPh sb="3" eb="5">
      <t>ロクオン</t>
    </rPh>
    <rPh sb="6" eb="8">
      <t>バンショ</t>
    </rPh>
    <rPh sb="9" eb="11">
      <t>サツエイ</t>
    </rPh>
    <rPh sb="12" eb="14">
      <t>キョカ</t>
    </rPh>
    <phoneticPr fontId="2"/>
  </si>
  <si>
    <t>オンライン授業における情報保障等</t>
    <phoneticPr fontId="2"/>
  </si>
  <si>
    <t>グループワーク等の実施における配慮</t>
    <rPh sb="7" eb="8">
      <t>トウ</t>
    </rPh>
    <phoneticPr fontId="2"/>
  </si>
  <si>
    <t>実技・実習、フィールドワークにおける配慮</t>
    <phoneticPr fontId="2"/>
  </si>
  <si>
    <t>授業内容の代替</t>
    <phoneticPr fontId="2"/>
  </si>
  <si>
    <t>オンライン授業による対面授業の代替</t>
    <phoneticPr fontId="2"/>
  </si>
  <si>
    <t>レポート作成等の学修指導</t>
    <phoneticPr fontId="2"/>
  </si>
  <si>
    <t>履修登録の支援</t>
    <phoneticPr fontId="2"/>
  </si>
  <si>
    <t>出席に関する配慮</t>
    <rPh sb="0" eb="2">
      <t>シュッセキ</t>
    </rPh>
    <rPh sb="3" eb="4">
      <t>カン</t>
    </rPh>
    <rPh sb="6" eb="8">
      <t>ハイリョ</t>
    </rPh>
    <phoneticPr fontId="2"/>
  </si>
  <si>
    <t>提出期限の延長</t>
    <rPh sb="0" eb="2">
      <t>テイシュツ</t>
    </rPh>
    <rPh sb="2" eb="4">
      <t>キゲン</t>
    </rPh>
    <rPh sb="5" eb="7">
      <t>エンチョウ</t>
    </rPh>
    <phoneticPr fontId="2"/>
  </si>
  <si>
    <t>要望に応じた使用教室の配慮</t>
    <rPh sb="0" eb="2">
      <t>ヨウボウ</t>
    </rPh>
    <rPh sb="3" eb="4">
      <t>オウ</t>
    </rPh>
    <rPh sb="6" eb="8">
      <t>シヨウ</t>
    </rPh>
    <rPh sb="8" eb="10">
      <t>キョウシツ</t>
    </rPh>
    <rPh sb="11" eb="13">
      <t>ハイリョ</t>
    </rPh>
    <phoneticPr fontId="3"/>
  </si>
  <si>
    <t>要望に応じた座席の配慮</t>
    <rPh sb="0" eb="2">
      <t>ヨウボウ</t>
    </rPh>
    <rPh sb="3" eb="4">
      <t>オウ</t>
    </rPh>
    <rPh sb="6" eb="8">
      <t>ザセキ</t>
    </rPh>
    <rPh sb="9" eb="11">
      <t>ハイリョ</t>
    </rPh>
    <phoneticPr fontId="3"/>
  </si>
  <si>
    <t>専用机・椅子・スペースの確保</t>
    <phoneticPr fontId="3"/>
  </si>
  <si>
    <t>専有スペースの確保・利用</t>
    <rPh sb="0" eb="1">
      <t>セン</t>
    </rPh>
    <rPh sb="10" eb="12">
      <t>リヨウ</t>
    </rPh>
    <phoneticPr fontId="2"/>
  </si>
  <si>
    <t>通学支援</t>
    <rPh sb="0" eb="2">
      <t>ツウガク</t>
    </rPh>
    <rPh sb="2" eb="4">
      <t>シエン</t>
    </rPh>
    <phoneticPr fontId="2"/>
  </si>
  <si>
    <t>個別支援情報の収集</t>
    <rPh sb="0" eb="2">
      <t>コベツ</t>
    </rPh>
    <rPh sb="2" eb="4">
      <t>シエン</t>
    </rPh>
    <rPh sb="4" eb="6">
      <t>ジョウホウ</t>
    </rPh>
    <rPh sb="7" eb="9">
      <t>シュウシュウ</t>
    </rPh>
    <phoneticPr fontId="2"/>
  </si>
  <si>
    <t>情報取得の支援</t>
    <rPh sb="0" eb="2">
      <t>ジョウホウ</t>
    </rPh>
    <rPh sb="2" eb="4">
      <t>シュトク</t>
    </rPh>
    <rPh sb="5" eb="7">
      <t>シエン</t>
    </rPh>
    <phoneticPr fontId="2"/>
  </si>
  <si>
    <t>障害学生支援担当部署等による定期的な面談、相談対応</t>
    <rPh sb="0" eb="6">
      <t>ショウガイガクセイシエン</t>
    </rPh>
    <rPh sb="6" eb="10">
      <t>タントウブショ</t>
    </rPh>
    <rPh sb="10" eb="11">
      <t>トウ</t>
    </rPh>
    <rPh sb="14" eb="17">
      <t>テイキテキ</t>
    </rPh>
    <rPh sb="18" eb="20">
      <t>メンダン</t>
    </rPh>
    <rPh sb="21" eb="25">
      <t>ソウダンタイオウ</t>
    </rPh>
    <phoneticPr fontId="2"/>
  </si>
  <si>
    <t>自己管理指導</t>
    <rPh sb="0" eb="2">
      <t>ジコ</t>
    </rPh>
    <rPh sb="2" eb="4">
      <t>カンリ</t>
    </rPh>
    <rPh sb="4" eb="6">
      <t>シドウ</t>
    </rPh>
    <phoneticPr fontId="2"/>
  </si>
  <si>
    <t>対人関係スキル指導・相談</t>
    <rPh sb="0" eb="2">
      <t>タイジン</t>
    </rPh>
    <rPh sb="2" eb="4">
      <t>カンケイ</t>
    </rPh>
    <rPh sb="7" eb="9">
      <t>シドウ</t>
    </rPh>
    <rPh sb="10" eb="12">
      <t>ソウダン</t>
    </rPh>
    <phoneticPr fontId="2"/>
  </si>
  <si>
    <t>日常生活支援</t>
    <rPh sb="0" eb="2">
      <t>ニチジョウ</t>
    </rPh>
    <rPh sb="2" eb="4">
      <t>セイカツ</t>
    </rPh>
    <rPh sb="4" eb="6">
      <t>シエン</t>
    </rPh>
    <phoneticPr fontId="2"/>
  </si>
  <si>
    <t>生活介助</t>
    <rPh sb="0" eb="2">
      <t>セイカツ</t>
    </rPh>
    <rPh sb="2" eb="4">
      <t>カイジョ</t>
    </rPh>
    <phoneticPr fontId="2"/>
  </si>
  <si>
    <t>介助者の入構・入室の許可</t>
    <rPh sb="0" eb="2">
      <t>カイジョ</t>
    </rPh>
    <rPh sb="2" eb="3">
      <t>シャ</t>
    </rPh>
    <rPh sb="4" eb="5">
      <t>イリ</t>
    </rPh>
    <rPh sb="5" eb="6">
      <t>カマエ</t>
    </rPh>
    <rPh sb="7" eb="9">
      <t>ニュウシツ</t>
    </rPh>
    <rPh sb="10" eb="12">
      <t>キョカ</t>
    </rPh>
    <phoneticPr fontId="2"/>
  </si>
  <si>
    <t>気分障害</t>
    <rPh sb="0" eb="4">
      <t>キブンショウガイ</t>
    </rPh>
    <phoneticPr fontId="2"/>
  </si>
  <si>
    <t>（２）状況別卒業障害学生数</t>
    <phoneticPr fontId="3"/>
  </si>
  <si>
    <r>
      <rPr>
        <b/>
        <sz val="10"/>
        <rFont val="UD デジタル 教科書体 NK-R"/>
        <family val="1"/>
        <charset val="128"/>
      </rPr>
      <t>Ａ</t>
    </r>
    <r>
      <rPr>
        <sz val="10"/>
        <rFont val="UD デジタル 教科書体 NK-R"/>
        <family val="1"/>
        <charset val="128"/>
      </rPr>
      <t>大学院研究科</t>
    </r>
    <rPh sb="1" eb="7">
      <t>ダイガクインケンキュウカ</t>
    </rPh>
    <phoneticPr fontId="3"/>
  </si>
  <si>
    <r>
      <rPr>
        <b/>
        <sz val="10"/>
        <rFont val="UD デジタル 教科書体 NK-R"/>
        <family val="1"/>
        <charset val="128"/>
      </rPr>
      <t>Ｂ</t>
    </r>
    <r>
      <rPr>
        <sz val="10"/>
        <rFont val="UD デジタル 教科書体 NK-R"/>
        <family val="1"/>
        <charset val="128"/>
      </rPr>
      <t>大学学部</t>
    </r>
    <rPh sb="1" eb="3">
      <t>ダイガク</t>
    </rPh>
    <rPh sb="3" eb="5">
      <t>ガクブ</t>
    </rPh>
    <phoneticPr fontId="3"/>
  </si>
  <si>
    <r>
      <rPr>
        <b/>
        <sz val="10"/>
        <rFont val="UD デジタル 教科書体 NK-R"/>
        <family val="1"/>
        <charset val="128"/>
      </rPr>
      <t>Ｃ</t>
    </r>
    <r>
      <rPr>
        <sz val="10"/>
        <rFont val="UD デジタル 教科書体 NK-R"/>
        <family val="1"/>
        <charset val="128"/>
      </rPr>
      <t>短期大学本科</t>
    </r>
    <rPh sb="1" eb="3">
      <t>タンキ</t>
    </rPh>
    <rPh sb="3" eb="5">
      <t>ダイガク</t>
    </rPh>
    <rPh sb="5" eb="7">
      <t>ホンカ</t>
    </rPh>
    <phoneticPr fontId="3"/>
  </si>
  <si>
    <r>
      <rPr>
        <b/>
        <sz val="10"/>
        <rFont val="UD デジタル 教科書体 NK-R"/>
        <family val="1"/>
        <charset val="128"/>
      </rPr>
      <t>Ｄ</t>
    </r>
    <r>
      <rPr>
        <sz val="10"/>
        <rFont val="UD デジタル 教科書体 NK-R"/>
        <family val="1"/>
        <charset val="128"/>
      </rPr>
      <t>専攻科</t>
    </r>
    <rPh sb="1" eb="4">
      <t>センコウカ</t>
    </rPh>
    <phoneticPr fontId="3"/>
  </si>
  <si>
    <r>
      <rPr>
        <b/>
        <sz val="10"/>
        <rFont val="UD デジタル 教科書体 NK-R"/>
        <family val="1"/>
        <charset val="128"/>
      </rPr>
      <t>Ｅ</t>
    </r>
    <r>
      <rPr>
        <sz val="10"/>
        <rFont val="UD デジタル 教科書体 NK-R"/>
        <family val="1"/>
        <charset val="128"/>
      </rPr>
      <t>別科</t>
    </r>
    <rPh sb="1" eb="3">
      <t>ベッカ</t>
    </rPh>
    <phoneticPr fontId="3"/>
  </si>
  <si>
    <t>本科</t>
    <rPh sb="0" eb="2">
      <t>ホンカ</t>
    </rPh>
    <phoneticPr fontId="3"/>
  </si>
  <si>
    <t>本科（通学課程）</t>
    <rPh sb="3" eb="5">
      <t>ツウガク</t>
    </rPh>
    <rPh sb="5" eb="7">
      <t>カテイ</t>
    </rPh>
    <phoneticPr fontId="2"/>
  </si>
  <si>
    <t>本科（通信課程）</t>
    <rPh sb="3" eb="5">
      <t>ツウシン</t>
    </rPh>
    <rPh sb="5" eb="7">
      <t>カテイ</t>
    </rPh>
    <phoneticPr fontId="2"/>
  </si>
  <si>
    <t>（１） 本科（通学課程）最高年次及び卒業障害学生数</t>
    <rPh sb="9" eb="11">
      <t>カテイ</t>
    </rPh>
    <rPh sb="12" eb="14">
      <t>サイコウ</t>
    </rPh>
    <rPh sb="14" eb="16">
      <t>ネンジ</t>
    </rPh>
    <rPh sb="16" eb="17">
      <t>オヨ</t>
    </rPh>
    <rPh sb="18" eb="20">
      <t>ソツギョウ</t>
    </rPh>
    <rPh sb="20" eb="22">
      <t>ショウガイ</t>
    </rPh>
    <rPh sb="22" eb="24">
      <t>ガクセイ</t>
    </rPh>
    <rPh sb="24" eb="25">
      <t>スウ</t>
    </rPh>
    <phoneticPr fontId="3"/>
  </si>
  <si>
    <t>（１）本科（通学課程）の学科（専攻）別障害学生数</t>
    <rPh sb="6" eb="8">
      <t>ツウガク</t>
    </rPh>
    <rPh sb="8" eb="10">
      <t>カテイ</t>
    </rPh>
    <rPh sb="12" eb="14">
      <t>ガッカ</t>
    </rPh>
    <rPh sb="15" eb="17">
      <t>センコウ</t>
    </rPh>
    <rPh sb="18" eb="19">
      <t>ベツ</t>
    </rPh>
    <rPh sb="19" eb="21">
      <t>ショウガイ</t>
    </rPh>
    <rPh sb="21" eb="24">
      <t>ガクセイスウ</t>
    </rPh>
    <phoneticPr fontId="3"/>
  </si>
  <si>
    <t>本科（通学課程）全体の障害学生数</t>
    <rPh sb="3" eb="5">
      <t>ツウガク</t>
    </rPh>
    <rPh sb="5" eb="7">
      <t>カテイ</t>
    </rPh>
    <rPh sb="8" eb="10">
      <t>ゼンタイ</t>
    </rPh>
    <rPh sb="11" eb="13">
      <t>ショウガイ</t>
    </rPh>
    <rPh sb="13" eb="16">
      <t>ガクセイスウ</t>
    </rPh>
    <phoneticPr fontId="3"/>
  </si>
  <si>
    <t>（２）本科（通信課程）の学科（専攻）別障害学生数</t>
    <rPh sb="6" eb="8">
      <t>ツウシン</t>
    </rPh>
    <rPh sb="8" eb="10">
      <t>カテイ</t>
    </rPh>
    <rPh sb="19" eb="21">
      <t>ショウガイ</t>
    </rPh>
    <rPh sb="21" eb="24">
      <t>ガクセイスウ</t>
    </rPh>
    <phoneticPr fontId="3"/>
  </si>
  <si>
    <t>本科（通信課程）全体の障害学生数</t>
    <rPh sb="3" eb="5">
      <t>ツウシン</t>
    </rPh>
    <rPh sb="5" eb="7">
      <t>カテイ</t>
    </rPh>
    <rPh sb="8" eb="10">
      <t>ゼンタイ</t>
    </rPh>
    <rPh sb="11" eb="13">
      <t>ショウガイ</t>
    </rPh>
    <rPh sb="13" eb="16">
      <t>ガクセイスウ</t>
    </rPh>
    <phoneticPr fontId="3"/>
  </si>
  <si>
    <t>Ａ．人文</t>
    <rPh sb="2" eb="4">
      <t>ジンブン</t>
    </rPh>
    <phoneticPr fontId="3"/>
  </si>
  <si>
    <t>Ｂ．社会</t>
    <rPh sb="2" eb="4">
      <t>シャカイ</t>
    </rPh>
    <phoneticPr fontId="3"/>
  </si>
  <si>
    <t>Ｃ．教養</t>
    <rPh sb="2" eb="4">
      <t>キョウヨウ</t>
    </rPh>
    <phoneticPr fontId="3"/>
  </si>
  <si>
    <t>Ｄ．工業</t>
    <rPh sb="2" eb="4">
      <t>コウギョウ</t>
    </rPh>
    <phoneticPr fontId="3"/>
  </si>
  <si>
    <t>Ｅ．農業</t>
    <rPh sb="2" eb="4">
      <t>ノウギョウ</t>
    </rPh>
    <phoneticPr fontId="3"/>
  </si>
  <si>
    <t>Ｇ．保健</t>
    <rPh sb="2" eb="4">
      <t>ホケン</t>
    </rPh>
    <phoneticPr fontId="3"/>
  </si>
  <si>
    <t>人文</t>
    <rPh sb="0" eb="2">
      <t>ジンブン</t>
    </rPh>
    <phoneticPr fontId="3"/>
  </si>
  <si>
    <t>社会</t>
    <rPh sb="0" eb="2">
      <t>シャカイ</t>
    </rPh>
    <phoneticPr fontId="3"/>
  </si>
  <si>
    <t>教養</t>
    <rPh sb="0" eb="2">
      <t>キョウヨウ</t>
    </rPh>
    <phoneticPr fontId="3"/>
  </si>
  <si>
    <t>工業</t>
    <rPh sb="0" eb="2">
      <t>コウギョウ</t>
    </rPh>
    <phoneticPr fontId="3"/>
  </si>
  <si>
    <t>農業</t>
    <rPh sb="0" eb="2">
      <t>ノウギョウ</t>
    </rPh>
    <phoneticPr fontId="3"/>
  </si>
  <si>
    <t>保健</t>
    <rPh sb="0" eb="2">
      <t>ホケン</t>
    </rPh>
    <phoneticPr fontId="3"/>
  </si>
  <si>
    <t>パソコンの持込・使用</t>
    <phoneticPr fontId="3"/>
  </si>
  <si>
    <t>診断名リスト</t>
    <rPh sb="0" eb="3">
      <t>シンダンメイ</t>
    </rPh>
    <phoneticPr fontId="2"/>
  </si>
  <si>
    <t>診断名</t>
    <rPh sb="0" eb="3">
      <t>シンダンメイ</t>
    </rPh>
    <phoneticPr fontId="62"/>
  </si>
  <si>
    <t>障害大区分</t>
    <rPh sb="0" eb="2">
      <t>ショウガイ</t>
    </rPh>
    <rPh sb="2" eb="3">
      <t>ダイ</t>
    </rPh>
    <rPh sb="3" eb="5">
      <t>クブン</t>
    </rPh>
    <phoneticPr fontId="2"/>
  </si>
  <si>
    <t>前駆B細胞急性リンパ性白血病</t>
  </si>
  <si>
    <t>成熟B細胞急性リンパ性白血病</t>
  </si>
  <si>
    <t>T細胞急性リンパ性白血病</t>
  </si>
  <si>
    <t>急性骨髄性白血病</t>
  </si>
  <si>
    <t>急性前骨髄球性白血病</t>
  </si>
  <si>
    <t>急性骨髄単球性白血病</t>
  </si>
  <si>
    <t>急性単球性白血病</t>
  </si>
  <si>
    <t>急性赤白血病</t>
  </si>
  <si>
    <t>急性巨核芽球性白血病</t>
  </si>
  <si>
    <t>NK細胞白血病</t>
  </si>
  <si>
    <t>ナチュラルキラー細胞白血病</t>
  </si>
  <si>
    <t>慢性骨髄性白血病</t>
  </si>
  <si>
    <t>慢性骨髄単球性白血病</t>
  </si>
  <si>
    <t>若年性骨髄単球性白血病</t>
  </si>
  <si>
    <t>白血病</t>
  </si>
  <si>
    <t>骨髄異形成症候群</t>
  </si>
  <si>
    <t>成熟B細胞リンパ腫</t>
  </si>
  <si>
    <t>未分化大細胞リンパ腫</t>
  </si>
  <si>
    <t>Bリンパ芽球性リンパ腫</t>
  </si>
  <si>
    <t>Tリンパ芽球性リンパ腫</t>
  </si>
  <si>
    <t>ホジキンリンパ腫</t>
  </si>
  <si>
    <t>リンパ腫</t>
  </si>
  <si>
    <t>ランゲルハンス細胞組織球症</t>
  </si>
  <si>
    <t>血球貪食性リンパ組織球症</t>
  </si>
  <si>
    <t>組織球症</t>
  </si>
  <si>
    <t>神経芽腫</t>
  </si>
  <si>
    <t>神経節芽腫</t>
  </si>
  <si>
    <t>網膜芽細胞腫</t>
  </si>
  <si>
    <t>ウィルムス腫瘍</t>
  </si>
  <si>
    <t>腎芽腫</t>
  </si>
  <si>
    <t>腎明細胞肉腫</t>
  </si>
  <si>
    <t>腎細胞癌</t>
  </si>
  <si>
    <t>肝芽腫</t>
  </si>
  <si>
    <t>肝細胞癌</t>
  </si>
  <si>
    <t>骨肉腫</t>
  </si>
  <si>
    <t>骨軟骨腫症</t>
  </si>
  <si>
    <t>軟骨肉腫</t>
  </si>
  <si>
    <t>軟骨芽細胞腫</t>
  </si>
  <si>
    <t>悪性骨巨細胞腫</t>
  </si>
  <si>
    <t>ユーイング肉腫</t>
  </si>
  <si>
    <t>未分化神経外胚葉性腫瘍</t>
  </si>
  <si>
    <t>横紋筋肉腫</t>
  </si>
  <si>
    <t>悪性ラブドイド腫瘍</t>
  </si>
  <si>
    <t>未分化肉腫</t>
  </si>
  <si>
    <t>線維形成性小円形細胞腫瘍</t>
  </si>
  <si>
    <t>線維肉腫</t>
  </si>
  <si>
    <t>滑膜肉腫</t>
  </si>
  <si>
    <t>明細胞肉腫</t>
  </si>
  <si>
    <t>胞巣状軟部肉腫</t>
  </si>
  <si>
    <t>平滑筋肉腫</t>
  </si>
  <si>
    <t>脂肪肉腫</t>
  </si>
  <si>
    <t>未分化胚細胞腫</t>
  </si>
  <si>
    <t>胎児性癌</t>
  </si>
  <si>
    <t>多胎芽腫</t>
  </si>
  <si>
    <t>卵黄嚢腫</t>
  </si>
  <si>
    <t>絨毛癌</t>
  </si>
  <si>
    <t>混合性胚細胞腫瘍</t>
  </si>
  <si>
    <t>性索間質性腫瘍</t>
  </si>
  <si>
    <t>副腎皮質癌</t>
  </si>
  <si>
    <t>甲状腺癌</t>
  </si>
  <si>
    <t>上咽頭癌</t>
  </si>
  <si>
    <t>唾液腺癌</t>
  </si>
  <si>
    <t>悪性黒色腫</t>
  </si>
  <si>
    <t>褐色細胞腫</t>
  </si>
  <si>
    <t>悪性胸腺腫</t>
  </si>
  <si>
    <t>胸膜肺芽腫</t>
  </si>
  <si>
    <t>気管支腫瘍</t>
  </si>
  <si>
    <t>膵芽腫</t>
  </si>
  <si>
    <t>固形腫瘍</t>
  </si>
  <si>
    <t>毛様細胞性星細胞腫</t>
  </si>
  <si>
    <t>びまん性星細胞腫</t>
  </si>
  <si>
    <t>退形成性星細胞腫</t>
  </si>
  <si>
    <t>膠芽腫</t>
  </si>
  <si>
    <t>上衣腫</t>
  </si>
  <si>
    <t>乏突起神経膠腫</t>
  </si>
  <si>
    <t>髄芽腫</t>
  </si>
  <si>
    <t>頭蓋咽頭腫</t>
  </si>
  <si>
    <t>松果体腫</t>
  </si>
  <si>
    <t>脈絡叢乳頭腫</t>
  </si>
  <si>
    <t>髄膜腫</t>
  </si>
  <si>
    <t>下垂体腺腫</t>
  </si>
  <si>
    <t>神経節膠腫</t>
  </si>
  <si>
    <t>神経節腫</t>
  </si>
  <si>
    <t>脊索腫</t>
  </si>
  <si>
    <t>異型奇形腫瘍</t>
  </si>
  <si>
    <t>ラブドイド腫瘍</t>
  </si>
  <si>
    <t>悪性神経鞘腫</t>
  </si>
  <si>
    <t>神経鞘腫</t>
  </si>
  <si>
    <t>頭蓋内奇形腫</t>
    <rPh sb="0" eb="2">
      <t>ズガイ</t>
    </rPh>
    <rPh sb="2" eb="3">
      <t>ナイ</t>
    </rPh>
    <phoneticPr fontId="63"/>
  </si>
  <si>
    <t>脊柱管内奇形腫</t>
    <rPh sb="0" eb="2">
      <t>セキチュウ</t>
    </rPh>
    <rPh sb="2" eb="3">
      <t>カン</t>
    </rPh>
    <rPh sb="3" eb="4">
      <t>ナイ</t>
    </rPh>
    <phoneticPr fontId="63"/>
  </si>
  <si>
    <t>頭蓋内胚細胞腫瘍</t>
  </si>
  <si>
    <t>中枢神経系腫瘍</t>
  </si>
  <si>
    <t>フィンランド型先天性ネフローゼ症候群</t>
  </si>
  <si>
    <t>びまん性メサンギウム硬化症</t>
  </si>
  <si>
    <t>微小変化型ネフローゼ症候群</t>
  </si>
  <si>
    <t>巣状分節性糸球体硬化症</t>
  </si>
  <si>
    <t>膜性腎症</t>
  </si>
  <si>
    <t>ギャロウェイ・モワト症候群</t>
  </si>
  <si>
    <t>ネフローゼ症候群</t>
  </si>
  <si>
    <t>メサンギウム増殖性糸球体腎炎</t>
  </si>
  <si>
    <t>膜性増殖性糸球体腎炎</t>
  </si>
  <si>
    <t>紫斑病性腎炎</t>
  </si>
  <si>
    <t>抗糸球体基底膜腎炎</t>
  </si>
  <si>
    <t>グッドパスチャー症候群</t>
  </si>
  <si>
    <t>慢性糸球体腎炎</t>
  </si>
  <si>
    <t>アルポート症候群</t>
  </si>
  <si>
    <t>エプスタイン症候群</t>
  </si>
  <si>
    <t>ループス腎炎</t>
  </si>
  <si>
    <t>急速進行性糸球体腎炎</t>
  </si>
  <si>
    <t>顕微鏡的多発血管炎</t>
  </si>
  <si>
    <t>多発血管炎性肉芽腫症</t>
  </si>
  <si>
    <t>非典型溶血性尿毒症症候群</t>
  </si>
  <si>
    <t>ネイル・パテラ症候群</t>
  </si>
  <si>
    <t>爪膝蓋症候群</t>
  </si>
  <si>
    <t>フィブロネクチン腎症</t>
  </si>
  <si>
    <t>リポタンパク糸球体症</t>
  </si>
  <si>
    <t>慢性尿細管間質性腎炎</t>
  </si>
  <si>
    <t>慢性腎盂腎炎</t>
  </si>
  <si>
    <t>アミロイド腎</t>
  </si>
  <si>
    <t>家族性若年性高尿酸血症性腎症</t>
  </si>
  <si>
    <t>常染色体優性尿細管間質性腎疾患</t>
  </si>
  <si>
    <t>ネフロン癆</t>
  </si>
  <si>
    <t>腎血管性高血圧</t>
  </si>
  <si>
    <t>腎静脈血栓症</t>
  </si>
  <si>
    <t>腎動静脈</t>
  </si>
  <si>
    <t>尿細管性アシドーシス</t>
  </si>
  <si>
    <t>ギッテルマン症候群</t>
  </si>
  <si>
    <t>バーター症候群</t>
  </si>
  <si>
    <t>腎尿管結石</t>
  </si>
  <si>
    <t>慢性腎不全</t>
  </si>
  <si>
    <t>多発性嚢胞腎</t>
  </si>
  <si>
    <t>低形成腎</t>
  </si>
  <si>
    <t>腎無形成</t>
  </si>
  <si>
    <t>ポッター症候群</t>
  </si>
  <si>
    <t>多嚢胞性異形成腎</t>
  </si>
  <si>
    <t>寡巨大糸球体症</t>
  </si>
  <si>
    <t>外傷性耳小骨離断</t>
    <rPh sb="0" eb="3">
      <t>ガイショウセイ</t>
    </rPh>
    <rPh sb="3" eb="4">
      <t>ミミ</t>
    </rPh>
    <rPh sb="4" eb="6">
      <t>コボネ</t>
    </rPh>
    <rPh sb="6" eb="8">
      <t>リダン</t>
    </rPh>
    <phoneticPr fontId="63"/>
  </si>
  <si>
    <t>その他の障害</t>
    <rPh sb="2" eb="3">
      <t>タ</t>
    </rPh>
    <rPh sb="4" eb="6">
      <t>ショウガイ</t>
    </rPh>
    <phoneticPr fontId="4"/>
  </si>
  <si>
    <t>なし</t>
  </si>
  <si>
    <t>腎奇形</t>
  </si>
  <si>
    <t>閉塞性尿路疾患</t>
  </si>
  <si>
    <t>尿管逆流</t>
  </si>
  <si>
    <t>尿路奇形</t>
  </si>
  <si>
    <t>萎縮腎</t>
  </si>
  <si>
    <t>ファンコーニ症候群</t>
  </si>
  <si>
    <t>ロウ症候群</t>
  </si>
  <si>
    <t>気道狭窄</t>
  </si>
  <si>
    <t>気管支喘息</t>
  </si>
  <si>
    <t>先天性中枢性低換気症候群</t>
  </si>
  <si>
    <t>特発性間質性肺炎</t>
  </si>
  <si>
    <t>先天性肺胞蛋白症</t>
  </si>
  <si>
    <t>先天性間質性肺炎</t>
    <rPh sb="0" eb="3">
      <t>センテンセイ</t>
    </rPh>
    <phoneticPr fontId="63"/>
  </si>
  <si>
    <t>肺胞微石症</t>
  </si>
  <si>
    <t>線毛機能不全症候群</t>
  </si>
  <si>
    <t>カルタゲナー症候群</t>
  </si>
  <si>
    <t>嚢胞性線維症</t>
  </si>
  <si>
    <t>気管支拡張症</t>
  </si>
  <si>
    <t>特発性肺ヘモジデローシス</t>
  </si>
  <si>
    <t>慢性肺疾患</t>
  </si>
  <si>
    <t>閉塞性細気管支炎</t>
  </si>
  <si>
    <t>先天性横隔膜ヘルニア</t>
  </si>
  <si>
    <t>先天性囊胞性肺疾患</t>
  </si>
  <si>
    <t>洞不全症候群</t>
  </si>
  <si>
    <t>完全房室ブロック</t>
  </si>
  <si>
    <t>脚ブロック</t>
  </si>
  <si>
    <t>多源性心室期外収縮</t>
  </si>
  <si>
    <t>多源性心房頻拍</t>
  </si>
  <si>
    <t>上室頻拍</t>
  </si>
  <si>
    <t>ベラパミル感受性心室頻拍</t>
  </si>
  <si>
    <t>カテコラミン誘発多形性心室頻拍</t>
  </si>
  <si>
    <t>心室頻拍</t>
  </si>
  <si>
    <t>心房粗動</t>
  </si>
  <si>
    <t>心房細動</t>
  </si>
  <si>
    <t>心室細動</t>
  </si>
  <si>
    <t>肥大型心筋症</t>
  </si>
  <si>
    <t>不整脈源性右室心筋症</t>
  </si>
  <si>
    <t>心筋緻密化障害</t>
  </si>
  <si>
    <t>拡張型心筋症</t>
  </si>
  <si>
    <t>拘束型心筋症</t>
  </si>
  <si>
    <t>心室瘤</t>
  </si>
  <si>
    <t>心内膜線維弾性症</t>
  </si>
  <si>
    <t>心臓腫瘍</t>
  </si>
  <si>
    <t>慢性心筋炎</t>
  </si>
  <si>
    <t>慢性心膜炎</t>
  </si>
  <si>
    <t>収縮性心膜炎</t>
  </si>
  <si>
    <t>先天性心膜欠損症</t>
  </si>
  <si>
    <t>乳児特発性僧帽弁腱索断裂</t>
  </si>
  <si>
    <t>左冠動脈肺動脈起始症</t>
  </si>
  <si>
    <t>右冠動脈肺動脈起始症</t>
  </si>
  <si>
    <t>冠動脈起始異常</t>
  </si>
  <si>
    <t>川崎病性冠動脈瘤</t>
  </si>
  <si>
    <t>冠動脈狭窄症</t>
  </si>
  <si>
    <t>狭心症</t>
  </si>
  <si>
    <t>心筋梗塞</t>
  </si>
  <si>
    <t>左心低形成症候群</t>
  </si>
  <si>
    <t>単心室症</t>
  </si>
  <si>
    <t>三尖弁閉鎖症</t>
  </si>
  <si>
    <t>肺動脈閉鎖症</t>
  </si>
  <si>
    <t>ファロー四徴症</t>
  </si>
  <si>
    <t>タウジッヒ・ビング奇形</t>
  </si>
  <si>
    <t>両大血管右室起始症</t>
  </si>
  <si>
    <t>両大血管左室起始症</t>
  </si>
  <si>
    <t>完全大血管転位症</t>
  </si>
  <si>
    <t>先天性修正大血管転位症</t>
  </si>
  <si>
    <t>エプスタイン病</t>
  </si>
  <si>
    <t>総動脈幹遺残症</t>
  </si>
  <si>
    <t>大動脈肺動脈窓</t>
  </si>
  <si>
    <t>三心房心</t>
  </si>
  <si>
    <t>動脈管開存症</t>
  </si>
  <si>
    <t>単心房症</t>
  </si>
  <si>
    <t>二次孔型心房中隔欠損症</t>
  </si>
  <si>
    <t>静脈洞型心房中隔欠損症</t>
  </si>
  <si>
    <t>不完全型房室中隔欠損症</t>
  </si>
  <si>
    <t>不完全型心内膜床欠損症</t>
  </si>
  <si>
    <t>完全型房室中隔欠損症</t>
  </si>
  <si>
    <t>完全型心内膜床欠損症</t>
  </si>
  <si>
    <t>心室中隔欠損症</t>
  </si>
  <si>
    <t>総肺静脈還流異常症</t>
  </si>
  <si>
    <t>部分肺静脈還流異常症</t>
  </si>
  <si>
    <t>肺静脈狭窄症</t>
  </si>
  <si>
    <t>左室右房交通症</t>
  </si>
  <si>
    <t>右室二腔症</t>
  </si>
  <si>
    <t>肺動脈弁下狭窄症</t>
  </si>
  <si>
    <t>大動脈弁下狭窄症</t>
  </si>
  <si>
    <t>肺動脈弁上狭窄症</t>
  </si>
  <si>
    <t>末梢性肺動脈狭窄症</t>
  </si>
  <si>
    <t>肺動脈弁欠損</t>
  </si>
  <si>
    <t>肺動脈上行大動脈起始症</t>
  </si>
  <si>
    <t>一側肺動脈欠損</t>
  </si>
  <si>
    <t>大動脈縮窄症</t>
  </si>
  <si>
    <t>大動脈縮窄複合</t>
  </si>
  <si>
    <t>大動脈弁上狭窄症</t>
  </si>
  <si>
    <t>ウィリアムズ症候群</t>
  </si>
  <si>
    <t>大動脈狭窄症</t>
  </si>
  <si>
    <t>大動脈弓離断複合</t>
  </si>
  <si>
    <t>大動脈弓閉塞症</t>
  </si>
  <si>
    <t>重複大動脈弓症</t>
  </si>
  <si>
    <t>左肺動脈右肺動脈起始症</t>
  </si>
  <si>
    <t>血管輪</t>
  </si>
  <si>
    <t>バルサルバ洞動脈瘤</t>
  </si>
  <si>
    <t>大動脈瘤</t>
  </si>
  <si>
    <t>肺動静脈瘻</t>
  </si>
  <si>
    <t>肺動脈瘻</t>
  </si>
  <si>
    <t>肺静脈瘻</t>
  </si>
  <si>
    <t>冠動脈瘻</t>
  </si>
  <si>
    <t>動静脈瘻</t>
  </si>
  <si>
    <t>動脈瘻</t>
  </si>
  <si>
    <t>静脈瘻</t>
  </si>
  <si>
    <t>肺動脈性肺高血圧症</t>
  </si>
  <si>
    <t>慢性肺性心</t>
  </si>
  <si>
    <t>三尖弁狭窄症</t>
  </si>
  <si>
    <t>三尖弁閉鎖不全症</t>
  </si>
  <si>
    <t>僧帽弁狭窄症</t>
  </si>
  <si>
    <t>僧帽弁閉鎖不全症</t>
  </si>
  <si>
    <t>肺動脈弁狭窄症</t>
  </si>
  <si>
    <t>肺動脈弁閉鎖不全症</t>
  </si>
  <si>
    <t>大動脈弁狭窄症</t>
  </si>
  <si>
    <t>大動脈弁閉鎖不全症</t>
  </si>
  <si>
    <t>僧帽弁弁上輪</t>
  </si>
  <si>
    <t>無脾症候群</t>
  </si>
  <si>
    <t>多脾症候群</t>
  </si>
  <si>
    <t>フォンタン術後症候群</t>
  </si>
  <si>
    <t>ホルト・オーラム症候群</t>
  </si>
  <si>
    <t>先天性下垂体機能低下症</t>
  </si>
  <si>
    <t>後天性下垂体機能低下症</t>
  </si>
  <si>
    <t>下垂体性巨人症</t>
  </si>
  <si>
    <t>先端巨大症</t>
  </si>
  <si>
    <t>成長ホルモン分泌不全性低身長症</t>
  </si>
  <si>
    <t>GH分泌不全性低身長症</t>
  </si>
  <si>
    <t>インスリン様成長因子1不応症</t>
  </si>
  <si>
    <t>IGF-1不応症</t>
  </si>
  <si>
    <t>成長ホルモン不応性症候群</t>
  </si>
  <si>
    <t>高プロラクチン血症</t>
  </si>
  <si>
    <t>抗利尿ホルモン不適切分泌症候群</t>
  </si>
  <si>
    <t>ADH不適切分泌症候群</t>
  </si>
  <si>
    <t>中枢性尿崩症</t>
  </si>
  <si>
    <t>口渇中枢障害を伴う高ナトリウム血症</t>
  </si>
  <si>
    <t>本態性高ナトリウム血症</t>
  </si>
  <si>
    <t>腎性尿崩症</t>
  </si>
  <si>
    <t>中枢性塩喪失症候群</t>
  </si>
  <si>
    <t>バセドウ病</t>
  </si>
  <si>
    <t>甲状腺機能亢進症</t>
  </si>
  <si>
    <t>異所性甲状腺</t>
  </si>
  <si>
    <t>無甲状腺症</t>
  </si>
  <si>
    <t>先天性甲状腺刺激ホルモン分泌低下症</t>
    <rPh sb="0" eb="3">
      <t>センテンセイ</t>
    </rPh>
    <phoneticPr fontId="63"/>
  </si>
  <si>
    <t>先天性TSH分泌低下症</t>
    <rPh sb="0" eb="3">
      <t>センテンセイ</t>
    </rPh>
    <phoneticPr fontId="63"/>
  </si>
  <si>
    <t>先天性甲状腺機能低下症</t>
  </si>
  <si>
    <t>橋本病</t>
  </si>
  <si>
    <t>萎縮性甲状腺炎</t>
  </si>
  <si>
    <t>後天性甲状腺機能低下症</t>
  </si>
  <si>
    <t>甲状腺ホルモン不応症</t>
  </si>
  <si>
    <t>腺腫様甲状腺腫</t>
  </si>
  <si>
    <t>副甲状腺機能亢進症</t>
  </si>
  <si>
    <t>副甲状腺欠損症</t>
  </si>
  <si>
    <t>副甲状腺機能低下症</t>
  </si>
  <si>
    <t>自己免疫性多内分泌腺症候群1型</t>
  </si>
  <si>
    <t>自己免疫性多内分泌腺症候群2型</t>
  </si>
  <si>
    <t>偽性副甲状腺機能低下症</t>
  </si>
  <si>
    <t>クッシング病</t>
  </si>
  <si>
    <t>異所性副腎皮質刺激ホルモン産生症候群</t>
  </si>
  <si>
    <t>異所性ACTH産生症候群</t>
  </si>
  <si>
    <t>副腎腺腫</t>
  </si>
  <si>
    <t>副腎皮質結節性過形成</t>
  </si>
  <si>
    <t>クッシング症候群</t>
  </si>
  <si>
    <t>副腎皮質刺激ホルモン単独欠損症</t>
  </si>
  <si>
    <t>ACTH単独欠損症</t>
  </si>
  <si>
    <t>副腎皮質刺激ホルモン不応症</t>
  </si>
  <si>
    <t>ACTH不応症</t>
  </si>
  <si>
    <t>先天性副腎低形成症</t>
  </si>
  <si>
    <t>グルココルチコイド抵抗症</t>
  </si>
  <si>
    <t>慢性副腎皮質機能低下症</t>
  </si>
  <si>
    <t>アジソン病</t>
  </si>
  <si>
    <t>アルドステロン症</t>
  </si>
  <si>
    <t>鉱質コルチコイド過剰症候群</t>
  </si>
  <si>
    <t>リドル症候群</t>
  </si>
  <si>
    <t>低レニン性低アルドステロン症</t>
  </si>
  <si>
    <t>アルドステロン合成酵素欠損症</t>
  </si>
  <si>
    <t>低アルドステロン症</t>
  </si>
  <si>
    <t>偽性低アルドステロン症</t>
  </si>
  <si>
    <t>リポイド副腎過形成症</t>
  </si>
  <si>
    <t>3β-ヒドロキシステロイド脱水素酵素欠損症</t>
  </si>
  <si>
    <t>11β-水酸化酵素欠損症</t>
  </si>
  <si>
    <t>17α-水酸化酵素欠損症</t>
  </si>
  <si>
    <t>21-水酸化酵素欠損症</t>
  </si>
  <si>
    <t>P450酸化還元酵素欠損症</t>
  </si>
  <si>
    <t>先天性副腎過形成症</t>
  </si>
  <si>
    <t>ゴナドトロピン依存性思春期早発症</t>
  </si>
  <si>
    <t>ゴナドトロピン非依存性思春期早発症</t>
  </si>
  <si>
    <t>エストロゲン過剰症</t>
  </si>
  <si>
    <t>アンドロゲン過剰症</t>
  </si>
  <si>
    <t>カルマン症候群</t>
  </si>
  <si>
    <t>低ゴナドトロピン性性腺機能低下症</t>
  </si>
  <si>
    <t>精巣形成不全</t>
  </si>
  <si>
    <t>卵巣形成不全</t>
  </si>
  <si>
    <t>高ゴナドトロピン性性腺機能低下症</t>
  </si>
  <si>
    <t>卵精巣性性分化疾患</t>
  </si>
  <si>
    <t>混合性性腺異形成症</t>
  </si>
  <si>
    <t>5α-還元酵素欠損症</t>
  </si>
  <si>
    <t>17β-ヒドロキシステロイド脱水素酵素欠損症</t>
  </si>
  <si>
    <t>アンドロゲン不応症</t>
  </si>
  <si>
    <t>46,XY性分化疾患</t>
  </si>
  <si>
    <t>46,XX性分化疾患</t>
  </si>
  <si>
    <t>VIP産生腫瘍</t>
  </si>
  <si>
    <t>ガストリノーマ</t>
  </si>
  <si>
    <t>カルチノイド症候群</t>
  </si>
  <si>
    <t>グルカゴノーマ</t>
  </si>
  <si>
    <t>インスリノーマ</t>
  </si>
  <si>
    <t>先天性高インスリン血症</t>
  </si>
  <si>
    <t>高インスリン血性低血糖症</t>
  </si>
  <si>
    <t>ビタミンD依存性くる病</t>
  </si>
  <si>
    <t>ビタミンD抵抗性骨軟化症</t>
  </si>
  <si>
    <t>原発性低リン血症性くる病</t>
  </si>
  <si>
    <t>脂肪異栄養症</t>
  </si>
  <si>
    <t>脂肪萎縮症</t>
  </si>
  <si>
    <t>多発性内分泌腫瘍1型</t>
  </si>
  <si>
    <t>ウェルマー症候群</t>
  </si>
  <si>
    <t>多発性内分泌腫瘍2型</t>
  </si>
  <si>
    <t>シップル症候群</t>
  </si>
  <si>
    <t>多発性内分泌腫瘍</t>
  </si>
  <si>
    <t>多嚢胞性卵巣症候群</t>
  </si>
  <si>
    <t>ターナー症候群</t>
  </si>
  <si>
    <t>プラダー・ウィリ症候群</t>
  </si>
  <si>
    <t>マッキューン・オルブライト症候群</t>
  </si>
  <si>
    <t>ヌーナン症候群</t>
  </si>
  <si>
    <t>バルデー・ビードル症候群</t>
  </si>
  <si>
    <t>若年性特発性関節炎</t>
  </si>
  <si>
    <t>全身性エリテマトーデス</t>
  </si>
  <si>
    <t>皮膚筋炎</t>
  </si>
  <si>
    <t>多発性筋炎</t>
  </si>
  <si>
    <t>シェーグレン症候群</t>
  </si>
  <si>
    <t>抗リン脂質抗体症候群</t>
  </si>
  <si>
    <t>ベーチェット病</t>
  </si>
  <si>
    <t>高安動脈炎</t>
  </si>
  <si>
    <t>結節性多発動脈炎</t>
  </si>
  <si>
    <t>好酸球性多発血管炎性肉芽腫症</t>
  </si>
  <si>
    <t>再発性多発軟骨炎</t>
  </si>
  <si>
    <t>全身性強皮症</t>
  </si>
  <si>
    <t>混合性結合組織病</t>
  </si>
  <si>
    <t>家族性地中海熱</t>
  </si>
  <si>
    <t>クリオピリン関連周期熱症候群</t>
  </si>
  <si>
    <t>TNF受容体関連周期性症候群</t>
  </si>
  <si>
    <t>ブラウ症候群</t>
  </si>
  <si>
    <t>若年発症サルコイドーシス</t>
  </si>
  <si>
    <t>中條・西村症候群</t>
  </si>
  <si>
    <t>高IgD症候群</t>
  </si>
  <si>
    <t>メバロン酸キナーゼ欠損症</t>
  </si>
  <si>
    <t>化膿性無菌性関節炎</t>
  </si>
  <si>
    <t>壊疽性膿皮症</t>
  </si>
  <si>
    <t>アクネ症候群</t>
  </si>
  <si>
    <t>慢性再発性多発性骨髄炎</t>
  </si>
  <si>
    <t>インターロイキンⅠ受容体拮抗分子欠損症</t>
  </si>
  <si>
    <t>自己炎症性疾患</t>
  </si>
  <si>
    <t>フェニルケトン尿症</t>
  </si>
  <si>
    <t>高フェニルアラニン血症</t>
  </si>
  <si>
    <t>高チロシン血症１型</t>
  </si>
  <si>
    <t>高チロシン血症２型</t>
  </si>
  <si>
    <t>高チロシン血症３型</t>
  </si>
  <si>
    <t>高プロリン血症</t>
  </si>
  <si>
    <t>プロリダーゼ欠損症</t>
  </si>
  <si>
    <t>メープルシロップ尿症</t>
  </si>
  <si>
    <t>ホモシスチン尿症</t>
  </si>
  <si>
    <t>高メチオニン血症</t>
  </si>
  <si>
    <t>非ケトーシス型高グリシン血症</t>
  </si>
  <si>
    <t>カルバミルリン酸合成酵素欠損症</t>
  </si>
  <si>
    <t>オルニチントランスカルバミラーゼ欠
損症</t>
  </si>
  <si>
    <t>アルギニノコハク酸合成酵素欠損症</t>
  </si>
  <si>
    <t>シトルリン血症</t>
  </si>
  <si>
    <t>アルギニノコハク酸尿症</t>
  </si>
  <si>
    <t>高アルギニン血症</t>
  </si>
  <si>
    <t>シトリン欠損症</t>
  </si>
  <si>
    <t>高オルニチン血症</t>
  </si>
  <si>
    <t>ハートナップ病</t>
  </si>
  <si>
    <t>リジン尿性蛋白不耐症</t>
  </si>
  <si>
    <t>シスチン尿症</t>
  </si>
  <si>
    <t>アミノ酸代謝異常症</t>
  </si>
  <si>
    <t>メチルマロン酸血症</t>
  </si>
  <si>
    <t>プロピオン酸血症</t>
  </si>
  <si>
    <t>イソ吉草酸血症</t>
  </si>
  <si>
    <t>３-メチルクロトニルＣｏＡカルボキシラーゼ欠損症</t>
  </si>
  <si>
    <t>メチルグルタコン酸尿症</t>
  </si>
  <si>
    <t>３-ヒドロキシ-３-メチルグルタリルＣｏＡ合成酵素欠損症</t>
  </si>
  <si>
    <t>スクシニル-ＣｏＡ：３-ＳＣＯＴ欠損症</t>
  </si>
  <si>
    <t>複合カルボキシラーゼ欠損症</t>
  </si>
  <si>
    <t>原発性高シュウ酸尿症</t>
  </si>
  <si>
    <t>アルカプトン尿症</t>
  </si>
  <si>
    <t>グリセロール尿症</t>
  </si>
  <si>
    <t>先天性胆汁酸代謝異常症</t>
  </si>
  <si>
    <t>有機酸代謝異常症</t>
  </si>
  <si>
    <t>全身性カルニチン欠損症</t>
  </si>
  <si>
    <t>カルニチンパルミトイルトランスフェラーゼⅠ欠損症</t>
  </si>
  <si>
    <t>カルニチンパルミトイルトランスフェラーゼⅡ欠損症</t>
  </si>
  <si>
    <t>カルニチンアシルカルニチントランスロカーゼ欠損症</t>
  </si>
  <si>
    <t>三頭酵素欠損症</t>
  </si>
  <si>
    <t>脂肪酸代謝異常症</t>
  </si>
  <si>
    <t>ピルビン酸脱水素酵素複合体欠損症</t>
  </si>
  <si>
    <t>ピルビン酸カルボキシラーゼ欠損症</t>
  </si>
  <si>
    <t>フマラーゼ欠損症</t>
  </si>
  <si>
    <t>ミトコンドリア呼吸鎖複合体欠損症</t>
  </si>
  <si>
    <t>リー症候群</t>
  </si>
  <si>
    <t>ＭＥＬＡＳ</t>
  </si>
  <si>
    <t>ＭＥＲＲＦ</t>
  </si>
  <si>
    <t>ミトコンドリアＤＮＡ欠失</t>
  </si>
  <si>
    <t>カーンズ・セイヤー症候群</t>
  </si>
  <si>
    <t>ミトコンドリア病</t>
  </si>
  <si>
    <t>遺伝性フルクトース不耐症</t>
  </si>
  <si>
    <t>ガラクトキナーゼ欠損症</t>
  </si>
  <si>
    <t>ホスホエノールピルビン酸カルボキシキナーゼ欠損症</t>
  </si>
  <si>
    <t>グリコーゲン合成酵素欠損症</t>
  </si>
  <si>
    <t>糖原病０型</t>
  </si>
  <si>
    <t>糖原病Ⅰ型</t>
  </si>
  <si>
    <t>糖原病Ⅲ型</t>
  </si>
  <si>
    <t>糖原病Ⅳ型</t>
  </si>
  <si>
    <t>糖原病Ⅴ型</t>
  </si>
  <si>
    <t>糖原病Ⅵ型</t>
  </si>
  <si>
    <t>糖原病Ⅶ型</t>
  </si>
  <si>
    <t>糖原病Ⅸ型</t>
  </si>
  <si>
    <t>ＧＬＵＴ１欠損症</t>
  </si>
  <si>
    <t>糖質代謝異常症</t>
  </si>
  <si>
    <t>ムコ多糖症Ⅰ型</t>
  </si>
  <si>
    <t>ムコ多糖症Ⅱ型</t>
  </si>
  <si>
    <t>ムコ多糖症Ⅲ型</t>
  </si>
  <si>
    <t>ムコ多糖症Ⅳ型</t>
  </si>
  <si>
    <t>ムコ多糖症Ⅵ型</t>
  </si>
  <si>
    <t>ムコ多糖症Ⅶ型</t>
  </si>
  <si>
    <t>フコシドーシス</t>
  </si>
  <si>
    <t>マンノシドーシス</t>
  </si>
  <si>
    <t>アスパルチルグルコサミン尿症</t>
  </si>
  <si>
    <t>シアリドーシス</t>
  </si>
  <si>
    <t>ガラクトシアリドーシス</t>
  </si>
  <si>
    <t>ＧＭ１-ガングリオシドーシス</t>
  </si>
  <si>
    <t>ＧＭ２-ガングリオシドーシス</t>
  </si>
  <si>
    <t>異染性白質ジストロフィー</t>
  </si>
  <si>
    <t>ニーマン・ピック病</t>
  </si>
  <si>
    <t>ゴーシェ病</t>
  </si>
  <si>
    <t>ファブリー病</t>
  </si>
  <si>
    <t>クラッベ病</t>
  </si>
  <si>
    <t>ファーバー病</t>
  </si>
  <si>
    <t>マルチプルスルファターゼ欠損症</t>
  </si>
  <si>
    <t>ムコリピドーシスⅡ型</t>
  </si>
  <si>
    <t>Ⅰ-cell病</t>
  </si>
  <si>
    <t>ムコリピドーシスⅢ型</t>
  </si>
  <si>
    <t>ポンペ病</t>
  </si>
  <si>
    <t>酸性リパーゼ欠損症</t>
  </si>
  <si>
    <t>シスチン症</t>
  </si>
  <si>
    <t>遊離シアル酸蓄積症</t>
  </si>
  <si>
    <t>神経セロイドリポフスチン症</t>
  </si>
  <si>
    <t>ライソゾーム病</t>
  </si>
  <si>
    <t>ペルオキシソーム形成異常症</t>
  </si>
  <si>
    <t>副腎白質ジストロフィー</t>
  </si>
  <si>
    <t>レフサム病</t>
  </si>
  <si>
    <t>ペルオキシソーム病</t>
  </si>
  <si>
    <t>ウィルソン病</t>
  </si>
  <si>
    <t>メンケス病</t>
  </si>
  <si>
    <t>オクシピタル・ホーン症候群</t>
  </si>
  <si>
    <t>無セルロプラスミン血症</t>
  </si>
  <si>
    <t>亜硫酸酸化酵素欠損症</t>
  </si>
  <si>
    <t>先天性腸性肢端皮膚炎</t>
  </si>
  <si>
    <t>金属代謝異常症</t>
  </si>
  <si>
    <t>ヒポキサンチングアニンホスホリボシルトランスフェラーゼ欠損症</t>
  </si>
  <si>
    <t>レッシュ・ナイハン症候群</t>
  </si>
  <si>
    <t>アデニンホスホリボシルトランスフェラーゼ欠損症</t>
  </si>
  <si>
    <t>キサンチン尿症</t>
  </si>
  <si>
    <t>尿酸トランスポーター異常症</t>
  </si>
  <si>
    <t>オロト酸尿症</t>
  </si>
  <si>
    <t>プリンピリミジン代謝異常症</t>
  </si>
  <si>
    <t>先天性葉酸吸収不全症</t>
  </si>
  <si>
    <t>ビタミン代謝異常症</t>
  </si>
  <si>
    <t>ビオプテリン代謝異常症</t>
  </si>
  <si>
    <t>チロシン水酸化酵素欠損症</t>
  </si>
  <si>
    <t>ドーパミンβ-水酸化酵素欠損症</t>
  </si>
  <si>
    <t>ＧＡＢＡアミノ基転移酵素欠損症</t>
  </si>
  <si>
    <t>コハク酸セミアルデヒド脱水素酵素欠損症</t>
  </si>
  <si>
    <t>神経伝達物質異常症</t>
  </si>
  <si>
    <t>原発性高カイロミクロン血症</t>
  </si>
  <si>
    <t>家族性高コレステロール血症</t>
  </si>
  <si>
    <t>家族性複合型高脂質血症</t>
  </si>
  <si>
    <t>無β-リポタンパク血症</t>
  </si>
  <si>
    <t>高比重リポタンパク欠乏症</t>
  </si>
  <si>
    <t>高比重ＨＤＬ欠乏症</t>
  </si>
  <si>
    <t>脂質代謝異常症</t>
  </si>
  <si>
    <t>エーラス・ダンロス症候群</t>
  </si>
  <si>
    <t>リポイドタンパク症</t>
  </si>
  <si>
    <t>結合組織異常症</t>
  </si>
  <si>
    <t>α１-アンチトリプシン欠損症</t>
  </si>
  <si>
    <t>巨赤芽球性貧血</t>
  </si>
  <si>
    <t>後天性赤芽球癆</t>
  </si>
  <si>
    <t>先天性赤芽球癆</t>
  </si>
  <si>
    <t>ダイアモンド・ブラックファン貧血</t>
  </si>
  <si>
    <t>先天性赤血球形成異常性貧血</t>
  </si>
  <si>
    <t>鉄芽球性貧血</t>
  </si>
  <si>
    <t>無トランスフェリン血症</t>
  </si>
  <si>
    <t>寒冷凝集素症</t>
  </si>
  <si>
    <t>発作性寒冷ヘモグロビン尿症</t>
  </si>
  <si>
    <t>自己免疫性溶血性貧血</t>
  </si>
  <si>
    <t>AIHA</t>
  </si>
  <si>
    <t>発作性夜間ヘモグロビン尿症</t>
  </si>
  <si>
    <t>遺伝性球状赤血球症</t>
  </si>
  <si>
    <t>口唇赤血球症</t>
  </si>
  <si>
    <t>鎌状赤血球症</t>
  </si>
  <si>
    <t>不安定ヘモグロビン症</t>
  </si>
  <si>
    <t>サラセミア</t>
  </si>
  <si>
    <t>グルコース-6-リン酸脱水素酵素欠乏症</t>
  </si>
  <si>
    <t>ピルビン酸キナーゼ欠乏性貧血</t>
  </si>
  <si>
    <t>遺伝性溶血性貧血</t>
  </si>
  <si>
    <t>溶血性貧血</t>
  </si>
  <si>
    <t>脾機能亢進症</t>
  </si>
  <si>
    <t>微小血管障害性溶血性貧血</t>
  </si>
  <si>
    <t>真性多血症</t>
  </si>
  <si>
    <t>家族性赤血球増加症</t>
  </si>
  <si>
    <t>免疫性血小板減少性紫斑病</t>
  </si>
  <si>
    <t>血小板減少性紫斑病</t>
  </si>
  <si>
    <t>血栓性血小板減少性紫斑病</t>
  </si>
  <si>
    <t>血小板減少症</t>
  </si>
  <si>
    <t>先天性無巨核球性血小板減少症</t>
  </si>
  <si>
    <t>ファンコニ貧血</t>
  </si>
  <si>
    <t>周期性血小板減少症</t>
  </si>
  <si>
    <t>メイ・ヘグリン異常症</t>
  </si>
  <si>
    <t>本態性血小板血症</t>
  </si>
  <si>
    <t>ベルナール・スーリエ症候群</t>
  </si>
  <si>
    <t>血小板無力症</t>
  </si>
  <si>
    <t>血小板放出機構異常症</t>
  </si>
  <si>
    <t>血小板機能異常症</t>
  </si>
  <si>
    <t>先天性フィブリノーゲン欠乏症</t>
  </si>
  <si>
    <t>先天性プロトロンビン欠乏症</t>
  </si>
  <si>
    <t>第Ⅴ因子欠乏症</t>
  </si>
  <si>
    <t>第Ⅶ因子欠乏症</t>
  </si>
  <si>
    <t>血友病</t>
  </si>
  <si>
    <t>血友病Ａ</t>
  </si>
  <si>
    <t>血友病Ｂ</t>
  </si>
  <si>
    <t>第Ⅹ因子欠乏症</t>
  </si>
  <si>
    <t>第Ⅺ因子欠乏症</t>
  </si>
  <si>
    <t>第Ⅻ因子欠乏症</t>
  </si>
  <si>
    <t>第XIII因子欠乏症</t>
  </si>
  <si>
    <t>フォンウィルブランド病</t>
  </si>
  <si>
    <t>先天性血液凝固因子異常</t>
  </si>
  <si>
    <t>先天性プロテインC欠乏症</t>
  </si>
  <si>
    <t>先天性プロテインS欠乏症</t>
  </si>
  <si>
    <t>先天性アンチトロンビン欠乏症</t>
  </si>
  <si>
    <t>骨髄線維症</t>
  </si>
  <si>
    <t>再生不良性貧血</t>
  </si>
  <si>
    <t>X連鎖重症複合免疫不全症</t>
  </si>
  <si>
    <t>細網異形成症</t>
  </si>
  <si>
    <t>アデノシンデアミナーゼ欠損症</t>
  </si>
  <si>
    <t>ADA欠損症</t>
  </si>
  <si>
    <t>オーメン症候群</t>
  </si>
  <si>
    <t>プリンヌクレオシドホスホリラーゼ欠損症</t>
  </si>
  <si>
    <t>CD8欠損症</t>
  </si>
  <si>
    <t>ZAP-70欠損症</t>
  </si>
  <si>
    <t>MHCクラスⅠ欠損症</t>
  </si>
  <si>
    <t>MHCクラスⅡ欠損症</t>
  </si>
  <si>
    <t>複合免疫不全症</t>
  </si>
  <si>
    <t>ウィスコット・オルドリッチ症候群</t>
  </si>
  <si>
    <t>毛細血管拡張性運動失調症</t>
  </si>
  <si>
    <t>ナイミーヘン染色体不安定症候群</t>
  </si>
  <si>
    <t>ブルーム症候群</t>
  </si>
  <si>
    <t>ICF症候群</t>
  </si>
  <si>
    <t>PMS2異常症</t>
  </si>
  <si>
    <t>RIDDLE症候群</t>
  </si>
  <si>
    <t>シムケ症候群</t>
  </si>
  <si>
    <t>胸腺低形成</t>
  </si>
  <si>
    <t>ディ・ジョージ症候群</t>
  </si>
  <si>
    <t>22q11.2欠失症候群</t>
  </si>
  <si>
    <t>高IgE症候群</t>
  </si>
  <si>
    <t>肝中心静脈閉鎖症を伴う免疫不全症</t>
  </si>
  <si>
    <t>先天性角化異常症</t>
  </si>
  <si>
    <t>X連鎖無ガンマグロブリン血症</t>
  </si>
  <si>
    <t>分類不能型免疫不全症</t>
  </si>
  <si>
    <t>高IgM症候群</t>
  </si>
  <si>
    <t>IgGサブクラス欠損症</t>
  </si>
  <si>
    <t>選択的IgA欠損</t>
  </si>
  <si>
    <t>特異抗体産生不全症</t>
  </si>
  <si>
    <t>乳児一過性低ガンマグロブリン血症</t>
  </si>
  <si>
    <t>液性免疫不全</t>
  </si>
  <si>
    <t>チェディアック・東症候群</t>
  </si>
  <si>
    <t>X連鎖リンパ増殖症候群</t>
  </si>
  <si>
    <t>自己免疫性リンパ増殖症候群</t>
  </si>
  <si>
    <t>ALPS</t>
  </si>
  <si>
    <t>免疫調節障害</t>
  </si>
  <si>
    <t>重症先天性好中球減少症</t>
  </si>
  <si>
    <t>周期性好中球減少症</t>
  </si>
  <si>
    <t>好中球減少症</t>
  </si>
  <si>
    <t>白血球接着不全症</t>
  </si>
  <si>
    <t>シュワッハマン・ダイアモンド症候群</t>
  </si>
  <si>
    <t>慢性肉芽腫症</t>
  </si>
  <si>
    <t>ミエロペルオキシダーゼ欠損症</t>
  </si>
  <si>
    <t>メンデル遺伝型マイコバクテリア易感染症</t>
  </si>
  <si>
    <t>白血球機能異常</t>
  </si>
  <si>
    <t>免疫不全を伴う無汗性外胚葉形成異常症</t>
  </si>
  <si>
    <t>IRAK4欠損症</t>
  </si>
  <si>
    <t>MyD88欠損症</t>
  </si>
  <si>
    <t>慢性皮膚粘膜カンジダ症</t>
  </si>
  <si>
    <t>自然免疫異常</t>
  </si>
  <si>
    <t>先天性補体欠損症</t>
  </si>
  <si>
    <t>遺伝性血管性浮腫</t>
  </si>
  <si>
    <t>C1インヒビター欠損症</t>
  </si>
  <si>
    <t>好酸球増加症</t>
  </si>
  <si>
    <t>慢性活動性EBウイルス感染症</t>
  </si>
  <si>
    <t>後天性免疫不全症候群</t>
  </si>
  <si>
    <t>HIV</t>
  </si>
  <si>
    <t>後天性免疫不全症</t>
    <rPh sb="2" eb="3">
      <t>セイ</t>
    </rPh>
    <phoneticPr fontId="63"/>
  </si>
  <si>
    <t>慢性移植片対宿主病</t>
  </si>
  <si>
    <t>髄膜脳瘤</t>
  </si>
  <si>
    <t>脊髄髄膜瘤</t>
  </si>
  <si>
    <t>脊髄脂肪腫</t>
  </si>
  <si>
    <t>仙尾部奇形腫</t>
  </si>
  <si>
    <t>滑脳症</t>
  </si>
  <si>
    <t>裂脳症</t>
  </si>
  <si>
    <t>全前脳胞症</t>
  </si>
  <si>
    <t>中隔視神経形成異常症</t>
  </si>
  <si>
    <t>ドモルシア症候群</t>
  </si>
  <si>
    <t>ダンディー・ウォーカー症候群</t>
  </si>
  <si>
    <t>先天性水頭症</t>
  </si>
  <si>
    <t>巨脳症</t>
  </si>
  <si>
    <t>毛細血管奇形症候群</t>
  </si>
  <si>
    <t>ＣＡＳＫ異常症</t>
  </si>
  <si>
    <t>片側巨脳症</t>
  </si>
  <si>
    <t>ジュベール症候群関連疾患</t>
  </si>
  <si>
    <t>レット症候群</t>
  </si>
  <si>
    <t>結節性硬化症</t>
  </si>
  <si>
    <t>神経皮膚黒色症</t>
  </si>
  <si>
    <t>ゴーリン症候群</t>
  </si>
  <si>
    <t>基底細胞母斑症候群</t>
  </si>
  <si>
    <t>フォンヒッペル・リンドウ病</t>
  </si>
  <si>
    <t>スタージ・ウェーバー症候群</t>
  </si>
  <si>
    <t>ウェルナー症候群</t>
  </si>
  <si>
    <t>コケイン症候群</t>
  </si>
  <si>
    <t>ハッチンソン・ギルフォード症候群</t>
  </si>
  <si>
    <t>カナバン病</t>
  </si>
  <si>
    <t>アレキサンダー病</t>
  </si>
  <si>
    <t>先天性大脳白質形成不全症</t>
  </si>
  <si>
    <t>皮質下嚢胞をもつ大頭型白質脳症</t>
  </si>
  <si>
    <t>白質消失症</t>
  </si>
  <si>
    <t>ＡＴＲ-Ｘ症候群</t>
  </si>
  <si>
    <t>ＤＤＸ３Ｘ関連神経発達異常症</t>
  </si>
  <si>
    <t>先天性グリコシル化異常症</t>
  </si>
  <si>
    <t>脳クレアチン欠乏症候群</t>
  </si>
  <si>
    <t>非症候性頭蓋骨縫合早期癒合症</t>
  </si>
  <si>
    <t>アペール症候群</t>
  </si>
  <si>
    <t>クルーゾン病</t>
  </si>
  <si>
    <t>重度頭蓋骨早期癒合症</t>
  </si>
  <si>
    <t>もやもや病</t>
  </si>
  <si>
    <t>脳動静脈奇形</t>
  </si>
  <si>
    <t>海綿状血管腫（脳脊髄）</t>
  </si>
  <si>
    <t>脊髄性筋萎縮症</t>
  </si>
  <si>
    <t>先天性無痛無汗症</t>
  </si>
  <si>
    <t>遺伝性運動感覚ニューロパチー</t>
  </si>
  <si>
    <t>デュシェンヌ型筋ジストロフィー</t>
  </si>
  <si>
    <t>肢帯型筋ジストロフィー</t>
  </si>
  <si>
    <t>顔面肩甲上腕型筋ジストロフィー</t>
  </si>
  <si>
    <t>福山型先天性筋ジストロフィー</t>
  </si>
  <si>
    <t>ウルリヒ型先天性筋ジストロフィー</t>
  </si>
  <si>
    <t>筋ジストロフィー</t>
  </si>
  <si>
    <t>ミオチュブラーミオパチー</t>
  </si>
  <si>
    <t>先天性筋線維不均等症</t>
  </si>
  <si>
    <t>ネマリンミオパチー</t>
  </si>
  <si>
    <t>セントラルコア病</t>
  </si>
  <si>
    <t>マルチコア病</t>
  </si>
  <si>
    <t>ミニコア病</t>
  </si>
  <si>
    <t>先天性ミオパチー</t>
  </si>
  <si>
    <t>シュワルツ・ヤンペル症候群</t>
  </si>
  <si>
    <t>乳児重症ミオクロニーてんかん</t>
  </si>
  <si>
    <t>点頭てんかん</t>
  </si>
  <si>
    <t>ウエスト症候群</t>
  </si>
  <si>
    <t>レノックス・ガストー症候群</t>
  </si>
  <si>
    <t>アイカルディ症候群</t>
  </si>
  <si>
    <t>大田原症候群</t>
  </si>
  <si>
    <t>環状20番染色体症候群</t>
  </si>
  <si>
    <t>ＧＲＩＮ２Ｂ関連神経発達異常症</t>
  </si>
  <si>
    <t>視床下部過誤腫症候群</t>
  </si>
  <si>
    <t>徐波睡眠期持続性棘徐波を示すてんかん性脳症</t>
  </si>
  <si>
    <t>早期ミオクロニー脳症</t>
  </si>
  <si>
    <t>ＰＣＤＨ19関連症候群</t>
  </si>
  <si>
    <t>ＰＵＲＡ関連神経発達異常症</t>
  </si>
  <si>
    <t>ミオクロニー欠神てんかん</t>
  </si>
  <si>
    <t>ミオクロニー脱力発作を伴うてんかん</t>
  </si>
  <si>
    <t>遊走性焦点発作を伴う乳児てんかん</t>
  </si>
  <si>
    <t>ビタミンＢ６依存性てんかん</t>
  </si>
  <si>
    <t>早産児ビリルビン脳症</t>
  </si>
  <si>
    <t>ウンフェルリヒト・ルントボルク病</t>
  </si>
  <si>
    <t>ラフォラ病</t>
  </si>
  <si>
    <t>脊髄小脳変性症</t>
  </si>
  <si>
    <t>小児交互性片麻痺</t>
  </si>
  <si>
    <t>変形性筋ジストニー</t>
  </si>
  <si>
    <t>瀬川病</t>
  </si>
  <si>
    <t>パントテン酸キナーゼ関連神経変性症</t>
  </si>
  <si>
    <t>乳児神経軸索ジストロフィー</t>
  </si>
  <si>
    <t>ＷＤＲ45関連神経変性症</t>
  </si>
  <si>
    <t>乳児両側線条体壊死</t>
  </si>
  <si>
    <t>先天性ヘルペスウイルス感染症</t>
  </si>
  <si>
    <t>先天性風疹症候群</t>
  </si>
  <si>
    <t>先天性サイトメガロウイルス感染症</t>
  </si>
  <si>
    <t>先天性トキソプラズマ感染症</t>
  </si>
  <si>
    <t>エカルディ・グティエール症候群</t>
  </si>
  <si>
    <t>亜急性硬化性全脳炎</t>
  </si>
  <si>
    <t>ラスムッセン脳炎</t>
  </si>
  <si>
    <t>痙攣重積型急性脳症</t>
  </si>
  <si>
    <t>痙攣二相性急性脳症</t>
  </si>
  <si>
    <t>自己免疫介在性脳炎</t>
  </si>
  <si>
    <t>自己免疫介在性脳症</t>
  </si>
  <si>
    <t>難治頻回部分発作重積型急性脳炎</t>
  </si>
  <si>
    <t>多発性硬化症</t>
  </si>
  <si>
    <t>慢性炎症性脱髄性多発神経炎</t>
  </si>
  <si>
    <t>多巣性運動ニューロパチー</t>
  </si>
  <si>
    <t>重症筋無力症</t>
  </si>
  <si>
    <t>乳糖不耐症</t>
  </si>
  <si>
    <t>ショ糖イソ麦芽糖分解酵素欠損症</t>
  </si>
  <si>
    <t>先天性グルコース・ガラクトース吸収不良症</t>
  </si>
  <si>
    <t>エンテロキナーゼ欠損症</t>
  </si>
  <si>
    <t>アミラーゼ欠損症</t>
  </si>
  <si>
    <t>リパーゼ欠損症</t>
  </si>
  <si>
    <t>微絨毛封入体病</t>
  </si>
  <si>
    <t>腸リンパ管拡張症</t>
  </si>
  <si>
    <t>家族性腺腫性ポリポーシス</t>
  </si>
  <si>
    <t>若年性ポリポーシス</t>
  </si>
  <si>
    <t>ポイツ・ジェガース症候群</t>
  </si>
  <si>
    <t>カウデン症候群</t>
  </si>
  <si>
    <t>周期性嘔吐症候群</t>
  </si>
  <si>
    <t>潰瘍性大腸炎</t>
  </si>
  <si>
    <t>クローン病</t>
  </si>
  <si>
    <t>早期発症型炎症性腸疾患</t>
  </si>
  <si>
    <t>自己免疫性腸症</t>
  </si>
  <si>
    <t>IPEX症候群</t>
  </si>
  <si>
    <t>非特異性多発性小腸潰瘍症</t>
  </si>
  <si>
    <t>急性肝不全（昏睡型）</t>
  </si>
  <si>
    <t>新生児ヘモクロマトーシス</t>
  </si>
  <si>
    <t>自己免疫性肝炎</t>
  </si>
  <si>
    <t>原発性硬化性胆管炎</t>
  </si>
  <si>
    <t>胆道閉鎖症</t>
  </si>
  <si>
    <t>アラジール症候群</t>
  </si>
  <si>
    <t>肝内胆管減少症</t>
  </si>
  <si>
    <t>進行性家族性肝内胆汁うっ滞症</t>
  </si>
  <si>
    <t>先天性多発肝内胆管拡張症</t>
  </si>
  <si>
    <t>カロリ病</t>
  </si>
  <si>
    <t>先天性胆道拡張症</t>
  </si>
  <si>
    <t>先天性肝線維症</t>
  </si>
  <si>
    <t>肝硬変症</t>
  </si>
  <si>
    <t>門脈圧亢進症</t>
  </si>
  <si>
    <t>バンチ症候群</t>
  </si>
  <si>
    <t>先天性門脈欠損症</t>
  </si>
  <si>
    <t>門脈・肝動脈瘻</t>
  </si>
  <si>
    <t>門脈瘻</t>
  </si>
  <si>
    <t>肝動脈瘻</t>
  </si>
  <si>
    <t>クリグラー・ナジャー症候群</t>
  </si>
  <si>
    <t>遺伝性膵炎</t>
  </si>
  <si>
    <t>自己免疫性膵炎</t>
  </si>
  <si>
    <t>短腸症</t>
  </si>
  <si>
    <t>ヒルシュスプルング病</t>
  </si>
  <si>
    <t>慢性特発性偽性腸閉塞症</t>
  </si>
  <si>
    <t>巨大膀胱短小結腸腸管蠕動不全症</t>
  </si>
  <si>
    <t>腸管神経節細胞僅少症</t>
  </si>
  <si>
    <t>肝巨大血管腫</t>
  </si>
  <si>
    <t>総排泄腔遺残</t>
  </si>
  <si>
    <t>総排泄腔外反症</t>
  </si>
  <si>
    <t>コフィン・ローリー症候群</t>
  </si>
  <si>
    <t>ソトス症候群</t>
  </si>
  <si>
    <t>スミス・マギニス症候群</t>
  </si>
  <si>
    <t>ルビンシュタイン・テイビ症候群</t>
  </si>
  <si>
    <t>歌舞伎症候群</t>
  </si>
  <si>
    <t>ウィーバー症候群</t>
  </si>
  <si>
    <t>コルネリア・デランゲ症候群</t>
  </si>
  <si>
    <t>ベックウィズ・ヴィーデマン症候群</t>
  </si>
  <si>
    <t>アンジェルマン症候群</t>
  </si>
  <si>
    <t>５ｐ-症候群</t>
  </si>
  <si>
    <t>４ｐ-症候群</t>
  </si>
  <si>
    <t>18トリソミー症候群</t>
  </si>
  <si>
    <t>13トリソミー症候群</t>
  </si>
  <si>
    <t>ダウン症候群</t>
  </si>
  <si>
    <t>常染色体異常</t>
  </si>
  <si>
    <t>ＣＦＣ症候群</t>
  </si>
  <si>
    <t>マルファン症候群</t>
  </si>
  <si>
    <t>ロイス・ディーツ症候群</t>
  </si>
  <si>
    <t>カムラティ・エンゲルマン症候群</t>
  </si>
  <si>
    <t>コステロ症候群</t>
  </si>
  <si>
    <t>チャージ症候群</t>
  </si>
  <si>
    <t>ハーラマン・ストライフ症候群</t>
  </si>
  <si>
    <t>色素失調症</t>
  </si>
  <si>
    <t>アントレー・ビクスラー症候群</t>
  </si>
  <si>
    <t>ファイファー症候群</t>
  </si>
  <si>
    <t>コフィン・シリス症候群</t>
  </si>
  <si>
    <t>シンプソン・ゴラビ・ベーメル症候群</t>
  </si>
  <si>
    <t>スミス・レムリ・オピッツ症候群</t>
  </si>
  <si>
    <t>メビウス症候群</t>
  </si>
  <si>
    <t>モワット・ウィルソン症候群</t>
  </si>
  <si>
    <t>ヤング・シンプソン症候群</t>
  </si>
  <si>
    <t>ＶＡＴＥＲ症候群</t>
  </si>
  <si>
    <t>ＭＥＣＰ２重複症候群</t>
  </si>
  <si>
    <t>武内・小崎症候群</t>
  </si>
  <si>
    <t>眼皮膚白皮症</t>
  </si>
  <si>
    <t>先天性白皮症</t>
  </si>
  <si>
    <t>ケラチン症性魚鱗癬</t>
  </si>
  <si>
    <t>表皮融解性魚鱗癬</t>
  </si>
  <si>
    <t>表在性表皮融解性魚鱗癬</t>
  </si>
  <si>
    <t>常染色体劣性遺伝性魚鱗癬</t>
  </si>
  <si>
    <t>道化師様魚鱗癬</t>
  </si>
  <si>
    <t>ネザートン症候群</t>
  </si>
  <si>
    <t>シェーグレン・ラルソン症候群</t>
  </si>
  <si>
    <t>先天性魚鱗癬</t>
  </si>
  <si>
    <t>表皮水疱症</t>
  </si>
  <si>
    <t>汎発型膿疱性乾癬</t>
  </si>
  <si>
    <t>色素性乾皮症</t>
  </si>
  <si>
    <t>レックリングハウゼン病</t>
  </si>
  <si>
    <t>神経線維腫症Ⅰ型</t>
  </si>
  <si>
    <t>肥厚性皮膚骨膜症</t>
  </si>
  <si>
    <t>無汗性外胚葉形成不全</t>
  </si>
  <si>
    <t>スティーヴンス・ジョンソン症候群</t>
  </si>
  <si>
    <t>中毒性表皮壊死症</t>
  </si>
  <si>
    <t>限局性強皮症</t>
  </si>
  <si>
    <t>先天性ポルフィリン症</t>
  </si>
  <si>
    <t>胸郭不全症候群</t>
  </si>
  <si>
    <t>軟骨無形成症</t>
  </si>
  <si>
    <t>軟骨低形成症</t>
  </si>
  <si>
    <t>タナトフォリック骨異形成症</t>
  </si>
  <si>
    <t>骨形成不全症</t>
  </si>
  <si>
    <t>低ホスファターゼ症</t>
  </si>
  <si>
    <t>大理石骨病</t>
  </si>
  <si>
    <t>多発性軟骨性外骨腫症</t>
  </si>
  <si>
    <t>内軟骨腫症</t>
  </si>
  <si>
    <t>２型コラーゲン異常症関連疾患</t>
  </si>
  <si>
    <t>点状軟骨異形成症</t>
  </si>
  <si>
    <t>偽性軟骨無形成症</t>
  </si>
  <si>
    <t>ラーセン症候群</t>
  </si>
  <si>
    <t>進行性骨化性線維異形成症</t>
  </si>
  <si>
    <t>ＴＲＰＶ４異常症</t>
  </si>
  <si>
    <t>骨硬化性疾患</t>
  </si>
  <si>
    <t>ビールズ症候群</t>
  </si>
  <si>
    <t>青色ゴムまり様母斑症候群</t>
  </si>
  <si>
    <t>巨大静脈奇形</t>
  </si>
  <si>
    <t>巨大動静脈奇形</t>
  </si>
  <si>
    <t>クリッペル・トレノネー・ウェーバー
症候群</t>
  </si>
  <si>
    <t>原発性リンパ浮腫</t>
  </si>
  <si>
    <t>リンパ管腫</t>
  </si>
  <si>
    <t>リンパ管腫症</t>
  </si>
  <si>
    <t>遺伝性出血性末梢血管拡張症</t>
  </si>
  <si>
    <t>カサバッハ・メリット現象</t>
  </si>
  <si>
    <t>カサバッハ・メリット症候群</t>
  </si>
  <si>
    <t>爪膝蓋骨症候群</t>
  </si>
  <si>
    <t>ＬＭＸ１Ｂ関連腎症</t>
  </si>
  <si>
    <t>セピアプテリン還元酵素欠損症</t>
  </si>
  <si>
    <t>ＳＲ欠損症</t>
  </si>
  <si>
    <t>先天性グリコシルホスファチジルイノシトール欠損症</t>
  </si>
  <si>
    <t>先天性GPI欠損症</t>
    <rPh sb="0" eb="3">
      <t>センテンセイ</t>
    </rPh>
    <phoneticPr fontId="4"/>
  </si>
  <si>
    <t>β―ケトチオラーゼ欠損症</t>
  </si>
  <si>
    <t>遺伝性自己炎症疾患</t>
  </si>
  <si>
    <t>特発性血栓症</t>
  </si>
  <si>
    <t>前眼部形成異常</t>
  </si>
  <si>
    <t>先天性気管狭窄症</t>
  </si>
  <si>
    <t>先天性声門下狭窄症</t>
  </si>
  <si>
    <t>特発性多中心性キャッスルマン病</t>
  </si>
  <si>
    <t>膠様滴状角膜ジストロフィー</t>
  </si>
  <si>
    <t>家族性低βリポタンパク血症１（ホモ接合体）</t>
  </si>
  <si>
    <t>1p36欠失症候群</t>
    <rPh sb="4" eb="6">
      <t>ケッシツ</t>
    </rPh>
    <rPh sb="6" eb="9">
      <t>ショウコウグン</t>
    </rPh>
    <phoneticPr fontId="7"/>
  </si>
  <si>
    <t>3-ヒドロキシ-3-メチルグルタル酸血症</t>
  </si>
  <si>
    <t>3-ヒドロキシアシルCoA脱水素酵素欠損症</t>
  </si>
  <si>
    <t>4p欠失症候群</t>
    <rPh sb="2" eb="4">
      <t>ケッシツ</t>
    </rPh>
    <rPh sb="4" eb="7">
      <t>ショウコウグン</t>
    </rPh>
    <phoneticPr fontId="7"/>
  </si>
  <si>
    <t>5p欠失症候群</t>
    <rPh sb="2" eb="4">
      <t>ケッシツ</t>
    </rPh>
    <phoneticPr fontId="7"/>
  </si>
  <si>
    <t>ACTH産生症候群</t>
  </si>
  <si>
    <t>AME症候群</t>
  </si>
  <si>
    <t>Down症候群</t>
  </si>
  <si>
    <t>GPI欠損症</t>
  </si>
  <si>
    <t>HDL欠乏症</t>
  </si>
  <si>
    <t>HTLV-1関連脊髄症</t>
  </si>
  <si>
    <t>I-cell病</t>
  </si>
  <si>
    <t>IgG4関連疾患</t>
    <rPh sb="4" eb="6">
      <t>カンレン</t>
    </rPh>
    <rPh sb="6" eb="8">
      <t>シッカン</t>
    </rPh>
    <phoneticPr fontId="7"/>
  </si>
  <si>
    <t>N-アセチルグルタミン酸合成酵素欠損症</t>
  </si>
  <si>
    <t>SCOT欠損症</t>
  </si>
  <si>
    <t>TSH分泌低下症</t>
  </si>
  <si>
    <t>β-ケトチオラーゼ欠損症</t>
  </si>
  <si>
    <t>アイザックス症候群</t>
    <rPh sb="6" eb="9">
      <t>ショウコウグン</t>
    </rPh>
    <phoneticPr fontId="7"/>
  </si>
  <si>
    <t>アッシャー症候群</t>
    <rPh sb="5" eb="8">
      <t>ショウコウグン</t>
    </rPh>
    <phoneticPr fontId="7"/>
  </si>
  <si>
    <t>アトピー性脊髄炎</t>
  </si>
  <si>
    <t>遺伝性鉄芽球性貧血</t>
    <rPh sb="0" eb="3">
      <t>イデンセイ</t>
    </rPh>
    <rPh sb="3" eb="4">
      <t>テツ</t>
    </rPh>
    <rPh sb="4" eb="5">
      <t>メ</t>
    </rPh>
    <rPh sb="5" eb="6">
      <t>キュウ</t>
    </rPh>
    <rPh sb="6" eb="7">
      <t>セイ</t>
    </rPh>
    <rPh sb="7" eb="9">
      <t>ヒンケツ</t>
    </rPh>
    <phoneticPr fontId="7"/>
  </si>
  <si>
    <t>遺伝性周期性四肢麻痺</t>
    <rPh sb="0" eb="3">
      <t>イデンセイ</t>
    </rPh>
    <phoneticPr fontId="7"/>
  </si>
  <si>
    <t>ウォルフラム症候群</t>
    <rPh sb="6" eb="9">
      <t>ショウコウグン</t>
    </rPh>
    <phoneticPr fontId="7"/>
  </si>
  <si>
    <t>ウルリッヒ病</t>
  </si>
  <si>
    <t>エマヌエル症候群</t>
    <rPh sb="5" eb="8">
      <t>ショウコウグン</t>
    </rPh>
    <phoneticPr fontId="7"/>
  </si>
  <si>
    <t>エメリー・ドレイフス型筋ジストロフィー</t>
  </si>
  <si>
    <t>黄斑ジストロフィー</t>
    <rPh sb="0" eb="2">
      <t>オウハン</t>
    </rPh>
    <phoneticPr fontId="7"/>
  </si>
  <si>
    <t>オスラー病</t>
    <rPh sb="4" eb="5">
      <t>ビョウ</t>
    </rPh>
    <phoneticPr fontId="7"/>
  </si>
  <si>
    <t>カーニー複合</t>
    <rPh sb="4" eb="6">
      <t>フクゴウ</t>
    </rPh>
    <phoneticPr fontId="7"/>
  </si>
  <si>
    <t>外リンパ瘻</t>
    <rPh sb="0" eb="1">
      <t>ガイ</t>
    </rPh>
    <phoneticPr fontId="8"/>
  </si>
  <si>
    <t>下垂体性ADH分泌異常症</t>
    <rPh sb="0" eb="3">
      <t>カスイタイ</t>
    </rPh>
    <rPh sb="3" eb="4">
      <t>セイ</t>
    </rPh>
    <rPh sb="7" eb="9">
      <t>ブンピツ</t>
    </rPh>
    <rPh sb="9" eb="11">
      <t>イジョウ</t>
    </rPh>
    <rPh sb="11" eb="12">
      <t>ショウ</t>
    </rPh>
    <phoneticPr fontId="9"/>
  </si>
  <si>
    <t>下垂体性ゴナドトロピン分泌亢進症</t>
    <rPh sb="0" eb="3">
      <t>カスイタイ</t>
    </rPh>
    <rPh sb="3" eb="4">
      <t>セイ</t>
    </rPh>
    <rPh sb="11" eb="13">
      <t>ブンピツ</t>
    </rPh>
    <rPh sb="13" eb="16">
      <t>コウシンショウ</t>
    </rPh>
    <phoneticPr fontId="9"/>
  </si>
  <si>
    <t>下垂体性成長ホルモン分泌亢進症</t>
    <rPh sb="0" eb="3">
      <t>カスイタイ</t>
    </rPh>
    <rPh sb="3" eb="4">
      <t>セイ</t>
    </rPh>
    <rPh sb="4" eb="6">
      <t>セイチョウ</t>
    </rPh>
    <rPh sb="10" eb="12">
      <t>ブンピツ</t>
    </rPh>
    <rPh sb="12" eb="14">
      <t>コウシン</t>
    </rPh>
    <rPh sb="14" eb="15">
      <t>ショウ</t>
    </rPh>
    <phoneticPr fontId="9"/>
  </si>
  <si>
    <t>下垂体前葉機能低下症</t>
    <rPh sb="0" eb="3">
      <t>カスイタイ</t>
    </rPh>
    <rPh sb="3" eb="5">
      <t>ゼンヨウ</t>
    </rPh>
    <rPh sb="5" eb="7">
      <t>キノウ</t>
    </rPh>
    <rPh sb="7" eb="10">
      <t>テイカショウ</t>
    </rPh>
    <phoneticPr fontId="9"/>
  </si>
  <si>
    <t>家族性良性慢性天疱瘡</t>
    <rPh sb="0" eb="3">
      <t>カゾクセイ</t>
    </rPh>
    <rPh sb="3" eb="5">
      <t>リョウセイ</t>
    </rPh>
    <rPh sb="5" eb="7">
      <t>マンセイ</t>
    </rPh>
    <rPh sb="7" eb="10">
      <t>テンポウソウ</t>
    </rPh>
    <phoneticPr fontId="7"/>
  </si>
  <si>
    <t>ガラクトース-1-リン酸ウリジルトランスフェラーゼ欠損
症</t>
  </si>
  <si>
    <t>カルニチン回路異常症</t>
  </si>
  <si>
    <t>肝型糖原病</t>
    <rPh sb="0" eb="1">
      <t>カン</t>
    </rPh>
    <rPh sb="1" eb="2">
      <t>ガタ</t>
    </rPh>
    <rPh sb="2" eb="3">
      <t>トウ</t>
    </rPh>
    <rPh sb="3" eb="4">
      <t>ハラ</t>
    </rPh>
    <rPh sb="4" eb="5">
      <t>ビョウ</t>
    </rPh>
    <phoneticPr fontId="7"/>
  </si>
  <si>
    <t>強直性脊椎炎</t>
    <rPh sb="0" eb="3">
      <t>キョウチョクセイ</t>
    </rPh>
    <rPh sb="3" eb="6">
      <t>セキツイエン</t>
    </rPh>
    <phoneticPr fontId="7"/>
  </si>
  <si>
    <t>巨大リンパ管奇形</t>
    <rPh sb="0" eb="2">
      <t>キョダイ</t>
    </rPh>
    <rPh sb="5" eb="6">
      <t>カン</t>
    </rPh>
    <rPh sb="6" eb="8">
      <t>キケイ</t>
    </rPh>
    <phoneticPr fontId="7"/>
  </si>
  <si>
    <t>筋型糖原病</t>
    <rPh sb="0" eb="1">
      <t>キン</t>
    </rPh>
    <rPh sb="1" eb="2">
      <t>ガタ</t>
    </rPh>
    <rPh sb="2" eb="5">
      <t>トウゲンビョウ</t>
    </rPh>
    <phoneticPr fontId="7"/>
  </si>
  <si>
    <t>クルーゾン症候群</t>
    <rPh sb="5" eb="8">
      <t>ショウコウグン</t>
    </rPh>
    <phoneticPr fontId="7"/>
  </si>
  <si>
    <t>グルコーストランスポーター1欠損症</t>
  </si>
  <si>
    <t>グルタル酸血症1型</t>
  </si>
  <si>
    <t>グルタル酸血症2型</t>
  </si>
  <si>
    <t>クロウ・深瀬症候群</t>
  </si>
  <si>
    <t>クロンカイト・カナダ症候群</t>
    <rPh sb="10" eb="13">
      <t>ショウコウグン</t>
    </rPh>
    <phoneticPr fontId="7"/>
  </si>
  <si>
    <t>痙攣重積型二相性急性脳症</t>
    <rPh sb="0" eb="2">
      <t>ケイレン</t>
    </rPh>
    <phoneticPr fontId="7"/>
  </si>
  <si>
    <t>けいれん重積型二相性急性脳症</t>
  </si>
  <si>
    <t>原発性胆汁性胆管炎</t>
    <rPh sb="0" eb="3">
      <t>ゲンパツセイ</t>
    </rPh>
    <rPh sb="3" eb="6">
      <t>タンジュウセイ</t>
    </rPh>
    <rPh sb="6" eb="9">
      <t>タンカンエン</t>
    </rPh>
    <phoneticPr fontId="7"/>
  </si>
  <si>
    <t>好酸球性副鼻腔炎</t>
    <rPh sb="0" eb="3">
      <t>コウサンキュウ</t>
    </rPh>
    <rPh sb="3" eb="4">
      <t>セイ</t>
    </rPh>
    <rPh sb="4" eb="7">
      <t>フクビクウ</t>
    </rPh>
    <rPh sb="7" eb="8">
      <t>エン</t>
    </rPh>
    <phoneticPr fontId="7"/>
  </si>
  <si>
    <t>高チロシン血症2型</t>
    <rPh sb="0" eb="1">
      <t>コウ</t>
    </rPh>
    <rPh sb="5" eb="7">
      <t>ケッショウ</t>
    </rPh>
    <phoneticPr fontId="7"/>
  </si>
  <si>
    <t>高チロシン血症3型</t>
    <rPh sb="0" eb="1">
      <t>コウ</t>
    </rPh>
    <rPh sb="5" eb="7">
      <t>ケッショウ</t>
    </rPh>
    <phoneticPr fontId="7"/>
  </si>
  <si>
    <t>ゴーハム病</t>
  </si>
  <si>
    <t>骨軟化症</t>
    <rPh sb="0" eb="1">
      <t>コツ</t>
    </rPh>
    <rPh sb="1" eb="4">
      <t>ナンカショウ</t>
    </rPh>
    <phoneticPr fontId="7"/>
  </si>
  <si>
    <t>サルコイドーシス</t>
  </si>
  <si>
    <t>自己免疫性後天性凝固因子欠乏症</t>
    <rPh sb="0" eb="2">
      <t>ジコ</t>
    </rPh>
    <rPh sb="2" eb="5">
      <t>メンエキセイ</t>
    </rPh>
    <rPh sb="5" eb="8">
      <t>コウテンセイ</t>
    </rPh>
    <rPh sb="8" eb="10">
      <t>ギョウコ</t>
    </rPh>
    <rPh sb="10" eb="12">
      <t>インシ</t>
    </rPh>
    <rPh sb="12" eb="15">
      <t>ケツボウショウ</t>
    </rPh>
    <phoneticPr fontId="7"/>
  </si>
  <si>
    <t>シトステロール血症</t>
    <rPh sb="7" eb="9">
      <t>ケッショウ</t>
    </rPh>
    <phoneticPr fontId="7"/>
  </si>
  <si>
    <t>若年発症型両側性感音難聴</t>
    <rPh sb="0" eb="2">
      <t>ジャクネン</t>
    </rPh>
    <rPh sb="2" eb="4">
      <t>ハッショウ</t>
    </rPh>
    <rPh sb="4" eb="5">
      <t>ガタ</t>
    </rPh>
    <rPh sb="5" eb="7">
      <t>リョウソク</t>
    </rPh>
    <rPh sb="7" eb="8">
      <t>セイ</t>
    </rPh>
    <rPh sb="8" eb="10">
      <t>カンオン</t>
    </rPh>
    <rPh sb="10" eb="12">
      <t>ナンチョウ</t>
    </rPh>
    <phoneticPr fontId="7"/>
  </si>
  <si>
    <t>シャルコー・マリー・トゥース病</t>
  </si>
  <si>
    <t>修正大血管転位症</t>
    <rPh sb="0" eb="2">
      <t>シュウセイ</t>
    </rPh>
    <rPh sb="2" eb="5">
      <t>ダイケッカン</t>
    </rPh>
    <rPh sb="5" eb="7">
      <t>テンイ</t>
    </rPh>
    <rPh sb="7" eb="8">
      <t>ショウ</t>
    </rPh>
    <phoneticPr fontId="7"/>
  </si>
  <si>
    <t>心室中隔欠損を伴う肺動脈閉鎖症</t>
    <rPh sb="0" eb="2">
      <t>シンシツ</t>
    </rPh>
    <rPh sb="2" eb="4">
      <t>チュウカク</t>
    </rPh>
    <rPh sb="4" eb="6">
      <t>ケッソン</t>
    </rPh>
    <rPh sb="7" eb="8">
      <t>トモナ</t>
    </rPh>
    <rPh sb="9" eb="12">
      <t>ハイドウミャク</t>
    </rPh>
    <rPh sb="12" eb="14">
      <t>ヘイサ</t>
    </rPh>
    <rPh sb="14" eb="15">
      <t>ショウ</t>
    </rPh>
    <phoneticPr fontId="7"/>
  </si>
  <si>
    <t>スクシニル-CoA:3-ケト酸CoAトランスフェラーゼ欠損症</t>
  </si>
  <si>
    <t>スクシニル-CoAリガーゼ欠損症</t>
  </si>
  <si>
    <t>喘息</t>
    <rPh sb="0" eb="2">
      <t>ゼンソク</t>
    </rPh>
    <phoneticPr fontId="11"/>
  </si>
  <si>
    <t>ぜんそく</t>
  </si>
  <si>
    <t>先天性三尖弁狭窄症</t>
    <rPh sb="0" eb="3">
      <t>センテンセイ</t>
    </rPh>
    <rPh sb="3" eb="6">
      <t>サンセンベン</t>
    </rPh>
    <rPh sb="6" eb="9">
      <t>キョウサクショウ</t>
    </rPh>
    <phoneticPr fontId="62"/>
  </si>
  <si>
    <t>先天性腎性尿崩症</t>
    <rPh sb="0" eb="3">
      <t>センテンセイ</t>
    </rPh>
    <rPh sb="3" eb="5">
      <t>ジンセイ</t>
    </rPh>
    <rPh sb="5" eb="8">
      <t>ニョウホウショウ</t>
    </rPh>
    <phoneticPr fontId="7"/>
  </si>
  <si>
    <t>先天性僧帽弁狭窄症</t>
    <rPh sb="0" eb="3">
      <t>センテンセイ</t>
    </rPh>
    <rPh sb="3" eb="6">
      <t>ソウボウベン</t>
    </rPh>
    <rPh sb="6" eb="9">
      <t>キョウサクショウ</t>
    </rPh>
    <phoneticPr fontId="62"/>
  </si>
  <si>
    <t>先天性肺静脈狭窄症</t>
    <rPh sb="0" eb="3">
      <t>センテンセイ</t>
    </rPh>
    <rPh sb="3" eb="6">
      <t>ハイジョウミャク</t>
    </rPh>
    <rPh sb="6" eb="9">
      <t>キョウサクショウ</t>
    </rPh>
    <phoneticPr fontId="62"/>
  </si>
  <si>
    <t>先天性葉酸吸収不全</t>
    <rPh sb="0" eb="3">
      <t>センテンセイ</t>
    </rPh>
    <rPh sb="3" eb="5">
      <t>ヨウサン</t>
    </rPh>
    <rPh sb="5" eb="7">
      <t>キュウシュウ</t>
    </rPh>
    <rPh sb="7" eb="9">
      <t>フゼン</t>
    </rPh>
    <phoneticPr fontId="7"/>
  </si>
  <si>
    <t>先天性副腎皮質酵素欠損症</t>
    <rPh sb="0" eb="3">
      <t>センテンセイ</t>
    </rPh>
    <rPh sb="5" eb="7">
      <t>ヒシツ</t>
    </rPh>
    <phoneticPr fontId="9"/>
  </si>
  <si>
    <t>前頭側頭葉変性症</t>
    <rPh sb="0" eb="2">
      <t>ゼントウ</t>
    </rPh>
    <rPh sb="2" eb="5">
      <t>ソクトウヨウ</t>
    </rPh>
    <rPh sb="5" eb="8">
      <t>ヘンセイショウ</t>
    </rPh>
    <phoneticPr fontId="7"/>
  </si>
  <si>
    <t>タンジール病</t>
    <rPh sb="5" eb="6">
      <t>ビョウ</t>
    </rPh>
    <phoneticPr fontId="7"/>
  </si>
  <si>
    <t>弾性線維性仮性黄色腫</t>
    <rPh sb="0" eb="2">
      <t>ダンセイ</t>
    </rPh>
    <rPh sb="2" eb="5">
      <t>センイセイ</t>
    </rPh>
    <rPh sb="5" eb="7">
      <t>カセイ</t>
    </rPh>
    <rPh sb="7" eb="9">
      <t>キイロ</t>
    </rPh>
    <rPh sb="9" eb="10">
      <t>シュ</t>
    </rPh>
    <phoneticPr fontId="7"/>
  </si>
  <si>
    <t>遅発性内リンパ水腫</t>
    <rPh sb="0" eb="3">
      <t>チハツセイ</t>
    </rPh>
    <rPh sb="3" eb="4">
      <t>ナイ</t>
    </rPh>
    <rPh sb="7" eb="9">
      <t>スイシュ</t>
    </rPh>
    <phoneticPr fontId="7"/>
  </si>
  <si>
    <t>特発性後天性全身性無汗症</t>
    <rPh sb="0" eb="3">
      <t>トクハツセイ</t>
    </rPh>
    <rPh sb="3" eb="6">
      <t>コウテンセイ</t>
    </rPh>
    <rPh sb="6" eb="9">
      <t>ゼンシンセイ</t>
    </rPh>
    <rPh sb="9" eb="11">
      <t>ムカン</t>
    </rPh>
    <rPh sb="11" eb="12">
      <t>ショウ</t>
    </rPh>
    <phoneticPr fontId="7"/>
  </si>
  <si>
    <t>ドラベ症候群</t>
  </si>
  <si>
    <t>那須・ハコラ病</t>
    <rPh sb="0" eb="2">
      <t>ナス</t>
    </rPh>
    <rPh sb="6" eb="7">
      <t>ビョウ</t>
    </rPh>
    <phoneticPr fontId="7"/>
  </si>
  <si>
    <t>乳幼児肝巨大血管腫</t>
    <rPh sb="0" eb="3">
      <t>ニュウヨウジ</t>
    </rPh>
    <rPh sb="3" eb="4">
      <t>カン</t>
    </rPh>
    <rPh sb="6" eb="8">
      <t>ケッカン</t>
    </rPh>
    <rPh sb="8" eb="9">
      <t>シュ</t>
    </rPh>
    <phoneticPr fontId="7"/>
  </si>
  <si>
    <t>尿素サイクル異常症</t>
    <rPh sb="0" eb="2">
      <t>ニョウソ</t>
    </rPh>
    <rPh sb="6" eb="8">
      <t>イジョウ</t>
    </rPh>
    <rPh sb="8" eb="9">
      <t>ショウ</t>
    </rPh>
    <phoneticPr fontId="7"/>
  </si>
  <si>
    <t>ネイルパテラ症候群</t>
  </si>
  <si>
    <t>脳腱黄色腫症</t>
    <rPh sb="0" eb="1">
      <t>ノウ</t>
    </rPh>
    <rPh sb="1" eb="2">
      <t>ケン</t>
    </rPh>
    <rPh sb="2" eb="5">
      <t>オウショクシュ</t>
    </rPh>
    <rPh sb="5" eb="6">
      <t>ショウ</t>
    </rPh>
    <phoneticPr fontId="7"/>
  </si>
  <si>
    <t>パーキンソン病</t>
  </si>
  <si>
    <t>バージャー病</t>
  </si>
  <si>
    <t>肺胞低換気症候群</t>
    <rPh sb="0" eb="2">
      <t>ハイホウ</t>
    </rPh>
    <rPh sb="2" eb="5">
      <t>テイカンキ</t>
    </rPh>
    <rPh sb="5" eb="8">
      <t>ショウコウグン</t>
    </rPh>
    <phoneticPr fontId="7"/>
  </si>
  <si>
    <t>バッド・キアリ症候群</t>
  </si>
  <si>
    <t>ハンチントン病</t>
  </si>
  <si>
    <t>ハンナ型間質性膀胱炎</t>
    <rPh sb="3" eb="4">
      <t>ガタ</t>
    </rPh>
    <rPh sb="4" eb="7">
      <t>カンシツセイ</t>
    </rPh>
    <rPh sb="7" eb="10">
      <t>ボウコウエン</t>
    </rPh>
    <phoneticPr fontId="7"/>
  </si>
  <si>
    <t>ビタミンD抵抗性くる病</t>
  </si>
  <si>
    <t>ビッカースタッフ脳幹脳炎</t>
  </si>
  <si>
    <t>ヒポキサンチングアニンホスホリボシルトランスフェ</t>
  </si>
  <si>
    <t>フィブリノーゲン欠乏症</t>
  </si>
  <si>
    <t>プリオン病</t>
  </si>
  <si>
    <t>フルクトース-1,6-ビスホスファターゼ欠損症</t>
  </si>
  <si>
    <t>ベスレムミオパチー</t>
  </si>
  <si>
    <t>ポルフィリン症</t>
    <rPh sb="6" eb="7">
      <t>ショウ</t>
    </rPh>
    <phoneticPr fontId="12"/>
  </si>
  <si>
    <t>マリネスコ・シェーグレン症候群</t>
  </si>
  <si>
    <t>ミトコンドリアDNA枯渇症候群</t>
  </si>
  <si>
    <t>ミトコンドリアDNA突然変異</t>
  </si>
  <si>
    <t>無βリポタンパク血症</t>
    <rPh sb="0" eb="1">
      <t>ム</t>
    </rPh>
    <rPh sb="8" eb="10">
      <t>ケッショウ</t>
    </rPh>
    <phoneticPr fontId="7"/>
  </si>
  <si>
    <t>ムコ多糖症</t>
  </si>
  <si>
    <t>メロシン欠損型先天性筋ジストロフィー</t>
  </si>
  <si>
    <t>モビッツ2型ブロック</t>
  </si>
  <si>
    <t>ラーゼ欠損症</t>
  </si>
  <si>
    <t>ランドウ・クレフナー症候群</t>
  </si>
  <si>
    <t>リンパ脈管筋腫症</t>
    <rPh sb="3" eb="4">
      <t>ミャク</t>
    </rPh>
    <phoneticPr fontId="7"/>
  </si>
  <si>
    <t>類天疱瘡</t>
    <rPh sb="0" eb="4">
      <t>ルイテンポウソウ</t>
    </rPh>
    <phoneticPr fontId="7"/>
  </si>
  <si>
    <t>レーベル遺伝性視神経症</t>
  </si>
  <si>
    <t>レシチンコレステロールアシルトランスフェラーゼ欠損症</t>
    <rPh sb="23" eb="26">
      <t>ケッソンショウ</t>
    </rPh>
    <phoneticPr fontId="7"/>
  </si>
  <si>
    <t>ロスムンド・トムソン症候群</t>
    <rPh sb="10" eb="13">
      <t>ショウコウグン</t>
    </rPh>
    <phoneticPr fontId="7"/>
  </si>
  <si>
    <t>悪性関節リウマチ</t>
  </si>
  <si>
    <t>悪性末梢神経鞘腫瘍</t>
  </si>
  <si>
    <t>遺伝性ジストニア</t>
  </si>
  <si>
    <t>一次性ネフローゼ症候群</t>
  </si>
  <si>
    <t>一次性膜性増殖性糸球体腎炎</t>
  </si>
  <si>
    <t>液性免疫不全を主とする疾患</t>
  </si>
  <si>
    <t>遠位型ミオパチー</t>
  </si>
  <si>
    <t>黄色靱帯骨化症</t>
  </si>
  <si>
    <t>下垂体機能低下症</t>
  </si>
  <si>
    <t>下垂体性PRL分泌亢進症</t>
    <rPh sb="7" eb="9">
      <t>ブンピツ</t>
    </rPh>
    <rPh sb="9" eb="11">
      <t>コウシン</t>
    </rPh>
    <rPh sb="11" eb="12">
      <t>ショウ</t>
    </rPh>
    <phoneticPr fontId="9"/>
  </si>
  <si>
    <t>下垂体性TSH分泌亢進症</t>
    <rPh sb="7" eb="9">
      <t>ブンピツ</t>
    </rPh>
    <rPh sb="9" eb="11">
      <t>コウシン</t>
    </rPh>
    <rPh sb="11" eb="12">
      <t>ショウ</t>
    </rPh>
    <phoneticPr fontId="9"/>
  </si>
  <si>
    <t>化膿性無菌性関節炎・壊疽性膿皮症・アクネ症候群</t>
  </si>
  <si>
    <t>家族性複合型高脂血症</t>
  </si>
  <si>
    <t>海馬硬化を伴う内側側頭葉てんかん</t>
  </si>
  <si>
    <t>急性肝不全</t>
  </si>
  <si>
    <t>球脊髄性筋萎縮症</t>
  </si>
  <si>
    <t>巨細胞性動脈炎</t>
  </si>
  <si>
    <t>強皮症</t>
  </si>
  <si>
    <t>極長鎖アシルCoA脱水素酵素欠損症</t>
  </si>
  <si>
    <t>筋萎縮性側索硬化症</t>
  </si>
  <si>
    <t>結節性多発血管炎</t>
  </si>
  <si>
    <t>見かけの鉱質コルチコイド過剰症候群</t>
  </si>
  <si>
    <t>原発性抗リン脂質抗体症候群</t>
  </si>
  <si>
    <t>原発性側索硬化症</t>
  </si>
  <si>
    <t>原発性免疫不全症候群</t>
  </si>
  <si>
    <t>減汗性外胚葉異形成症</t>
  </si>
  <si>
    <t>限局性皮質異形成</t>
  </si>
  <si>
    <t>後縦靱帯骨化症</t>
  </si>
  <si>
    <t>後天的な免疫系障害による免疫不全症</t>
  </si>
  <si>
    <t>好酸球性消化管疾患</t>
    <rPh sb="4" eb="7">
      <t>ショウカカン</t>
    </rPh>
    <rPh sb="7" eb="9">
      <t>シッカン</t>
    </rPh>
    <phoneticPr fontId="10"/>
  </si>
  <si>
    <t>広範脊柱管狭窄症</t>
  </si>
  <si>
    <t>甲状腺刺激ホルモン分泌低下症</t>
  </si>
  <si>
    <t>高チロシン血症1型</t>
  </si>
  <si>
    <t>視神経脊髄炎</t>
  </si>
  <si>
    <t>耳下腺腫瘍</t>
    <rPh sb="0" eb="3">
      <t>じかせん</t>
    </rPh>
    <rPh sb="1" eb="2">
      <t>した</t>
    </rPh>
    <rPh sb="2" eb="3">
      <t>せん</t>
    </rPh>
    <rPh sb="3" eb="5">
      <t>しゅよう</t>
    </rPh>
    <phoneticPr fontId="10" type="Hiragana"/>
  </si>
  <si>
    <t>自己免疫関連脳症</t>
  </si>
  <si>
    <t>自己免疫性肺胞蛋白症</t>
    <rPh sb="5" eb="7">
      <t>ハイホウ</t>
    </rPh>
    <rPh sb="7" eb="10">
      <t>タンパクショウ</t>
    </rPh>
    <phoneticPr fontId="7"/>
  </si>
  <si>
    <t>自己貪食空胞性ミオパチー</t>
  </si>
  <si>
    <t>周期性嘔吐症</t>
  </si>
  <si>
    <t>重度の頭蓋骨早期癒合症</t>
  </si>
  <si>
    <t>心室中隔欠損を伴わない肺動脈閉鎖症</t>
    <rPh sb="7" eb="8">
      <t>トモナ</t>
    </rPh>
    <rPh sb="16" eb="17">
      <t>ショウ</t>
    </rPh>
    <phoneticPr fontId="7"/>
  </si>
  <si>
    <t>神経芽細胞腫</t>
  </si>
  <si>
    <t>神経細胞移動異常症</t>
  </si>
  <si>
    <t>神経軸索スフェロイド形成を伴う遺伝性びまん性白質脳症</t>
  </si>
  <si>
    <t>神経節細胞腫</t>
  </si>
  <si>
    <t>神経線維腫症</t>
  </si>
  <si>
    <t>神経有棘赤血球症</t>
  </si>
  <si>
    <t>進行性ミオクローヌスてんかん</t>
  </si>
  <si>
    <t>進行性核上性麻痺</t>
  </si>
  <si>
    <t>進行性多巣性白質脳症</t>
  </si>
  <si>
    <t>進行性白質脳症</t>
  </si>
  <si>
    <t>腎動静脈瘻</t>
  </si>
  <si>
    <t>脆弱X症候群</t>
  </si>
  <si>
    <t>脆弱X症候群関連疾患</t>
  </si>
  <si>
    <t>脊髄空洞症</t>
  </si>
  <si>
    <t>先天異常症候群</t>
  </si>
  <si>
    <t>先天性核上性球麻痺</t>
  </si>
  <si>
    <t>先天性筋無力症候群</t>
  </si>
  <si>
    <t>先天性側弯症</t>
  </si>
  <si>
    <t>先天性側湾症</t>
    <rPh sb="3" eb="5">
      <t>ソクワン</t>
    </rPh>
    <phoneticPr fontId="11"/>
  </si>
  <si>
    <t>全身性アミロイドーシス</t>
  </si>
  <si>
    <t>多系統萎縮症</t>
  </si>
  <si>
    <t>大動脈炎症候群</t>
  </si>
  <si>
    <t>大脳皮質基底核変性症</t>
  </si>
  <si>
    <t>第14番染色体父親性ダイソミー症候群</t>
    <rPh sb="7" eb="8">
      <t>チチ</t>
    </rPh>
    <phoneticPr fontId="7"/>
  </si>
  <si>
    <t>第V因子欠乏症</t>
  </si>
  <si>
    <t>第XⅢ因子欠乏症</t>
  </si>
  <si>
    <t>第X因子欠乏症</t>
  </si>
  <si>
    <t>短鎖アシルCoA脱水素酵素欠損症</t>
  </si>
  <si>
    <t>中鎖アシルCoA脱水素酵素欠損症</t>
  </si>
  <si>
    <t>中枢神経系原始神経外胚葉性腫瘍</t>
  </si>
  <si>
    <t>天疱瘡</t>
  </si>
  <si>
    <t>糖原病</t>
  </si>
  <si>
    <t>糖尿病</t>
  </si>
  <si>
    <t>特発性拡張型心筋症</t>
  </si>
  <si>
    <t>特発性基底核石灰化症</t>
  </si>
  <si>
    <t>特発性血小板減少性紫斑病</t>
  </si>
  <si>
    <t>特発性大腿骨頭壊死症</t>
  </si>
  <si>
    <t>特発性門脈圧亢進症</t>
  </si>
  <si>
    <t>脳表ヘモジデリン沈着症</t>
  </si>
  <si>
    <t>肺静脈閉塞症</t>
  </si>
  <si>
    <t>肺毛細血管腫症</t>
  </si>
  <si>
    <t>白質消失病</t>
  </si>
  <si>
    <t>皮質下梗塞と白質脳症を伴う常染色体優性脳動脈症</t>
  </si>
  <si>
    <t>非ジストロフィー性ミオトニー症候群</t>
  </si>
  <si>
    <t>非定型奇形腫様ラブドイド腫瘍</t>
  </si>
  <si>
    <t>封入体筋炎</t>
  </si>
  <si>
    <t>片側痙攣・片麻痺・てんかん症候群</t>
  </si>
  <si>
    <t>芳香族L-アミノ酸脱炭酸酵素欠損症</t>
  </si>
  <si>
    <t>乏突起膠腫</t>
  </si>
  <si>
    <t>慢性の経過をたどる好中球減少症</t>
  </si>
  <si>
    <t>慢性血栓塞栓性肺高血圧症</t>
  </si>
  <si>
    <t>慢性甲状腺炎</t>
  </si>
  <si>
    <t>慢性突発性偽性腸閉塞</t>
  </si>
  <si>
    <t>無虹彩症</t>
  </si>
  <si>
    <t>網膜色素変性症</t>
  </si>
  <si>
    <t>卵黄のう腫</t>
  </si>
  <si>
    <t>卵黄のう腫瘍</t>
  </si>
  <si>
    <t>卵黄嚢腫瘍</t>
  </si>
  <si>
    <t>肋骨異常を伴う先天性側弯症</t>
  </si>
  <si>
    <t>肋骨異常を伴う先天性側彎症</t>
    <rPh sb="10" eb="12">
      <t>ソクワン</t>
    </rPh>
    <phoneticPr fontId="11"/>
  </si>
  <si>
    <t>肋骨異常を伴う先天性側湾症</t>
    <rPh sb="11" eb="12">
      <t>ワン</t>
    </rPh>
    <phoneticPr fontId="11"/>
  </si>
  <si>
    <t>膀胱尿管逆流</t>
  </si>
  <si>
    <t>胚細胞腫瘍</t>
    <rPh sb="0" eb="1">
      <t>ハイ</t>
    </rPh>
    <rPh sb="1" eb="3">
      <t>サイボウ</t>
    </rPh>
    <rPh sb="3" eb="5">
      <t>シュヨウ</t>
    </rPh>
    <phoneticPr fontId="11"/>
  </si>
  <si>
    <t>MCTD</t>
  </si>
  <si>
    <t>プロトポルフィリン症</t>
    <rPh sb="9" eb="10">
      <t>ショウ</t>
    </rPh>
    <phoneticPr fontId="11"/>
  </si>
  <si>
    <t>発作性運動誘発性アテトーゼ</t>
    <rPh sb="0" eb="3">
      <t>ホッサセイ</t>
    </rPh>
    <rPh sb="3" eb="5">
      <t>ウンドウ</t>
    </rPh>
    <rPh sb="5" eb="8">
      <t>ユウハツセイ</t>
    </rPh>
    <phoneticPr fontId="11"/>
  </si>
  <si>
    <t>水疱性類天疱瘡</t>
  </si>
  <si>
    <t>オプソクローヌス・ミオクローヌス症候群</t>
  </si>
  <si>
    <t>ブルガダ症候群</t>
    <rPh sb="4" eb="7">
      <t>ショウコウグン</t>
    </rPh>
    <phoneticPr fontId="11"/>
  </si>
  <si>
    <t>先天性CMV感染症</t>
    <rPh sb="0" eb="3">
      <t>センテンセイ</t>
    </rPh>
    <rPh sb="6" eb="9">
      <t>カンセンショウ</t>
    </rPh>
    <phoneticPr fontId="11"/>
  </si>
  <si>
    <t>黄斑変性症</t>
    <rPh sb="0" eb="2">
      <t>オウハン</t>
    </rPh>
    <rPh sb="2" eb="5">
      <t>ヘンセイショウ</t>
    </rPh>
    <phoneticPr fontId="11"/>
  </si>
  <si>
    <t>スターガルト症</t>
    <rPh sb="6" eb="7">
      <t>ショウ</t>
    </rPh>
    <phoneticPr fontId="11"/>
  </si>
  <si>
    <t>多発性外骨腫</t>
    <rPh sb="0" eb="3">
      <t>タハツセイ</t>
    </rPh>
    <rPh sb="3" eb="4">
      <t>ガイ</t>
    </rPh>
    <rPh sb="4" eb="5">
      <t>コツ</t>
    </rPh>
    <rPh sb="5" eb="6">
      <t>シュ</t>
    </rPh>
    <phoneticPr fontId="11"/>
  </si>
  <si>
    <t>間質性肺炎</t>
    <rPh sb="0" eb="2">
      <t>カンシツ</t>
    </rPh>
    <rPh sb="2" eb="3">
      <t>セイ</t>
    </rPh>
    <rPh sb="3" eb="5">
      <t>ハイエン</t>
    </rPh>
    <phoneticPr fontId="11"/>
  </si>
  <si>
    <t>脊椎関節炎</t>
    <rPh sb="0" eb="2">
      <t>セキツイ</t>
    </rPh>
    <rPh sb="2" eb="5">
      <t>カンセツエン</t>
    </rPh>
    <phoneticPr fontId="11"/>
  </si>
  <si>
    <t>膠原病</t>
    <rPh sb="0" eb="3">
      <t>コウゲンビョウ</t>
    </rPh>
    <phoneticPr fontId="11"/>
  </si>
  <si>
    <t>慢性炎症性脱髄性多発神経症</t>
  </si>
  <si>
    <t>CIDP</t>
  </si>
  <si>
    <t>甲状腺機能低下症</t>
    <rPh sb="0" eb="3">
      <t>コウジョウセン</t>
    </rPh>
    <rPh sb="3" eb="5">
      <t>キノウ</t>
    </rPh>
    <rPh sb="5" eb="7">
      <t>テイカ</t>
    </rPh>
    <rPh sb="7" eb="8">
      <t>ショウ</t>
    </rPh>
    <phoneticPr fontId="11"/>
  </si>
  <si>
    <t>マッカードル病</t>
    <rPh sb="6" eb="7">
      <t>ビョウ</t>
    </rPh>
    <phoneticPr fontId="11"/>
  </si>
  <si>
    <t>コーリー病</t>
    <rPh sb="4" eb="5">
      <t>ビョウ</t>
    </rPh>
    <phoneticPr fontId="11"/>
  </si>
  <si>
    <t>アンデルセン症候群</t>
    <rPh sb="6" eb="9">
      <t>ショウコウグン</t>
    </rPh>
    <phoneticPr fontId="11"/>
  </si>
  <si>
    <t>発作性運動誘発性舞踏アテトーゼ</t>
    <rPh sb="0" eb="3">
      <t>ホッサセイ</t>
    </rPh>
    <rPh sb="3" eb="5">
      <t>ウンドウ</t>
    </rPh>
    <rPh sb="5" eb="8">
      <t>ユウハツセイ</t>
    </rPh>
    <rPh sb="8" eb="10">
      <t>ブトウ</t>
    </rPh>
    <phoneticPr fontId="11"/>
  </si>
  <si>
    <t>POEMS症候群</t>
    <rPh sb="5" eb="8">
      <t>ショウコウグン</t>
    </rPh>
    <phoneticPr fontId="11"/>
  </si>
  <si>
    <t>高月病</t>
  </si>
  <si>
    <t>PEP症候群</t>
  </si>
  <si>
    <t>リウマチ</t>
  </si>
  <si>
    <t>若年性リウマチ</t>
    <rPh sb="0" eb="3">
      <t>ジャクネンセイ</t>
    </rPh>
    <phoneticPr fontId="11"/>
  </si>
  <si>
    <t>スティックラー症候群</t>
    <rPh sb="7" eb="10">
      <t>ショウコウグン</t>
    </rPh>
    <phoneticPr fontId="11"/>
  </si>
  <si>
    <t>血管肉腫</t>
    <rPh sb="0" eb="2">
      <t>ケッカン</t>
    </rPh>
    <rPh sb="2" eb="4">
      <t>ニクシュ</t>
    </rPh>
    <phoneticPr fontId="11"/>
  </si>
  <si>
    <t>若年性ミオクロニーてんかん</t>
    <rPh sb="0" eb="3">
      <t>ジャクネンセイ</t>
    </rPh>
    <phoneticPr fontId="11"/>
  </si>
  <si>
    <t>軟骨異栄養症</t>
    <rPh sb="0" eb="2">
      <t>ナンコツ</t>
    </rPh>
    <rPh sb="2" eb="3">
      <t>イ</t>
    </rPh>
    <rPh sb="3" eb="5">
      <t>エイヨウ</t>
    </rPh>
    <rPh sb="5" eb="6">
      <t>ショウ</t>
    </rPh>
    <phoneticPr fontId="11"/>
  </si>
  <si>
    <t>エーラスダンロス症候群</t>
    <rPh sb="8" eb="11">
      <t>ショウコウグン</t>
    </rPh>
    <phoneticPr fontId="11"/>
  </si>
  <si>
    <t>先天性気管軟化症</t>
    <rPh sb="0" eb="3">
      <t>センテンセイ</t>
    </rPh>
    <rPh sb="3" eb="5">
      <t>キカン</t>
    </rPh>
    <rPh sb="5" eb="7">
      <t>ナンカ</t>
    </rPh>
    <rPh sb="7" eb="8">
      <t>ショウ</t>
    </rPh>
    <phoneticPr fontId="11"/>
  </si>
  <si>
    <t>水腎症</t>
    <rPh sb="0" eb="3">
      <t>スイジンショウ</t>
    </rPh>
    <phoneticPr fontId="11"/>
  </si>
  <si>
    <t>肺分画症</t>
    <rPh sb="0" eb="1">
      <t>ハイ</t>
    </rPh>
    <rPh sb="1" eb="3">
      <t>ブンカク</t>
    </rPh>
    <rPh sb="3" eb="4">
      <t>ショウ</t>
    </rPh>
    <phoneticPr fontId="11"/>
  </si>
  <si>
    <t>G6PD欠損症</t>
    <rPh sb="4" eb="7">
      <t>ケッソンショウ</t>
    </rPh>
    <phoneticPr fontId="11"/>
  </si>
  <si>
    <t>先天性パラミオトニア</t>
  </si>
  <si>
    <t>先天性パラミオトニー</t>
  </si>
  <si>
    <t>ゴーハムスタウト症候群</t>
    <rPh sb="8" eb="11">
      <t>ショウコウグン</t>
    </rPh>
    <phoneticPr fontId="13"/>
  </si>
  <si>
    <t>SLE</t>
  </si>
  <si>
    <t>クレチン病</t>
    <rPh sb="4" eb="5">
      <t>ビョウ</t>
    </rPh>
    <phoneticPr fontId="13"/>
  </si>
  <si>
    <t>クレチン症</t>
    <rPh sb="4" eb="5">
      <t>ショウ</t>
    </rPh>
    <phoneticPr fontId="13"/>
  </si>
  <si>
    <t>好酸球性膿疱性毛包炎</t>
    <rPh sb="0" eb="3">
      <t>コウサンキュウ</t>
    </rPh>
    <rPh sb="3" eb="4">
      <t>セイ</t>
    </rPh>
    <rPh sb="4" eb="6">
      <t>ノウホウ</t>
    </rPh>
    <rPh sb="6" eb="7">
      <t>セイ</t>
    </rPh>
    <rPh sb="7" eb="8">
      <t>モウ</t>
    </rPh>
    <rPh sb="8" eb="9">
      <t>ツツミ</t>
    </rPh>
    <rPh sb="9" eb="10">
      <t>エン</t>
    </rPh>
    <phoneticPr fontId="13"/>
  </si>
  <si>
    <t>COPD</t>
  </si>
  <si>
    <t>CRPS</t>
  </si>
  <si>
    <t>EPI</t>
  </si>
  <si>
    <t>HANS症候群</t>
    <rPh sb="4" eb="7">
      <t>しょうこうぐん</t>
    </rPh>
    <phoneticPr fontId="10" type="Hiragana"/>
  </si>
  <si>
    <t>HPVワクチン関連神経免疫異常症候群</t>
    <rPh sb="7" eb="9">
      <t>かんれん</t>
    </rPh>
    <rPh sb="9" eb="11">
      <t>しんけい</t>
    </rPh>
    <rPh sb="11" eb="13">
      <t>めんえき</t>
    </rPh>
    <rPh sb="13" eb="15">
      <t>いじょう</t>
    </rPh>
    <rPh sb="15" eb="18">
      <t>しょうこうぐん</t>
    </rPh>
    <phoneticPr fontId="10" type="Hiragana"/>
  </si>
  <si>
    <t>LTBI</t>
  </si>
  <si>
    <t>NSAIDs不耐症を伴う多剤薬物過敏</t>
  </si>
  <si>
    <t>T-スポット判定陽性</t>
  </si>
  <si>
    <t>遊走腎</t>
    <rPh sb="0" eb="1">
      <t>あそ</t>
    </rPh>
    <rPh sb="1" eb="2">
      <t>はし</t>
    </rPh>
    <rPh sb="2" eb="3">
      <t>じん</t>
    </rPh>
    <phoneticPr fontId="10" type="Hiragana"/>
  </si>
  <si>
    <t>アトピー性皮膚炎</t>
    <rPh sb="4" eb="5">
      <t>セイ</t>
    </rPh>
    <rPh sb="5" eb="7">
      <t>ヒフ</t>
    </rPh>
    <rPh sb="7" eb="8">
      <t>エン</t>
    </rPh>
    <phoneticPr fontId="62"/>
  </si>
  <si>
    <t>アナフィラキシー</t>
  </si>
  <si>
    <t>移植後</t>
    <rPh sb="0" eb="2">
      <t>イショク</t>
    </rPh>
    <rPh sb="2" eb="3">
      <t>ゴ</t>
    </rPh>
    <phoneticPr fontId="62"/>
  </si>
  <si>
    <t>ウィルス性肝炎</t>
  </si>
  <si>
    <t>ウイルス性肝炎</t>
  </si>
  <si>
    <t>海綿状血管腫</t>
    <rPh sb="0" eb="3">
      <t>かいめんじょう</t>
    </rPh>
    <rPh sb="3" eb="5">
      <t>けっかん</t>
    </rPh>
    <rPh sb="5" eb="6">
      <t>しゅ</t>
    </rPh>
    <phoneticPr fontId="10" type="Hiragana"/>
  </si>
  <si>
    <t>化学物質過敏症</t>
    <rPh sb="0" eb="2">
      <t>かがく</t>
    </rPh>
    <rPh sb="2" eb="4">
      <t>ぶっしつ</t>
    </rPh>
    <rPh sb="4" eb="7">
      <t>かびんしょう</t>
    </rPh>
    <phoneticPr fontId="10" type="Hiragana"/>
  </si>
  <si>
    <t>カポジ水痘様発疹症</t>
    <rPh sb="3" eb="5">
      <t>すいとう</t>
    </rPh>
    <rPh sb="5" eb="6">
      <t>よう</t>
    </rPh>
    <rPh sb="6" eb="8">
      <t>はっしん</t>
    </rPh>
    <rPh sb="8" eb="9">
      <t>しょう</t>
    </rPh>
    <phoneticPr fontId="10" type="Hiragana"/>
  </si>
  <si>
    <t>寛解後経過観察中</t>
    <rPh sb="0" eb="2">
      <t>カンカイ</t>
    </rPh>
    <rPh sb="2" eb="3">
      <t>ゴ</t>
    </rPh>
    <rPh sb="3" eb="5">
      <t>ケイカ</t>
    </rPh>
    <rPh sb="5" eb="7">
      <t>カンサツ</t>
    </rPh>
    <rPh sb="7" eb="8">
      <t>チュウ</t>
    </rPh>
    <phoneticPr fontId="9"/>
  </si>
  <si>
    <t>気管支炎</t>
    <rPh sb="0" eb="3">
      <t>キカンシ</t>
    </rPh>
    <rPh sb="3" eb="4">
      <t>エン</t>
    </rPh>
    <phoneticPr fontId="62"/>
  </si>
  <si>
    <t>菊池病</t>
    <rPh sb="0" eb="2">
      <t>きくち</t>
    </rPh>
    <rPh sb="2" eb="3">
      <t>びょう</t>
    </rPh>
    <phoneticPr fontId="10" type="Hiragana"/>
  </si>
  <si>
    <t>頸性神経筋症症候群</t>
    <rPh sb="0" eb="1">
      <t>くび</t>
    </rPh>
    <rPh sb="1" eb="2">
      <t>せい</t>
    </rPh>
    <rPh sb="2" eb="4">
      <t>しんけい</t>
    </rPh>
    <rPh sb="4" eb="5">
      <t>きん</t>
    </rPh>
    <rPh sb="5" eb="6">
      <t>しょう</t>
    </rPh>
    <rPh sb="6" eb="9">
      <t>しょうこうぐん</t>
    </rPh>
    <phoneticPr fontId="10" type="Hiragana"/>
  </si>
  <si>
    <t>グルタル酸尿症Ⅱ型</t>
  </si>
  <si>
    <t>グルテン不耐症</t>
  </si>
  <si>
    <t>けいれん</t>
  </si>
  <si>
    <t>痙攣</t>
    <rPh sb="0" eb="2">
      <t>ケイレン</t>
    </rPh>
    <phoneticPr fontId="11"/>
  </si>
  <si>
    <t>けいれん発作</t>
  </si>
  <si>
    <t>痙攣発作</t>
    <rPh sb="0" eb="2">
      <t>ケイレン</t>
    </rPh>
    <phoneticPr fontId="11"/>
  </si>
  <si>
    <t>結核</t>
    <rPh sb="0" eb="2">
      <t>けっかく</t>
    </rPh>
    <phoneticPr fontId="10" type="Hiragana"/>
  </si>
  <si>
    <t>高血圧</t>
    <rPh sb="0" eb="3">
      <t>こうけつあつ</t>
    </rPh>
    <phoneticPr fontId="10" type="Hiragana"/>
  </si>
  <si>
    <t>光線過敏症</t>
    <rPh sb="0" eb="2">
      <t>こうせん</t>
    </rPh>
    <rPh sb="2" eb="5">
      <t>かびんしょう</t>
    </rPh>
    <phoneticPr fontId="10" type="Hiragana"/>
  </si>
  <si>
    <t>再発性脳炎</t>
    <rPh sb="0" eb="3">
      <t>サイハツセイ</t>
    </rPh>
    <rPh sb="3" eb="5">
      <t>ノウエン</t>
    </rPh>
    <phoneticPr fontId="14"/>
  </si>
  <si>
    <t>サッフォー症候群</t>
  </si>
  <si>
    <t>子宮頸がんワクチン関連神経免疫異常症候群</t>
    <rPh sb="0" eb="2">
      <t>しきゅう</t>
    </rPh>
    <rPh sb="2" eb="3">
      <t>けい</t>
    </rPh>
    <rPh sb="9" eb="11">
      <t>かんれん</t>
    </rPh>
    <rPh sb="11" eb="13">
      <t>しんけい</t>
    </rPh>
    <rPh sb="13" eb="15">
      <t>めんえき</t>
    </rPh>
    <rPh sb="15" eb="17">
      <t>いじょう</t>
    </rPh>
    <rPh sb="17" eb="20">
      <t>しょうこうぐん</t>
    </rPh>
    <phoneticPr fontId="10" type="Hiragana"/>
  </si>
  <si>
    <t>シックハウス症候群</t>
    <rPh sb="6" eb="9">
      <t>しょうこうぐん</t>
    </rPh>
    <phoneticPr fontId="10" type="Hiragana"/>
  </si>
  <si>
    <t>手術後経過観察中</t>
    <rPh sb="0" eb="2">
      <t>シュジュツ</t>
    </rPh>
    <rPh sb="2" eb="3">
      <t>ゴ</t>
    </rPh>
    <rPh sb="3" eb="5">
      <t>ケイカ</t>
    </rPh>
    <rPh sb="5" eb="7">
      <t>カンサツ</t>
    </rPh>
    <rPh sb="7" eb="8">
      <t>チュウ</t>
    </rPh>
    <phoneticPr fontId="9"/>
  </si>
  <si>
    <t>症候性発熱</t>
    <rPh sb="0" eb="3">
      <t>ショウコウセイ</t>
    </rPh>
    <rPh sb="3" eb="5">
      <t>ハツネツ</t>
    </rPh>
    <phoneticPr fontId="9"/>
  </si>
  <si>
    <t>食物アレルギー</t>
    <rPh sb="0" eb="2">
      <t>ショクモツ</t>
    </rPh>
    <phoneticPr fontId="62"/>
  </si>
  <si>
    <t>腎性低尿酸血症</t>
    <rPh sb="0" eb="2">
      <t>じんせい</t>
    </rPh>
    <rPh sb="2" eb="3">
      <t>てい</t>
    </rPh>
    <rPh sb="3" eb="5">
      <t>にょうさん</t>
    </rPh>
    <rPh sb="5" eb="7">
      <t>けっしょう</t>
    </rPh>
    <phoneticPr fontId="10" type="Hiragana"/>
  </si>
  <si>
    <t>生体移植後</t>
    <rPh sb="0" eb="2">
      <t>せいたい</t>
    </rPh>
    <rPh sb="2" eb="4">
      <t>いしょく</t>
    </rPh>
    <rPh sb="4" eb="5">
      <t>ご</t>
    </rPh>
    <phoneticPr fontId="10" type="Hiragana"/>
  </si>
  <si>
    <t>ダニアレルギー</t>
  </si>
  <si>
    <t>ダリエー病</t>
    <rPh sb="4" eb="5">
      <t>ビョウ</t>
    </rPh>
    <phoneticPr fontId="9"/>
  </si>
  <si>
    <t>低カリウム血症</t>
    <rPh sb="0" eb="1">
      <t>てい</t>
    </rPh>
    <rPh sb="5" eb="6">
      <t>ち</t>
    </rPh>
    <rPh sb="6" eb="7">
      <t>しょう</t>
    </rPh>
    <phoneticPr fontId="10" type="Hiragana"/>
  </si>
  <si>
    <t>てんかん</t>
  </si>
  <si>
    <t>てんかん発作</t>
  </si>
  <si>
    <t>動物アレルギー</t>
    <rPh sb="0" eb="2">
      <t>ドウブツ</t>
    </rPh>
    <phoneticPr fontId="14"/>
  </si>
  <si>
    <t>ニコルスキー症候群</t>
    <rPh sb="6" eb="9">
      <t>しょうこうぐん</t>
    </rPh>
    <phoneticPr fontId="10" type="Hiragana"/>
  </si>
  <si>
    <t>脳梗塞</t>
    <rPh sb="0" eb="3">
      <t>のうこうそくこうそく</t>
    </rPh>
    <phoneticPr fontId="10" type="Hiragana"/>
  </si>
  <si>
    <t>脳出血</t>
    <rPh sb="0" eb="3">
      <t>のうしゅっけつしゅっけつ</t>
    </rPh>
    <phoneticPr fontId="10" type="Hiragana"/>
  </si>
  <si>
    <t>脳脊髄液減少症</t>
    <rPh sb="0" eb="1">
      <t>のう</t>
    </rPh>
    <rPh sb="1" eb="3">
      <t>せきずい</t>
    </rPh>
    <rPh sb="3" eb="4">
      <t>えき</t>
    </rPh>
    <rPh sb="4" eb="6">
      <t>げんしょう</t>
    </rPh>
    <rPh sb="6" eb="7">
      <t>しょう</t>
    </rPh>
    <phoneticPr fontId="10" type="Hiragana"/>
  </si>
  <si>
    <t>脳内出血</t>
    <rPh sb="0" eb="2">
      <t>のうない</t>
    </rPh>
    <rPh sb="2" eb="4">
      <t>しゅっけつ</t>
    </rPh>
    <phoneticPr fontId="10" type="Hiragana"/>
  </si>
  <si>
    <t>ハウスダストアレルギー</t>
  </si>
  <si>
    <t>ハウスダスト症候群</t>
  </si>
  <si>
    <t>フォークト・小柳・原田病</t>
    <rPh sb="6" eb="8">
      <t>コヤナギ</t>
    </rPh>
    <rPh sb="9" eb="11">
      <t>ハラダ</t>
    </rPh>
    <rPh sb="11" eb="12">
      <t>ビョウ</t>
    </rPh>
    <phoneticPr fontId="9"/>
  </si>
  <si>
    <t>不整脈</t>
    <rPh sb="0" eb="3">
      <t>ふせいみゃく</t>
    </rPh>
    <phoneticPr fontId="10" type="Hiragana"/>
  </si>
  <si>
    <t>慢性硬膜下血腫</t>
    <rPh sb="0" eb="2">
      <t>まんせい</t>
    </rPh>
    <rPh sb="2" eb="4">
      <t>こうまく</t>
    </rPh>
    <rPh sb="4" eb="5">
      <t>した</t>
    </rPh>
    <rPh sb="5" eb="6">
      <t>ち</t>
    </rPh>
    <rPh sb="6" eb="7">
      <t>しゅ</t>
    </rPh>
    <phoneticPr fontId="10" type="Hiragana"/>
  </si>
  <si>
    <t>慢性疲労症候群</t>
    <rPh sb="0" eb="2">
      <t>まんせい</t>
    </rPh>
    <rPh sb="2" eb="4">
      <t>ひろう</t>
    </rPh>
    <rPh sb="4" eb="7">
      <t>しょうこうぐん</t>
    </rPh>
    <phoneticPr fontId="10" type="Hiragana"/>
  </si>
  <si>
    <t>薬物アレルギー</t>
    <rPh sb="0" eb="2">
      <t>ヤクブツ</t>
    </rPh>
    <phoneticPr fontId="63"/>
  </si>
  <si>
    <t>ラテックスアレルギー</t>
  </si>
  <si>
    <t>ラムゼイハント症候群</t>
  </si>
  <si>
    <t>良性腫瘍</t>
    <rPh sb="0" eb="2">
      <t>りょうせい</t>
    </rPh>
    <rPh sb="2" eb="4">
      <t>しゅよう</t>
    </rPh>
    <phoneticPr fontId="10" type="Hiragana"/>
  </si>
  <si>
    <t>るい痩</t>
  </si>
  <si>
    <t>レストレスレッグス症候群</t>
  </si>
  <si>
    <t>レストレッグス症候群</t>
    <rPh sb="7" eb="10">
      <t>しょうこうぐん</t>
    </rPh>
    <phoneticPr fontId="10" type="Hiragana"/>
  </si>
  <si>
    <t>一過性脳虚血症</t>
  </si>
  <si>
    <t>一過性脳虚血発作</t>
  </si>
  <si>
    <t>運動誘発性アナフィラキシー</t>
  </si>
  <si>
    <t>塩素アレルギー</t>
  </si>
  <si>
    <t>化学物質アレルギー</t>
  </si>
  <si>
    <t>花粉アレルギー</t>
  </si>
  <si>
    <t>外傷性てんかん</t>
  </si>
  <si>
    <t>気脳症</t>
  </si>
  <si>
    <t>急性硬膜外血腫</t>
  </si>
  <si>
    <t>急性疱状苔癬状糠疹</t>
  </si>
  <si>
    <t>虚血性脊髄症</t>
  </si>
  <si>
    <t>胸膜項部腫瘍</t>
  </si>
  <si>
    <t>局在関連てんかん</t>
  </si>
  <si>
    <t>金属アレルギー</t>
  </si>
  <si>
    <t>頚性神経筋症候群</t>
  </si>
  <si>
    <t>欠神発作</t>
  </si>
  <si>
    <t>血管迷走神経失神</t>
  </si>
  <si>
    <t>血栓性静脈炎</t>
  </si>
  <si>
    <t>原発性中枢神経系血管炎</t>
  </si>
  <si>
    <t>後縦隔腫瘍</t>
  </si>
  <si>
    <t>口腔アレルギー症候群</t>
  </si>
  <si>
    <t>甲状腺疾患</t>
  </si>
  <si>
    <t>甲状腺腫大</t>
  </si>
  <si>
    <t>甲状腺腫瘍</t>
  </si>
  <si>
    <t>硬膜下血腫</t>
  </si>
  <si>
    <t>高眼圧</t>
  </si>
  <si>
    <t>高眼圧症</t>
  </si>
  <si>
    <t>高血圧症</t>
  </si>
  <si>
    <t>子宮頚がんワクチンによる副作用</t>
  </si>
  <si>
    <t>子宮頸がんワクチン後の副反応</t>
  </si>
  <si>
    <t>子宮頸がんワクチン後遺症</t>
  </si>
  <si>
    <t>紫外線アレルギー</t>
  </si>
  <si>
    <t>脂質異常症</t>
  </si>
  <si>
    <t>若年性一側上肢筋萎縮症</t>
  </si>
  <si>
    <t>周期性発熱</t>
  </si>
  <si>
    <t>周期性発熱症候群</t>
  </si>
  <si>
    <t>十二指腸潰瘍</t>
  </si>
  <si>
    <t>縦隔腫瘍</t>
  </si>
  <si>
    <t>出血性大腸炎</t>
  </si>
  <si>
    <t>小児四肢疼痛発作症</t>
  </si>
  <si>
    <t>小児慢性疲労症候群</t>
  </si>
  <si>
    <t>小脳梗塞</t>
  </si>
  <si>
    <t>症候性てんかん</t>
  </si>
  <si>
    <t>植物アレルギー</t>
  </si>
  <si>
    <t>植物依存性運動誘発アナフィラキシー</t>
  </si>
  <si>
    <t>食品アレルギー</t>
  </si>
  <si>
    <t>食物アナフィラキシー</t>
  </si>
  <si>
    <t>食物依存性運動誘発アナフィラキシー</t>
  </si>
  <si>
    <t>心雑音</t>
  </si>
  <si>
    <t>心室性不整脈</t>
  </si>
  <si>
    <t>腎臓疲労症候群</t>
  </si>
  <si>
    <t>髄液漏出症</t>
  </si>
  <si>
    <t>声門下狭窄</t>
  </si>
  <si>
    <t>石灰アレルギー</t>
  </si>
  <si>
    <t>脊髄液漏出症候群</t>
  </si>
  <si>
    <t>脊髄梗塞</t>
  </si>
  <si>
    <t>先天性食道閉鎖症</t>
  </si>
  <si>
    <t>潜因性局在関連てんかん</t>
  </si>
  <si>
    <t>潜在性結核感染症</t>
  </si>
  <si>
    <t>潜在性二分脊椎</t>
  </si>
  <si>
    <t>側頭葉てんかん</t>
  </si>
  <si>
    <t>多形滲出性紅斑</t>
  </si>
  <si>
    <t>多発性脳内血管腫</t>
  </si>
  <si>
    <t>大腸炎症性多発ポリープ</t>
  </si>
  <si>
    <t>胆石症</t>
  </si>
  <si>
    <t>低血糖症</t>
  </si>
  <si>
    <t>低髄液圧症候群</t>
  </si>
  <si>
    <t>低体重</t>
  </si>
  <si>
    <t>頭蓋底陥入症</t>
  </si>
  <si>
    <t>特発性全般てんかん</t>
  </si>
  <si>
    <t>特発性頭蓋内圧亢進症</t>
  </si>
  <si>
    <t>特発性慢性疲労</t>
  </si>
  <si>
    <t>突発性全般てんかん</t>
  </si>
  <si>
    <t>突発性部分てんかん</t>
  </si>
  <si>
    <t>難治性てんかん</t>
  </si>
  <si>
    <t>二分脊髄膜瘤</t>
  </si>
  <si>
    <t>二分脊椎</t>
  </si>
  <si>
    <t>肉芽腫性口唇炎</t>
  </si>
  <si>
    <t>日光アレルギー</t>
  </si>
  <si>
    <t>日光過敏症</t>
  </si>
  <si>
    <t>尿管逆流症</t>
  </si>
  <si>
    <t>尿膜管遺残症</t>
  </si>
  <si>
    <t>脳幹部海綿状血管腫</t>
  </si>
  <si>
    <t>脳腫瘍</t>
  </si>
  <si>
    <t>肺結核</t>
  </si>
  <si>
    <t>反射性交感神経性ジストロフィー</t>
  </si>
  <si>
    <t>頻脈発作</t>
  </si>
  <si>
    <t>部分てんかん</t>
  </si>
  <si>
    <t>副腎疲労症候群</t>
  </si>
  <si>
    <t>複合性局所疼痛症候群</t>
  </si>
  <si>
    <t>平山病</t>
  </si>
  <si>
    <t>慢性腎炎</t>
  </si>
  <si>
    <t>慢性閉塞性気管支炎</t>
  </si>
  <si>
    <t>慢性閉塞性肺疾患</t>
  </si>
  <si>
    <t>薬アレルギー</t>
  </si>
  <si>
    <t>薬剤アレルギー</t>
  </si>
  <si>
    <t>癲癇</t>
  </si>
  <si>
    <t>癲癇発作</t>
  </si>
  <si>
    <t>膵炎</t>
  </si>
  <si>
    <t>膵外分泌機能不全</t>
  </si>
  <si>
    <t>鰓弓性障害</t>
  </si>
  <si>
    <t>頸動脈小体腫瘍</t>
    <rPh sb="0" eb="3">
      <t>ケイドウミャク</t>
    </rPh>
    <rPh sb="3" eb="5">
      <t>ショウタイ</t>
    </rPh>
    <rPh sb="5" eb="7">
      <t>シュヨウ</t>
    </rPh>
    <phoneticPr fontId="11"/>
  </si>
  <si>
    <t>心室内伝導障害</t>
    <rPh sb="0" eb="2">
      <t>シンシツ</t>
    </rPh>
    <rPh sb="2" eb="3">
      <t>ナイ</t>
    </rPh>
    <rPh sb="3" eb="5">
      <t>デンドウ</t>
    </rPh>
    <rPh sb="5" eb="7">
      <t>ショウガイ</t>
    </rPh>
    <phoneticPr fontId="11"/>
  </si>
  <si>
    <t>乾癬性関節炎</t>
    <rPh sb="2" eb="3">
      <t>セイ</t>
    </rPh>
    <rPh sb="3" eb="6">
      <t>カンセツエン</t>
    </rPh>
    <phoneticPr fontId="11"/>
  </si>
  <si>
    <t>川崎病</t>
  </si>
  <si>
    <t>メニエール病</t>
    <rPh sb="5" eb="6">
      <t>ビョウ</t>
    </rPh>
    <phoneticPr fontId="11"/>
  </si>
  <si>
    <t>むずむず脚症候群</t>
    <rPh sb="4" eb="5">
      <t>アシ</t>
    </rPh>
    <rPh sb="5" eb="8">
      <t>ショウコウグン</t>
    </rPh>
    <phoneticPr fontId="11"/>
  </si>
  <si>
    <t>ムズムズ脚症候群</t>
    <rPh sb="4" eb="5">
      <t>アシ</t>
    </rPh>
    <rPh sb="5" eb="8">
      <t>ショウコウグン</t>
    </rPh>
    <phoneticPr fontId="11"/>
  </si>
  <si>
    <t>視床下部過誤腫</t>
    <rPh sb="0" eb="4">
      <t>シショウカブ</t>
    </rPh>
    <rPh sb="4" eb="7">
      <t>カゴシュ</t>
    </rPh>
    <phoneticPr fontId="11"/>
  </si>
  <si>
    <t>ハント症候群</t>
    <rPh sb="3" eb="6">
      <t>ショウコウグン</t>
    </rPh>
    <phoneticPr fontId="11"/>
  </si>
  <si>
    <t>脳脊髄液漏出症</t>
    <rPh sb="0" eb="1">
      <t>ノウ</t>
    </rPh>
    <rPh sb="1" eb="4">
      <t>セキズイエキ</t>
    </rPh>
    <rPh sb="4" eb="6">
      <t>ロウシュツ</t>
    </rPh>
    <rPh sb="6" eb="7">
      <t>ショウ</t>
    </rPh>
    <phoneticPr fontId="11"/>
  </si>
  <si>
    <t>脳動脈奇形</t>
    <rPh sb="0" eb="1">
      <t>ノウ</t>
    </rPh>
    <rPh sb="1" eb="3">
      <t>ドウミャク</t>
    </rPh>
    <rPh sb="3" eb="5">
      <t>キケイ</t>
    </rPh>
    <phoneticPr fontId="11"/>
  </si>
  <si>
    <t>脊髄腫瘍</t>
    <rPh sb="0" eb="2">
      <t>セキズイ</t>
    </rPh>
    <rPh sb="2" eb="4">
      <t>シュヨウ</t>
    </rPh>
    <phoneticPr fontId="11"/>
  </si>
  <si>
    <t>破壊性甲状腺炎</t>
    <rPh sb="0" eb="3">
      <t>ハカイセイ</t>
    </rPh>
    <rPh sb="3" eb="6">
      <t>コウジョウセン</t>
    </rPh>
    <rPh sb="6" eb="7">
      <t>エン</t>
    </rPh>
    <phoneticPr fontId="11"/>
  </si>
  <si>
    <t>無痛性甲状腺炎</t>
    <rPh sb="0" eb="2">
      <t>ムツウ</t>
    </rPh>
    <rPh sb="2" eb="3">
      <t>セイ</t>
    </rPh>
    <rPh sb="3" eb="6">
      <t>コウジョウセン</t>
    </rPh>
    <rPh sb="6" eb="7">
      <t>エン</t>
    </rPh>
    <phoneticPr fontId="11"/>
  </si>
  <si>
    <t>横紋筋融解症</t>
    <rPh sb="0" eb="6">
      <t>オウモンキンユウカイショウ</t>
    </rPh>
    <phoneticPr fontId="11"/>
  </si>
  <si>
    <t>小児欠伸てんかん</t>
    <rPh sb="0" eb="2">
      <t>ショウニ</t>
    </rPh>
    <rPh sb="2" eb="4">
      <t>アクビ</t>
    </rPh>
    <phoneticPr fontId="11"/>
  </si>
  <si>
    <t>ローランドてんかん</t>
  </si>
  <si>
    <t>ギラン・バレー症候群</t>
    <rPh sb="7" eb="10">
      <t>ショウコウグン</t>
    </rPh>
    <phoneticPr fontId="11"/>
  </si>
  <si>
    <t>腎性低尿酸症</t>
    <rPh sb="0" eb="2">
      <t>ジンセイ</t>
    </rPh>
    <rPh sb="2" eb="3">
      <t>テイ</t>
    </rPh>
    <rPh sb="3" eb="5">
      <t>ニョウサン</t>
    </rPh>
    <rPh sb="5" eb="6">
      <t>ショウ</t>
    </rPh>
    <phoneticPr fontId="11"/>
  </si>
  <si>
    <t>デスモイド腫瘍</t>
    <rPh sb="5" eb="7">
      <t>シュヨウ</t>
    </rPh>
    <phoneticPr fontId="11"/>
  </si>
  <si>
    <t>先天性多発性関節拘縮症</t>
    <rPh sb="0" eb="3">
      <t>センテンセイ</t>
    </rPh>
    <rPh sb="3" eb="6">
      <t>タハツセイ</t>
    </rPh>
    <rPh sb="6" eb="8">
      <t>カンセツ</t>
    </rPh>
    <rPh sb="8" eb="10">
      <t>コウシュク</t>
    </rPh>
    <rPh sb="10" eb="11">
      <t>ショウ</t>
    </rPh>
    <phoneticPr fontId="11"/>
  </si>
  <si>
    <t>発作性運動誘発性ジスキネジア</t>
    <rPh sb="0" eb="3">
      <t>ホッサセイ</t>
    </rPh>
    <rPh sb="3" eb="5">
      <t>ウンドウ</t>
    </rPh>
    <rPh sb="5" eb="8">
      <t>ユウハツセイ</t>
    </rPh>
    <phoneticPr fontId="11"/>
  </si>
  <si>
    <t>セリアック病</t>
    <rPh sb="5" eb="6">
      <t>ビョウ</t>
    </rPh>
    <phoneticPr fontId="13"/>
  </si>
  <si>
    <t>APD</t>
  </si>
  <si>
    <t>精神障害</t>
    <rPh sb="0" eb="2">
      <t>セイシン</t>
    </rPh>
    <rPh sb="2" eb="4">
      <t>ショウガイ</t>
    </rPh>
    <phoneticPr fontId="4"/>
  </si>
  <si>
    <t>ARMS</t>
  </si>
  <si>
    <t>PTSD</t>
  </si>
  <si>
    <t>精神障害</t>
  </si>
  <si>
    <t>神経症性障害等</t>
  </si>
  <si>
    <t>アーレンシンドローム</t>
  </si>
  <si>
    <t>アルコール依存</t>
    <rPh sb="5" eb="7">
      <t>イゾン</t>
    </rPh>
    <phoneticPr fontId="11"/>
  </si>
  <si>
    <t>アルコール依存症</t>
    <rPh sb="5" eb="8">
      <t>イゾンショウ</t>
    </rPh>
    <phoneticPr fontId="11"/>
  </si>
  <si>
    <t>アルコール乱用</t>
  </si>
  <si>
    <t>依存症</t>
    <rPh sb="0" eb="3">
      <t>イゾンショウ</t>
    </rPh>
    <phoneticPr fontId="11"/>
  </si>
  <si>
    <t>インターネット依存症</t>
    <rPh sb="7" eb="10">
      <t>イゾンショウ</t>
    </rPh>
    <phoneticPr fontId="11"/>
  </si>
  <si>
    <t>インターネット依存</t>
  </si>
  <si>
    <t>うつ状態</t>
  </si>
  <si>
    <t>鬱状態</t>
    <rPh sb="0" eb="1">
      <t>ウツ</t>
    </rPh>
    <phoneticPr fontId="11"/>
  </si>
  <si>
    <t>買い物依存</t>
    <rPh sb="0" eb="1">
      <t>カ</t>
    </rPh>
    <rPh sb="2" eb="3">
      <t>モノ</t>
    </rPh>
    <rPh sb="3" eb="5">
      <t>イゾン</t>
    </rPh>
    <phoneticPr fontId="11"/>
  </si>
  <si>
    <t>買い物依存症</t>
    <rPh sb="0" eb="1">
      <t>カ</t>
    </rPh>
    <rPh sb="2" eb="3">
      <t>モノ</t>
    </rPh>
    <rPh sb="3" eb="6">
      <t>イゾンショウ</t>
    </rPh>
    <phoneticPr fontId="11"/>
  </si>
  <si>
    <t>かん黙</t>
    <rPh sb="2" eb="3">
      <t>モク</t>
    </rPh>
    <phoneticPr fontId="11"/>
  </si>
  <si>
    <t>かん黙症</t>
    <rPh sb="2" eb="3">
      <t>モク</t>
    </rPh>
    <rPh sb="3" eb="4">
      <t>ショウ</t>
    </rPh>
    <phoneticPr fontId="11"/>
  </si>
  <si>
    <t>ギャンブル依存症</t>
    <rPh sb="5" eb="8">
      <t>イゾンショウ</t>
    </rPh>
    <phoneticPr fontId="11"/>
  </si>
  <si>
    <t>ギャンブル依存</t>
  </si>
  <si>
    <t>ゲルストマン症候群</t>
  </si>
  <si>
    <t>言語発達遅滞</t>
    <rPh sb="0" eb="2">
      <t>ゲンゴ</t>
    </rPh>
    <rPh sb="2" eb="4">
      <t>ハッタツ</t>
    </rPh>
    <rPh sb="4" eb="6">
      <t>チタイ</t>
    </rPh>
    <phoneticPr fontId="11"/>
  </si>
  <si>
    <t>コミュニケーション症</t>
  </si>
  <si>
    <t>コミュニケーション障害</t>
  </si>
  <si>
    <t>書痙</t>
    <rPh sb="0" eb="2">
      <t>ショケイ</t>
    </rPh>
    <phoneticPr fontId="11"/>
  </si>
  <si>
    <t>人格障害</t>
    <rPh sb="0" eb="2">
      <t>ジンカク</t>
    </rPh>
    <rPh sb="2" eb="4">
      <t>ショウガイ</t>
    </rPh>
    <phoneticPr fontId="8"/>
  </si>
  <si>
    <t>精神障害</t>
    <rPh sb="0" eb="2">
      <t>セイシン</t>
    </rPh>
    <rPh sb="2" eb="4">
      <t>ショウガイ</t>
    </rPh>
    <phoneticPr fontId="11"/>
  </si>
  <si>
    <t>チック症</t>
  </si>
  <si>
    <t>チック症状</t>
  </si>
  <si>
    <t>トゥーレット症候群</t>
  </si>
  <si>
    <t>トゥーレット障害</t>
  </si>
  <si>
    <t>ドゥラトゥレット症候群</t>
  </si>
  <si>
    <t>トゥレット症候群</t>
  </si>
  <si>
    <t>トゥレット障害</t>
  </si>
  <si>
    <t>突発性難聴</t>
    <rPh sb="0" eb="3">
      <t>トッパツセイ</t>
    </rPh>
    <rPh sb="3" eb="5">
      <t>ナンチョウ</t>
    </rPh>
    <phoneticPr fontId="63"/>
  </si>
  <si>
    <t>パーソナリティおよび行動の障害</t>
  </si>
  <si>
    <t>パーソナリティ障害</t>
  </si>
  <si>
    <t>パニック症状</t>
  </si>
  <si>
    <t>パニック発作</t>
  </si>
  <si>
    <t>ビジュアルスノウ</t>
  </si>
  <si>
    <t>薬物依存</t>
    <rPh sb="0" eb="2">
      <t>ヤクブツ</t>
    </rPh>
    <rPh sb="2" eb="4">
      <t>イゾン</t>
    </rPh>
    <phoneticPr fontId="11"/>
  </si>
  <si>
    <t>薬物依存症</t>
    <rPh sb="0" eb="2">
      <t>ヤクブツ</t>
    </rPh>
    <rPh sb="2" eb="4">
      <t>イゾン</t>
    </rPh>
    <rPh sb="4" eb="5">
      <t>ショウ</t>
    </rPh>
    <phoneticPr fontId="11"/>
  </si>
  <si>
    <t>抑鬱状態</t>
    <rPh sb="0" eb="2">
      <t>ヨクウツ</t>
    </rPh>
    <rPh sb="2" eb="4">
      <t>ジョウタイ</t>
    </rPh>
    <phoneticPr fontId="11"/>
  </si>
  <si>
    <t>流暢性の障害</t>
    <rPh sb="0" eb="3">
      <t>リュウチョウセイ</t>
    </rPh>
    <rPh sb="4" eb="6">
      <t>ショウガイ</t>
    </rPh>
    <phoneticPr fontId="11"/>
  </si>
  <si>
    <t>依存を生じない物質の乱用</t>
  </si>
  <si>
    <t>摂食障害・睡眠障害等</t>
    <rPh sb="0" eb="4">
      <t>セッショクショウガイ</t>
    </rPh>
    <rPh sb="5" eb="10">
      <t>スイミンショウガイトウ</t>
    </rPh>
    <phoneticPr fontId="4"/>
  </si>
  <si>
    <t>依存症候群</t>
  </si>
  <si>
    <t>依存性人格障害</t>
  </si>
  <si>
    <t>意識障害</t>
  </si>
  <si>
    <t>意欲低下</t>
  </si>
  <si>
    <t>一過性精神病性障害</t>
  </si>
  <si>
    <t>円形脱毛症</t>
  </si>
  <si>
    <t>過換気症候群</t>
  </si>
  <si>
    <t>解離性人格障害</t>
  </si>
  <si>
    <t>外傷後健忘症</t>
  </si>
  <si>
    <t>間欠性爆発性障害</t>
  </si>
  <si>
    <t>間歇性爆発性障害</t>
    <rPh sb="0" eb="2">
      <t>カンケツ</t>
    </rPh>
    <phoneticPr fontId="11"/>
  </si>
  <si>
    <t>関係念慮</t>
  </si>
  <si>
    <t>器質性精神障害</t>
  </si>
  <si>
    <t>記憶障害</t>
  </si>
  <si>
    <t>吃音</t>
  </si>
  <si>
    <t>吃音症</t>
  </si>
  <si>
    <t>境界域の知的発達</t>
  </si>
  <si>
    <t>境界型パーソナリティ障害</t>
  </si>
  <si>
    <t>空間認知障害</t>
  </si>
  <si>
    <t>幻覚</t>
  </si>
  <si>
    <t>幻聴</t>
  </si>
  <si>
    <t>現実感消失症</t>
  </si>
  <si>
    <t>光に関する感覚過敏</t>
  </si>
  <si>
    <t>高次能障害</t>
  </si>
  <si>
    <t>高次脳機能障害</t>
  </si>
  <si>
    <t>高次脳機能性障害</t>
  </si>
  <si>
    <t>混合性不安抑うつ反応</t>
  </si>
  <si>
    <t>産後うつ状態</t>
  </si>
  <si>
    <t>持続性音声チック障害</t>
  </si>
  <si>
    <t>自己愛性障害</t>
  </si>
  <si>
    <t>自己愛性人格障害</t>
  </si>
  <si>
    <t>自傷癖</t>
  </si>
  <si>
    <t>自律神経失調症</t>
  </si>
  <si>
    <t>失語症</t>
  </si>
  <si>
    <t>失声症</t>
  </si>
  <si>
    <t>社会性コミュニケーション障害</t>
  </si>
  <si>
    <t>習慣及び衝動の障害</t>
  </si>
  <si>
    <t>書字困難</t>
  </si>
  <si>
    <t>発達障害</t>
    <rPh sb="0" eb="4">
      <t>ハッタツショウガイ</t>
    </rPh>
    <phoneticPr fontId="4"/>
  </si>
  <si>
    <t>衝動性コントロール障害</t>
  </si>
  <si>
    <t>情緒不安性パーソナリティ障害</t>
  </si>
  <si>
    <t>情緒不安定</t>
  </si>
  <si>
    <t>心因症頻尿</t>
  </si>
  <si>
    <t>心因性ジストニア</t>
  </si>
  <si>
    <t>心因性てんかん</t>
  </si>
  <si>
    <t>心因性多汗症</t>
  </si>
  <si>
    <t>心因性難聴</t>
  </si>
  <si>
    <t>心因反応</t>
  </si>
  <si>
    <t>心身の不調</t>
  </si>
  <si>
    <t>心身症</t>
  </si>
  <si>
    <t>神経過敏症</t>
  </si>
  <si>
    <t>神経症</t>
  </si>
  <si>
    <t>神経衰弱状態</t>
  </si>
  <si>
    <t>神経発達症</t>
  </si>
  <si>
    <t>遂行機能障害</t>
  </si>
  <si>
    <t>性の発達と方向づけに関連した心理及び行動の障害</t>
  </si>
  <si>
    <t>平成29年度より本調査の対象外。</t>
  </si>
  <si>
    <t>性役割障害</t>
  </si>
  <si>
    <t>平成29年度より本調査の対象外。</t>
    <rPh sb="0" eb="2">
      <t>ヘイセイ</t>
    </rPh>
    <rPh sb="4" eb="6">
      <t>ネンド</t>
    </rPh>
    <rPh sb="8" eb="11">
      <t>ホンチョウサ</t>
    </rPh>
    <rPh sb="12" eb="15">
      <t>タイショウガイ</t>
    </rPh>
    <phoneticPr fontId="3"/>
  </si>
  <si>
    <t>精神運動興奮状態</t>
  </si>
  <si>
    <t>精神障害の重複</t>
  </si>
  <si>
    <t>精神障害者保健福祉手帳</t>
  </si>
  <si>
    <t>精神保健福祉手帳</t>
  </si>
  <si>
    <t>窃盗症</t>
  </si>
  <si>
    <t>選択性緘黙</t>
  </si>
  <si>
    <t>選択性緘黙症</t>
  </si>
  <si>
    <t>知的障がい</t>
  </si>
  <si>
    <t>知的障害</t>
  </si>
  <si>
    <t>注意障害</t>
  </si>
  <si>
    <t>聴覚過敏</t>
  </si>
  <si>
    <t>聴覚過敏症</t>
  </si>
  <si>
    <t>聴覚情報処理障害</t>
  </si>
  <si>
    <t>盗癖</t>
  </si>
  <si>
    <t>頭部外傷後遺性精神障害</t>
  </si>
  <si>
    <t>燃え尽き症候群</t>
  </si>
  <si>
    <t>脳炎後症候群</t>
  </si>
  <si>
    <t>脳振盪後症候群</t>
  </si>
  <si>
    <t>発達性吃音</t>
  </si>
  <si>
    <t>発達性吃音症</t>
  </si>
  <si>
    <t>抜毛病</t>
  </si>
  <si>
    <t>抜毛癖</t>
  </si>
  <si>
    <t>反応性抑うつ状態</t>
  </si>
  <si>
    <t>被害関係念慮</t>
  </si>
  <si>
    <t>敏感関係念慮</t>
  </si>
  <si>
    <t>不安・抑うつ状態</t>
  </si>
  <si>
    <t>不安焦燥状態</t>
  </si>
  <si>
    <t>不登校状態</t>
  </si>
  <si>
    <t>抑うつ傾向</t>
  </si>
  <si>
    <t>抑うつ症状</t>
  </si>
  <si>
    <t>抑うつ状態</t>
  </si>
  <si>
    <t>抑うつ性パーソナリティ</t>
  </si>
  <si>
    <t>離人症</t>
  </si>
  <si>
    <t>療育手帳</t>
  </si>
  <si>
    <t>緘黙</t>
  </si>
  <si>
    <t>緘黙症</t>
  </si>
  <si>
    <t>アーレン症候群</t>
    <rPh sb="4" eb="7">
      <t>ショウコウグン</t>
    </rPh>
    <phoneticPr fontId="11"/>
  </si>
  <si>
    <t>心理的外傷後ストレス障害</t>
    <rPh sb="0" eb="3">
      <t>シンリテキ</t>
    </rPh>
    <rPh sb="3" eb="5">
      <t>ガイショウ</t>
    </rPh>
    <rPh sb="5" eb="6">
      <t>ゴ</t>
    </rPh>
    <rPh sb="10" eb="12">
      <t>ショウガイ</t>
    </rPh>
    <phoneticPr fontId="11"/>
  </si>
  <si>
    <t>抑うつ反応</t>
    <rPh sb="0" eb="1">
      <t>ヨク</t>
    </rPh>
    <rPh sb="3" eb="5">
      <t>ハンノウ</t>
    </rPh>
    <phoneticPr fontId="11"/>
  </si>
  <si>
    <t>抑うつ神経症</t>
    <rPh sb="0" eb="1">
      <t>ヨク</t>
    </rPh>
    <rPh sb="3" eb="6">
      <t>シンケイショウ</t>
    </rPh>
    <phoneticPr fontId="11"/>
  </si>
  <si>
    <t>精神病発症危険状態</t>
    <rPh sb="0" eb="3">
      <t>セイシンビョウ</t>
    </rPh>
    <rPh sb="3" eb="5">
      <t>ハッショウ</t>
    </rPh>
    <rPh sb="5" eb="7">
      <t>キケン</t>
    </rPh>
    <rPh sb="7" eb="9">
      <t>ジョウタイ</t>
    </rPh>
    <phoneticPr fontId="11"/>
  </si>
  <si>
    <t>抜毛症</t>
    <rPh sb="0" eb="3">
      <t>バツモウショウ</t>
    </rPh>
    <phoneticPr fontId="11"/>
  </si>
  <si>
    <t>BPD</t>
  </si>
  <si>
    <t>心臓神経症</t>
    <rPh sb="0" eb="2">
      <t>シンゾウ</t>
    </rPh>
    <rPh sb="2" eb="5">
      <t>シンケイショウ</t>
    </rPh>
    <phoneticPr fontId="13"/>
  </si>
  <si>
    <t>神経循環無力症</t>
    <rPh sb="0" eb="2">
      <t>シンケイ</t>
    </rPh>
    <rPh sb="2" eb="4">
      <t>ジュンカン</t>
    </rPh>
    <rPh sb="4" eb="7">
      <t>ムリョクショウ</t>
    </rPh>
    <phoneticPr fontId="13"/>
  </si>
  <si>
    <t>HSP</t>
  </si>
  <si>
    <t>眼球使用困難症</t>
    <rPh sb="0" eb="2">
      <t>ガンキュウ</t>
    </rPh>
    <rPh sb="2" eb="4">
      <t>シヨウ</t>
    </rPh>
    <rPh sb="4" eb="6">
      <t>コンナン</t>
    </rPh>
    <rPh sb="6" eb="7">
      <t>ショウ</t>
    </rPh>
    <phoneticPr fontId="13"/>
  </si>
  <si>
    <t>眼球使用困難症候群</t>
    <rPh sb="0" eb="2">
      <t>ガンキュウ</t>
    </rPh>
    <rPh sb="2" eb="4">
      <t>シヨウ</t>
    </rPh>
    <rPh sb="4" eb="6">
      <t>コンナン</t>
    </rPh>
    <rPh sb="6" eb="9">
      <t>ショウコウグン</t>
    </rPh>
    <phoneticPr fontId="13"/>
  </si>
  <si>
    <t>OD</t>
  </si>
  <si>
    <t>OHVIRA症候群</t>
  </si>
  <si>
    <t>PMDD</t>
  </si>
  <si>
    <t>PMS</t>
  </si>
  <si>
    <t>S状結腸過長症</t>
  </si>
  <si>
    <t>アキレス腱短縮症</t>
  </si>
  <si>
    <t>アレルギー性結膜炎</t>
  </si>
  <si>
    <t>アレルギー性皮膚炎</t>
  </si>
  <si>
    <t>アレルギー性鼻炎</t>
  </si>
  <si>
    <t>ウィルス性虹彩炎</t>
  </si>
  <si>
    <t>ウイルス性虹彩炎</t>
  </si>
  <si>
    <t>上斜筋麻痺</t>
    <rPh sb="0" eb="1">
      <t>ウエ</t>
    </rPh>
    <rPh sb="1" eb="2">
      <t>シャ</t>
    </rPh>
    <rPh sb="2" eb="3">
      <t>キン</t>
    </rPh>
    <rPh sb="3" eb="5">
      <t>マヒ</t>
    </rPh>
    <phoneticPr fontId="63"/>
  </si>
  <si>
    <t>オスグッド後遺症</t>
  </si>
  <si>
    <t>耳管開放症</t>
    <rPh sb="0" eb="2">
      <t>ジカン</t>
    </rPh>
    <rPh sb="2" eb="4">
      <t>カイホウ</t>
    </rPh>
    <rPh sb="4" eb="5">
      <t>ショウ</t>
    </rPh>
    <phoneticPr fontId="11"/>
  </si>
  <si>
    <t>外転神経麻痺</t>
    <rPh sb="0" eb="1">
      <t>ガイ</t>
    </rPh>
    <rPh sb="2" eb="4">
      <t>シンケイ</t>
    </rPh>
    <phoneticPr fontId="8"/>
  </si>
  <si>
    <t>眼球摘出</t>
    <rPh sb="0" eb="2">
      <t>ガンキュウ</t>
    </rPh>
    <rPh sb="2" eb="4">
      <t>テキシュツ</t>
    </rPh>
    <phoneticPr fontId="8"/>
  </si>
  <si>
    <t>眼振</t>
    <rPh sb="0" eb="2">
      <t>ガンシン</t>
    </rPh>
    <phoneticPr fontId="8"/>
  </si>
  <si>
    <t>義眼</t>
    <rPh sb="0" eb="2">
      <t>ギガン</t>
    </rPh>
    <phoneticPr fontId="8"/>
  </si>
  <si>
    <t>くも膜のう胞</t>
  </si>
  <si>
    <t>くも膜嚢胞</t>
  </si>
  <si>
    <t>脛骨動脈溜様骨のう腫</t>
    <rPh sb="0" eb="2">
      <t>ケイコツ</t>
    </rPh>
    <rPh sb="1" eb="2">
      <t>ホネ</t>
    </rPh>
    <rPh sb="2" eb="4">
      <t>ドウミャク</t>
    </rPh>
    <rPh sb="4" eb="5">
      <t>リュウ</t>
    </rPh>
    <rPh sb="5" eb="6">
      <t>サマ</t>
    </rPh>
    <rPh sb="6" eb="7">
      <t>ホネ</t>
    </rPh>
    <rPh sb="9" eb="10">
      <t>シュ</t>
    </rPh>
    <phoneticPr fontId="63"/>
  </si>
  <si>
    <t>脛骨動脈溜様骨嚢腫</t>
    <rPh sb="0" eb="2">
      <t>ケイコツ</t>
    </rPh>
    <rPh sb="1" eb="2">
      <t>ホネ</t>
    </rPh>
    <rPh sb="2" eb="4">
      <t>ドウミャク</t>
    </rPh>
    <rPh sb="4" eb="5">
      <t>リュウ</t>
    </rPh>
    <rPh sb="5" eb="6">
      <t>サマ</t>
    </rPh>
    <rPh sb="6" eb="7">
      <t>ホネ</t>
    </rPh>
    <rPh sb="7" eb="9">
      <t>ノウシュ</t>
    </rPh>
    <phoneticPr fontId="63"/>
  </si>
  <si>
    <t>月経障害</t>
    <rPh sb="0" eb="2">
      <t>ゲッケイ</t>
    </rPh>
    <rPh sb="2" eb="4">
      <t>ショウガイ</t>
    </rPh>
    <phoneticPr fontId="63"/>
  </si>
  <si>
    <t>月経前困難症</t>
    <rPh sb="0" eb="2">
      <t>ゲッケイ</t>
    </rPh>
    <rPh sb="2" eb="3">
      <t>ゼン</t>
    </rPh>
    <rPh sb="3" eb="5">
      <t>コンナン</t>
    </rPh>
    <rPh sb="5" eb="6">
      <t>ショウ</t>
    </rPh>
    <phoneticPr fontId="63"/>
  </si>
  <si>
    <t>結節性痒疹</t>
    <rPh sb="0" eb="3">
      <t>けっせつせい</t>
    </rPh>
    <rPh sb="3" eb="5">
      <t>ようしん</t>
    </rPh>
    <phoneticPr fontId="10" type="Hiragana"/>
  </si>
  <si>
    <t>ケロイド瘢痕</t>
  </si>
  <si>
    <t>口蓋裂</t>
    <rPh sb="0" eb="3">
      <t>コウガイレツ</t>
    </rPh>
    <phoneticPr fontId="11"/>
  </si>
  <si>
    <t>コーツ病</t>
  </si>
  <si>
    <t>コレステリン肉芽腫</t>
  </si>
  <si>
    <t>人工内耳</t>
    <rPh sb="0" eb="2">
      <t>ジンコウ</t>
    </rPh>
    <rPh sb="2" eb="4">
      <t>ナイジ</t>
    </rPh>
    <phoneticPr fontId="8"/>
  </si>
  <si>
    <t>難聴</t>
    <rPh sb="0" eb="2">
      <t>ナンチョウ</t>
    </rPh>
    <phoneticPr fontId="8"/>
  </si>
  <si>
    <t>色弱</t>
    <rPh sb="0" eb="2">
      <t>シキジャク</t>
    </rPh>
    <phoneticPr fontId="63"/>
  </si>
  <si>
    <t>ジビル薔薇色粃糠疹</t>
  </si>
  <si>
    <t>斜視</t>
    <rPh sb="0" eb="2">
      <t>シャシ</t>
    </rPh>
    <phoneticPr fontId="63"/>
  </si>
  <si>
    <t>じんましん</t>
  </si>
  <si>
    <t>頭痛</t>
    <rPh sb="0" eb="2">
      <t>ズツウ</t>
    </rPh>
    <phoneticPr fontId="63"/>
  </si>
  <si>
    <t>ステロイド性皮膚炎</t>
  </si>
  <si>
    <t>ストレス性下痢</t>
    <rPh sb="4" eb="5">
      <t>セイ</t>
    </rPh>
    <rPh sb="5" eb="7">
      <t>ゲリ</t>
    </rPh>
    <phoneticPr fontId="8"/>
  </si>
  <si>
    <t>ストレス性腹痛</t>
    <rPh sb="4" eb="5">
      <t>セイ</t>
    </rPh>
    <phoneticPr fontId="8"/>
  </si>
  <si>
    <t>ストレス性頭痛</t>
  </si>
  <si>
    <t>脊柱側弯症</t>
    <rPh sb="0" eb="2">
      <t>セキチュウ</t>
    </rPh>
    <rPh sb="2" eb="5">
      <t>ソクワンショウ</t>
    </rPh>
    <phoneticPr fontId="63"/>
  </si>
  <si>
    <t>脊柱側彎症</t>
    <rPh sb="0" eb="2">
      <t>セキチュウ</t>
    </rPh>
    <rPh sb="2" eb="5">
      <t>ソクワンショウ</t>
    </rPh>
    <phoneticPr fontId="63"/>
  </si>
  <si>
    <t>脊柱側湾症</t>
    <rPh sb="0" eb="2">
      <t>セキチュウ</t>
    </rPh>
    <rPh sb="2" eb="5">
      <t>ソクワンショウ</t>
    </rPh>
    <phoneticPr fontId="63"/>
  </si>
  <si>
    <t>脊椎側弯症</t>
    <rPh sb="0" eb="2">
      <t>セキツイ</t>
    </rPh>
    <rPh sb="2" eb="5">
      <t>ソクワンショウ</t>
    </rPh>
    <phoneticPr fontId="63"/>
  </si>
  <si>
    <t>脊椎側彎症</t>
    <rPh sb="0" eb="2">
      <t>セキツイ</t>
    </rPh>
    <rPh sb="2" eb="5">
      <t>ソクワンショウ</t>
    </rPh>
    <phoneticPr fontId="63"/>
  </si>
  <si>
    <t>脊椎側湾症</t>
    <rPh sb="0" eb="2">
      <t>セキツイ</t>
    </rPh>
    <rPh sb="2" eb="5">
      <t>ソクワンショウ</t>
    </rPh>
    <phoneticPr fontId="63"/>
  </si>
  <si>
    <t>側弯症</t>
    <rPh sb="0" eb="3">
      <t>ソクワンショウ</t>
    </rPh>
    <phoneticPr fontId="63"/>
  </si>
  <si>
    <t>側彎症</t>
    <rPh sb="0" eb="2">
      <t>ソクワン</t>
    </rPh>
    <rPh sb="2" eb="3">
      <t>ショウ</t>
    </rPh>
    <phoneticPr fontId="63"/>
  </si>
  <si>
    <t>側湾症</t>
    <rPh sb="0" eb="2">
      <t>ソクワン</t>
    </rPh>
    <rPh sb="2" eb="3">
      <t>ショウ</t>
    </rPh>
    <phoneticPr fontId="63"/>
  </si>
  <si>
    <t>そしゃく機能障害</t>
  </si>
  <si>
    <t>多発性円形脱毛症</t>
    <rPh sb="0" eb="3">
      <t>タハツセイ</t>
    </rPh>
    <rPh sb="3" eb="5">
      <t>エンケイ</t>
    </rPh>
    <rPh sb="5" eb="8">
      <t>ダツモウショウ</t>
    </rPh>
    <phoneticPr fontId="63"/>
  </si>
  <si>
    <t>低血圧</t>
    <rPh sb="0" eb="3">
      <t>テイケツアツ</t>
    </rPh>
    <phoneticPr fontId="63"/>
  </si>
  <si>
    <t>デュアン症候群</t>
  </si>
  <si>
    <t>ドライアイ</t>
  </si>
  <si>
    <t>ナットクラッカー現象</t>
  </si>
  <si>
    <t>反復性肩関節脱臼</t>
    <rPh sb="0" eb="3">
      <t>ハンプクセイ</t>
    </rPh>
    <rPh sb="3" eb="6">
      <t>カタカンセツ</t>
    </rPh>
    <rPh sb="6" eb="8">
      <t>ダッキュウ</t>
    </rPh>
    <phoneticPr fontId="63"/>
  </si>
  <si>
    <t>反復性血尿</t>
    <rPh sb="0" eb="2">
      <t>ハンプク</t>
    </rPh>
    <phoneticPr fontId="8"/>
  </si>
  <si>
    <t>びまん性軸索損傷</t>
    <rPh sb="3" eb="8">
      <t>セイジクサクソンショウ</t>
    </rPh>
    <phoneticPr fontId="63"/>
  </si>
  <si>
    <t>貧血</t>
    <rPh sb="0" eb="2">
      <t>ヒンケツ</t>
    </rPh>
    <phoneticPr fontId="9"/>
  </si>
  <si>
    <t>貧血症</t>
    <rPh sb="0" eb="3">
      <t>ヒンケツショウ</t>
    </rPh>
    <phoneticPr fontId="9"/>
  </si>
  <si>
    <t>ブドウ膜炎</t>
  </si>
  <si>
    <t>ぶどう膜炎</t>
  </si>
  <si>
    <t>本態性振戦</t>
    <rPh sb="0" eb="3">
      <t>ホンタイセイ</t>
    </rPh>
    <rPh sb="3" eb="5">
      <t>シンセン</t>
    </rPh>
    <phoneticPr fontId="8"/>
  </si>
  <si>
    <t>慢性胃炎</t>
    <rPh sb="0" eb="2">
      <t>マンセイ</t>
    </rPh>
    <rPh sb="2" eb="4">
      <t>イエン</t>
    </rPh>
    <phoneticPr fontId="8"/>
  </si>
  <si>
    <t>無症性血尿</t>
    <rPh sb="0" eb="1">
      <t>ム</t>
    </rPh>
    <rPh sb="1" eb="2">
      <t>ショウ</t>
    </rPh>
    <rPh sb="2" eb="3">
      <t>セイ</t>
    </rPh>
    <rPh sb="3" eb="5">
      <t>ケツニョウ</t>
    </rPh>
    <phoneticPr fontId="63"/>
  </si>
  <si>
    <t>めまい症</t>
  </si>
  <si>
    <t>めまい発作</t>
  </si>
  <si>
    <t>腰椎ヘルニア</t>
    <rPh sb="0" eb="2">
      <t>ヨウツイ</t>
    </rPh>
    <phoneticPr fontId="8"/>
  </si>
  <si>
    <t>腰痛症</t>
    <rPh sb="0" eb="3">
      <t>ヨウツウショウ</t>
    </rPh>
    <phoneticPr fontId="63"/>
  </si>
  <si>
    <t>ラトケ嚢胞</t>
  </si>
  <si>
    <t>亜脱臼性股関節症</t>
  </si>
  <si>
    <t>意識消失発作</t>
  </si>
  <si>
    <t>胃腸機能障害</t>
  </si>
  <si>
    <t>運動性蕁麻疹</t>
    <rPh sb="3" eb="6">
      <t>ジンマシン</t>
    </rPh>
    <phoneticPr fontId="11"/>
  </si>
  <si>
    <t>運動性じんましん</t>
  </si>
  <si>
    <t>炎症性腸疾患</t>
  </si>
  <si>
    <t>遠位橈尺関節変形性関節症</t>
  </si>
  <si>
    <t>遠視</t>
  </si>
  <si>
    <t>下顎前突症</t>
  </si>
  <si>
    <t>化膿性汗腺炎</t>
  </si>
  <si>
    <t>花粉症</t>
  </si>
  <si>
    <t>過活動性膀胱</t>
  </si>
  <si>
    <t>過活動膀胱</t>
  </si>
  <si>
    <t>過剰歯</t>
  </si>
  <si>
    <t>過多月経</t>
  </si>
  <si>
    <t>過長月経</t>
  </si>
  <si>
    <t>過敏性胃腸炎</t>
  </si>
  <si>
    <t>過敏性胃腸症</t>
  </si>
  <si>
    <t>過敏性症候群</t>
  </si>
  <si>
    <t>過敏性大腸炎</t>
  </si>
  <si>
    <t>過敏性腸症候群</t>
  </si>
  <si>
    <t>回転性めまい</t>
  </si>
  <si>
    <t>外耳道閉鎖症</t>
  </si>
  <si>
    <t>外斜視</t>
  </si>
  <si>
    <t>外傷性屈曲性脊髄症</t>
  </si>
  <si>
    <t>外傷性頚部症候群</t>
  </si>
  <si>
    <t>顎変形症</t>
  </si>
  <si>
    <t>乾癬</t>
  </si>
  <si>
    <t>間質性膀胱炎</t>
  </si>
  <si>
    <t>間欠性外斜視</t>
    <rPh sb="0" eb="2">
      <t>カンケツ</t>
    </rPh>
    <phoneticPr fontId="11"/>
  </si>
  <si>
    <t>間歇性外斜視</t>
  </si>
  <si>
    <t>関節痛</t>
  </si>
  <si>
    <t>眼球運動障害</t>
  </si>
  <si>
    <t>眼球形成不全</t>
  </si>
  <si>
    <t>眼球振とう</t>
  </si>
  <si>
    <t>眼疼痛</t>
  </si>
  <si>
    <t>眼瞼下垂</t>
  </si>
  <si>
    <t>機能性頭痛</t>
  </si>
  <si>
    <t>機能性腹部膨張症</t>
  </si>
  <si>
    <t>機能性便秘症</t>
  </si>
  <si>
    <t>起立性障害</t>
  </si>
  <si>
    <t>起立性体位性頻脈症候群</t>
  </si>
  <si>
    <t>起立性蛋白尿</t>
  </si>
  <si>
    <t>起立性調整障害</t>
  </si>
  <si>
    <t>起立性調節障害</t>
  </si>
  <si>
    <t>起立性低血圧</t>
  </si>
  <si>
    <t>起立性貧血</t>
  </si>
  <si>
    <t>起立性不耐症</t>
  </si>
  <si>
    <t>逆流性食道炎</t>
  </si>
  <si>
    <t>胸郭出口症候群</t>
  </si>
  <si>
    <t>局所性多汗症</t>
  </si>
  <si>
    <t>局所多汗症</t>
  </si>
  <si>
    <t>局所疼痛症候群</t>
  </si>
  <si>
    <t>筋性斜頸</t>
  </si>
  <si>
    <t>筋膜性疼痛症候群</t>
  </si>
  <si>
    <t>緊張型頭痛</t>
  </si>
  <si>
    <t>緊張性頭痛</t>
  </si>
  <si>
    <t>近視</t>
  </si>
  <si>
    <t>頚椎すべり症</t>
  </si>
  <si>
    <t>頚椎症</t>
  </si>
  <si>
    <t>頚椎椎間板症</t>
  </si>
  <si>
    <t>頚椎捻挫</t>
  </si>
  <si>
    <t>結膜下異物</t>
  </si>
  <si>
    <t>結膜嚢胞</t>
  </si>
  <si>
    <t>結膜浮腫</t>
  </si>
  <si>
    <t>血圧調整障害</t>
  </si>
  <si>
    <t>血尿</t>
  </si>
  <si>
    <t>月経困難症</t>
  </si>
  <si>
    <t>月経前緊張症</t>
  </si>
  <si>
    <t>月経前症候群</t>
  </si>
  <si>
    <t>月経痛</t>
  </si>
  <si>
    <t>肩関節反復脱臼</t>
  </si>
  <si>
    <t>鍵盤部分断裂</t>
  </si>
  <si>
    <t>原発性無月経</t>
  </si>
  <si>
    <t>鼓膜欠損</t>
  </si>
  <si>
    <t>交換神経緊張亢進</t>
  </si>
  <si>
    <t>光覚弁</t>
  </si>
  <si>
    <t>口顎口唇裂</t>
  </si>
  <si>
    <t>口唇蓋裂</t>
  </si>
  <si>
    <t>好酸球性食道炎</t>
  </si>
  <si>
    <t>甲状腺肥大</t>
  </si>
  <si>
    <t>高度手掌多汗症</t>
  </si>
  <si>
    <t>腰椎すべり症</t>
  </si>
  <si>
    <t>腰椎間板ヘルニア</t>
  </si>
  <si>
    <t>腰椎椎間板症</t>
  </si>
  <si>
    <t>腰椎椎間板変性症</t>
  </si>
  <si>
    <t>腰椎分離すべり症</t>
  </si>
  <si>
    <t>腰椎分離症</t>
  </si>
  <si>
    <t>腰部ヘルニア</t>
  </si>
  <si>
    <t>骨嚢腫</t>
  </si>
  <si>
    <t>骨盤うっ血症候群</t>
  </si>
  <si>
    <t>混合性頭痛</t>
  </si>
  <si>
    <t>坐骨神経痛</t>
  </si>
  <si>
    <t>三叉神経損傷</t>
  </si>
  <si>
    <t>三叉神経痛</t>
  </si>
  <si>
    <t>子宮筋腫</t>
  </si>
  <si>
    <t>子宮内膜症</t>
  </si>
  <si>
    <t>子宮内膜増殖症</t>
  </si>
  <si>
    <t>視神経炎</t>
  </si>
  <si>
    <t>視神経膠腫</t>
  </si>
  <si>
    <t>持続性血尿</t>
  </si>
  <si>
    <t>痔疾</t>
  </si>
  <si>
    <t>耳下腺リンパ節腫瘍</t>
  </si>
  <si>
    <t>耳介奇形</t>
  </si>
  <si>
    <t>自然気胸</t>
  </si>
  <si>
    <t>自律神経調節障害</t>
  </si>
  <si>
    <t>斜頸</t>
  </si>
  <si>
    <t>手拳足蹠多汗症</t>
  </si>
  <si>
    <t>手根管症候群</t>
  </si>
  <si>
    <t>重症型機能性月経困難症</t>
  </si>
  <si>
    <t>小児乾燥型湿疹</t>
  </si>
  <si>
    <t>小児期発症流暢障害（吃音）</t>
  </si>
  <si>
    <t>耳孔閉鎖</t>
  </si>
  <si>
    <t>掌蹠膿疱症</t>
  </si>
  <si>
    <t>上顎低形成</t>
  </si>
  <si>
    <t>色覚障害</t>
    <rPh sb="2" eb="4">
      <t>ショウガイ</t>
    </rPh>
    <phoneticPr fontId="8"/>
  </si>
  <si>
    <t>色覚異常</t>
  </si>
  <si>
    <t>色覚多様性</t>
  </si>
  <si>
    <t>色盲</t>
  </si>
  <si>
    <t>食道咽頭神経過敏症</t>
  </si>
  <si>
    <t>精神障害</t>
    <rPh sb="0" eb="4">
      <t>セイシンショウガイ</t>
    </rPh>
    <phoneticPr fontId="3"/>
  </si>
  <si>
    <t>唇顎口蓋裂</t>
  </si>
  <si>
    <t>振戦</t>
  </si>
  <si>
    <t>新生児鼠経ヘルニア</t>
  </si>
  <si>
    <t>小耳症</t>
  </si>
  <si>
    <t>真性赤血球増加症</t>
  </si>
  <si>
    <t>神経因性膀胱</t>
  </si>
  <si>
    <t>神経性頻尿</t>
  </si>
  <si>
    <t>精神障害</t>
    <rPh sb="0" eb="4">
      <t>セイシンショウガイ</t>
    </rPh>
    <phoneticPr fontId="9"/>
  </si>
  <si>
    <t>神経調節失神</t>
  </si>
  <si>
    <t>神経調節性失神</t>
  </si>
  <si>
    <t>神経調節性疾患</t>
  </si>
  <si>
    <t>進行性難聴</t>
  </si>
  <si>
    <t>難聴</t>
    <rPh sb="0" eb="2">
      <t>ナンチョウ</t>
    </rPh>
    <phoneticPr fontId="4"/>
  </si>
  <si>
    <t>尋常性乾癬</t>
  </si>
  <si>
    <t>尋常性白斑病</t>
  </si>
  <si>
    <t>睡眠時無呼吸症候群</t>
  </si>
  <si>
    <t>生理前症候群</t>
  </si>
  <si>
    <t>生理痛</t>
  </si>
  <si>
    <t>声帯麻痺</t>
    <rPh sb="2" eb="4">
      <t>マヒ</t>
    </rPh>
    <phoneticPr fontId="14"/>
  </si>
  <si>
    <t>脊椎ヘルニア</t>
  </si>
  <si>
    <t>脊柱後彎症</t>
    <rPh sb="0" eb="2">
      <t>セキチュウ</t>
    </rPh>
    <rPh sb="4" eb="5">
      <t>ショウ</t>
    </rPh>
    <phoneticPr fontId="11"/>
  </si>
  <si>
    <t>脊柱後弯症</t>
    <rPh sb="0" eb="2">
      <t>セキチュウ</t>
    </rPh>
    <rPh sb="4" eb="5">
      <t>ショウ</t>
    </rPh>
    <phoneticPr fontId="11"/>
  </si>
  <si>
    <t>脊柱後湾症</t>
    <rPh sb="0" eb="2">
      <t>セキチュウ</t>
    </rPh>
    <rPh sb="3" eb="4">
      <t>ワン</t>
    </rPh>
    <rPh sb="4" eb="5">
      <t>ショウ</t>
    </rPh>
    <phoneticPr fontId="11"/>
  </si>
  <si>
    <t>脊椎後彎症</t>
    <rPh sb="4" eb="5">
      <t>ショウ</t>
    </rPh>
    <phoneticPr fontId="11"/>
  </si>
  <si>
    <t>脊椎後弯症</t>
    <rPh sb="4" eb="5">
      <t>ショウ</t>
    </rPh>
    <phoneticPr fontId="11"/>
  </si>
  <si>
    <t>脊椎後湾症</t>
    <rPh sb="3" eb="4">
      <t>ワン</t>
    </rPh>
    <rPh sb="4" eb="5">
      <t>ショウ</t>
    </rPh>
    <phoneticPr fontId="11"/>
  </si>
  <si>
    <t>脊椎分離症</t>
  </si>
  <si>
    <t>赤緑色覚異常</t>
  </si>
  <si>
    <t>舌因神経痛</t>
  </si>
  <si>
    <t>舌腫瘤</t>
  </si>
  <si>
    <t>仙骨関節痛</t>
  </si>
  <si>
    <t>仙腸関節炎</t>
    <rPh sb="4" eb="5">
      <t>エン</t>
    </rPh>
    <phoneticPr fontId="8"/>
  </si>
  <si>
    <t>仙腸関節障害</t>
    <rPh sb="4" eb="6">
      <t>ショウガイ</t>
    </rPh>
    <phoneticPr fontId="8"/>
  </si>
  <si>
    <t>仙腸関節症</t>
  </si>
  <si>
    <t>先天性ジュアン症候群</t>
  </si>
  <si>
    <t>先天性眼振</t>
  </si>
  <si>
    <t>先天性気管支閉鎖症</t>
  </si>
  <si>
    <t>先天性腰椎分離症</t>
  </si>
  <si>
    <t>先天性重複子宮</t>
  </si>
  <si>
    <t>先天性色覚異常</t>
  </si>
  <si>
    <t>真珠性中耳炎</t>
  </si>
  <si>
    <t>先天性赤緑色覚異常</t>
  </si>
  <si>
    <t>先天性白内障</t>
  </si>
  <si>
    <t>閃輝暗点</t>
  </si>
  <si>
    <t>前庭神経炎</t>
  </si>
  <si>
    <t>前立腺炎</t>
  </si>
  <si>
    <t>全身性円形脱毛症</t>
  </si>
  <si>
    <t>全頭部脱毛症</t>
  </si>
  <si>
    <t>鼠経ヘルニア</t>
  </si>
  <si>
    <t>側彎症術後変形</t>
    <rPh sb="0" eb="2">
      <t>ソクワン</t>
    </rPh>
    <phoneticPr fontId="11"/>
  </si>
  <si>
    <t>側弯症術後変形</t>
    <rPh sb="0" eb="2">
      <t>ソクワン</t>
    </rPh>
    <phoneticPr fontId="11"/>
  </si>
  <si>
    <t>側湾症術後変形</t>
    <rPh sb="0" eb="2">
      <t>ソクワン</t>
    </rPh>
    <rPh sb="2" eb="3">
      <t>ショウ</t>
    </rPh>
    <phoneticPr fontId="11"/>
  </si>
  <si>
    <t>側弯</t>
  </si>
  <si>
    <t>側湾</t>
    <rPh sb="0" eb="2">
      <t>ソクワン</t>
    </rPh>
    <phoneticPr fontId="11"/>
  </si>
  <si>
    <t>足底腱膜炎</t>
    <rPh sb="2" eb="3">
      <t>ケン</t>
    </rPh>
    <phoneticPr fontId="8"/>
  </si>
  <si>
    <t>足底筋膜炎</t>
  </si>
  <si>
    <t>卒倒</t>
  </si>
  <si>
    <t>多汗</t>
  </si>
  <si>
    <t>多汗症</t>
  </si>
  <si>
    <t>多血症</t>
  </si>
  <si>
    <t>多発系円形脱毛症</t>
  </si>
  <si>
    <t>体位性頻脈</t>
  </si>
  <si>
    <t>体位性頻脈症候群</t>
  </si>
  <si>
    <t>体温調整機能障害</t>
    <rPh sb="6" eb="8">
      <t>ショウガイ</t>
    </rPh>
    <phoneticPr fontId="8"/>
  </si>
  <si>
    <t>体温調整障害</t>
  </si>
  <si>
    <t>体重減少</t>
  </si>
  <si>
    <t>帯状疱疹後神経症</t>
  </si>
  <si>
    <t>帯状疱疹後神経痛</t>
  </si>
  <si>
    <t>代償性発汗症</t>
  </si>
  <si>
    <t>大腿骨頭すべり症</t>
  </si>
  <si>
    <t>第5腰椎形成不全性すべり症</t>
  </si>
  <si>
    <t>脱毛症</t>
  </si>
  <si>
    <t>先天性真珠腫性中耳炎</t>
  </si>
  <si>
    <t>朝顔症候群</t>
  </si>
  <si>
    <t>腸過敏性症候群</t>
  </si>
  <si>
    <t>腸回転異常症</t>
  </si>
  <si>
    <t>椎間板ヘルニア</t>
  </si>
  <si>
    <t>低分子たんぱく尿症</t>
  </si>
  <si>
    <t>鉄欠乏症</t>
  </si>
  <si>
    <t>鉄欠乏性貧血</t>
  </si>
  <si>
    <t>頭位めまい症</t>
  </si>
  <si>
    <t>頭痛発作</t>
  </si>
  <si>
    <t>頭皮脱毛症</t>
  </si>
  <si>
    <t>頭部脂漏性皮膚炎</t>
  </si>
  <si>
    <t>特発性胸腰椎側弯曲症</t>
    <rPh sb="6" eb="8">
      <t>ソクワン</t>
    </rPh>
    <phoneticPr fontId="11"/>
  </si>
  <si>
    <t>特発性胸腰椎側彎曲症</t>
    <rPh sb="6" eb="8">
      <t>ソクワン</t>
    </rPh>
    <phoneticPr fontId="11"/>
  </si>
  <si>
    <t>特発性胸腰椎側湾曲症</t>
    <rPh sb="6" eb="8">
      <t>ソクワン</t>
    </rPh>
    <phoneticPr fontId="11"/>
  </si>
  <si>
    <t>特発性自然気胸</t>
  </si>
  <si>
    <t>突発性意識消失</t>
  </si>
  <si>
    <t>突発性側弯症</t>
  </si>
  <si>
    <t>突発性側彎症</t>
    <rPh sb="3" eb="5">
      <t>ソクワン</t>
    </rPh>
    <phoneticPr fontId="11"/>
  </si>
  <si>
    <t>突発性側湾症</t>
    <rPh sb="3" eb="5">
      <t>ソクワン</t>
    </rPh>
    <phoneticPr fontId="11"/>
  </si>
  <si>
    <t>突発性背椎側弯症</t>
  </si>
  <si>
    <t>突発性背椎側彎症</t>
    <rPh sb="5" eb="7">
      <t>ソクワン</t>
    </rPh>
    <phoneticPr fontId="11"/>
  </si>
  <si>
    <t>突発性背椎側湾症</t>
    <rPh sb="6" eb="7">
      <t>ワン</t>
    </rPh>
    <phoneticPr fontId="11"/>
  </si>
  <si>
    <t>中耳先天性奇形</t>
  </si>
  <si>
    <t>内斜視</t>
  </si>
  <si>
    <t>内反症混合性難聴</t>
  </si>
  <si>
    <t>難治性逆流性食道炎</t>
  </si>
  <si>
    <t>尿路感染症</t>
  </si>
  <si>
    <t>膿胞性ざ瘡</t>
  </si>
  <si>
    <t>肺気胸</t>
  </si>
  <si>
    <t>肺挫傷</t>
  </si>
  <si>
    <t>白内障</t>
  </si>
  <si>
    <t>発汗症</t>
  </si>
  <si>
    <t>半月板損傷</t>
  </si>
  <si>
    <t>反回神経麻痺</t>
    <rPh sb="4" eb="6">
      <t>マヒ</t>
    </rPh>
    <phoneticPr fontId="14"/>
  </si>
  <si>
    <t>反射性失神</t>
  </si>
  <si>
    <t>反射性神経調節性失神</t>
  </si>
  <si>
    <t>汎発型円形脱毛症</t>
  </si>
  <si>
    <t>皮膚炎</t>
  </si>
  <si>
    <t>鼻中隔穿孔</t>
  </si>
  <si>
    <t>鼻中隔湾曲症</t>
  </si>
  <si>
    <t>膝蓋大腿関節症</t>
  </si>
  <si>
    <t>膝窩動脈捕捉症候群</t>
  </si>
  <si>
    <t>複視</t>
  </si>
  <si>
    <t>平衡感覚障害</t>
  </si>
  <si>
    <t>偏頭痛</t>
  </si>
  <si>
    <t>変形性股関節症</t>
  </si>
  <si>
    <t>片頭痛</t>
  </si>
  <si>
    <t>片麻痺性片頭痛</t>
  </si>
  <si>
    <t>本態性低血圧</t>
  </si>
  <si>
    <t>慢性胃腸炎</t>
  </si>
  <si>
    <t>慢性下痢症</t>
  </si>
  <si>
    <t>慢性頭痛</t>
  </si>
  <si>
    <t>慢性皮膚炎</t>
  </si>
  <si>
    <t>慢性鼻炎</t>
  </si>
  <si>
    <t>慢性副鼻腔炎</t>
  </si>
  <si>
    <t>慢性偏頭痛</t>
  </si>
  <si>
    <t>味覚障害</t>
  </si>
  <si>
    <t>未熟児網膜症</t>
  </si>
  <si>
    <t>無月経</t>
  </si>
  <si>
    <t>無呼吸症候群</t>
  </si>
  <si>
    <t>無排卵月経</t>
  </si>
  <si>
    <t>無排卵性月経症</t>
  </si>
  <si>
    <t>迷走神経反射</t>
  </si>
  <si>
    <t>網膜剝離</t>
  </si>
  <si>
    <t>夜尿症</t>
  </si>
  <si>
    <t>内耳炎</t>
  </si>
  <si>
    <t>葉状腫瘍</t>
  </si>
  <si>
    <t>乱視</t>
  </si>
  <si>
    <t>卵巣のう腫</t>
  </si>
  <si>
    <t>卵巣子宮内膜症性のう胞</t>
  </si>
  <si>
    <t>卵巣嚢腫</t>
  </si>
  <si>
    <t>卵巣肥大</t>
  </si>
  <si>
    <t>良性小児めまい症</t>
  </si>
  <si>
    <t>良性発作症頭位めまい症</t>
  </si>
  <si>
    <t>緑内障</t>
  </si>
  <si>
    <t>漏斗胸</t>
  </si>
  <si>
    <t>咀嚼機能障害</t>
  </si>
  <si>
    <t>嗅覚障害</t>
  </si>
  <si>
    <t>扁桃肥大</t>
  </si>
  <si>
    <t>癒着性中耳炎</t>
  </si>
  <si>
    <t>疼痛</t>
  </si>
  <si>
    <t>脛骨腕症候群</t>
  </si>
  <si>
    <t>腋臭症</t>
  </si>
  <si>
    <t>蕁麻疹</t>
  </si>
  <si>
    <t>頸椎ヘルニア</t>
  </si>
  <si>
    <t>頸椎座礁</t>
  </si>
  <si>
    <t>頸椎性脊髄症</t>
  </si>
  <si>
    <t>頸椎側弯症</t>
  </si>
  <si>
    <t>頸椎側彎症</t>
    <rPh sb="2" eb="4">
      <t>ソクワン</t>
    </rPh>
    <phoneticPr fontId="11"/>
  </si>
  <si>
    <t>頸椎側湾症</t>
    <rPh sb="2" eb="5">
      <t>ソクワンショウ</t>
    </rPh>
    <phoneticPr fontId="11"/>
  </si>
  <si>
    <t>頸椎損傷</t>
  </si>
  <si>
    <t>頸椎椎間板症</t>
  </si>
  <si>
    <t>ムンプス難聴</t>
    <rPh sb="4" eb="6">
      <t>ナンチョウ</t>
    </rPh>
    <phoneticPr fontId="11"/>
  </si>
  <si>
    <t>滲出性中耳炎</t>
  </si>
  <si>
    <t>コンパートメント症候群</t>
    <rPh sb="8" eb="11">
      <t>ショウコウグン</t>
    </rPh>
    <phoneticPr fontId="11"/>
  </si>
  <si>
    <t>機能性胃腸症</t>
    <rPh sb="0" eb="3">
      <t>キノウセイ</t>
    </rPh>
    <rPh sb="3" eb="5">
      <t>イチョウ</t>
    </rPh>
    <rPh sb="5" eb="6">
      <t>ショウ</t>
    </rPh>
    <phoneticPr fontId="11"/>
  </si>
  <si>
    <t>機能性ディスペプシア</t>
    <rPh sb="0" eb="3">
      <t>キノウセイ</t>
    </rPh>
    <phoneticPr fontId="11"/>
  </si>
  <si>
    <t>動脈血栓塞栓症</t>
    <rPh sb="0" eb="2">
      <t>ドウミャク</t>
    </rPh>
    <rPh sb="2" eb="4">
      <t>ケッセン</t>
    </rPh>
    <rPh sb="4" eb="7">
      <t>ソクセンショウ</t>
    </rPh>
    <phoneticPr fontId="11"/>
  </si>
  <si>
    <t>深部静脈血栓症</t>
    <rPh sb="0" eb="2">
      <t>シンブ</t>
    </rPh>
    <rPh sb="2" eb="4">
      <t>ジョウミャク</t>
    </rPh>
    <rPh sb="4" eb="7">
      <t>ケッセンショウ</t>
    </rPh>
    <phoneticPr fontId="11"/>
  </si>
  <si>
    <t>FD</t>
  </si>
  <si>
    <t>口唇口蓋裂</t>
    <rPh sb="0" eb="2">
      <t>コウシン</t>
    </rPh>
    <rPh sb="2" eb="5">
      <t>コウガイレツ</t>
    </rPh>
    <phoneticPr fontId="11"/>
  </si>
  <si>
    <t>機能性身体症候群</t>
    <rPh sb="0" eb="3">
      <t>キノウセイ</t>
    </rPh>
    <rPh sb="3" eb="5">
      <t>シンタイ</t>
    </rPh>
    <rPh sb="5" eb="8">
      <t>ショウコウグン</t>
    </rPh>
    <phoneticPr fontId="11"/>
  </si>
  <si>
    <t>キアリ奇形</t>
    <rPh sb="3" eb="5">
      <t>キケイ</t>
    </rPh>
    <phoneticPr fontId="11"/>
  </si>
  <si>
    <t>IBS</t>
  </si>
  <si>
    <t>上腸間膜動脈症候群</t>
    <rPh sb="0" eb="1">
      <t>ジョウ</t>
    </rPh>
    <rPh sb="1" eb="4">
      <t>チョウカンマク</t>
    </rPh>
    <rPh sb="4" eb="6">
      <t>ドウミャク</t>
    </rPh>
    <rPh sb="6" eb="9">
      <t>ショウコウグン</t>
    </rPh>
    <phoneticPr fontId="11"/>
  </si>
  <si>
    <t>トロサ・ハント症候群</t>
    <rPh sb="7" eb="10">
      <t>ショウコウグン</t>
    </rPh>
    <phoneticPr fontId="13"/>
  </si>
  <si>
    <t>ペルテス病</t>
    <rPh sb="4" eb="5">
      <t>ビョウ</t>
    </rPh>
    <phoneticPr fontId="13"/>
  </si>
  <si>
    <t>ウィルス性脳炎</t>
  </si>
  <si>
    <t>一時的な疾病は調査対象外。後遺症がある場合はその症状により区分。</t>
    <rPh sb="4" eb="6">
      <t>シッペイ</t>
    </rPh>
    <rPh sb="7" eb="9">
      <t>チョウサ</t>
    </rPh>
    <rPh sb="9" eb="11">
      <t>タイショウ</t>
    </rPh>
    <rPh sb="11" eb="12">
      <t>ガイ</t>
    </rPh>
    <rPh sb="13" eb="16">
      <t>コウイショウ</t>
    </rPh>
    <rPh sb="19" eb="21">
      <t>バアイ</t>
    </rPh>
    <rPh sb="24" eb="26">
      <t>ショウジョウ</t>
    </rPh>
    <rPh sb="29" eb="31">
      <t>クブン</t>
    </rPh>
    <phoneticPr fontId="8"/>
  </si>
  <si>
    <t>ウイルス性脳炎</t>
  </si>
  <si>
    <t>運動障害</t>
    <rPh sb="0" eb="2">
      <t>ウンドウ</t>
    </rPh>
    <rPh sb="2" eb="4">
      <t>ショウガイ</t>
    </rPh>
    <phoneticPr fontId="11"/>
  </si>
  <si>
    <t>肢体不自由</t>
    <rPh sb="0" eb="2">
      <t>シタイ</t>
    </rPh>
    <rPh sb="2" eb="5">
      <t>フジユウ</t>
    </rPh>
    <phoneticPr fontId="11"/>
  </si>
  <si>
    <t>音声障害</t>
    <rPh sb="0" eb="2">
      <t>オンセイ</t>
    </rPh>
    <rPh sb="2" eb="4">
      <t>ショウガイ</t>
    </rPh>
    <phoneticPr fontId="11"/>
  </si>
  <si>
    <t>下肢機能障害</t>
    <rPh sb="0" eb="2">
      <t>カシ</t>
    </rPh>
    <rPh sb="2" eb="4">
      <t>キノウ</t>
    </rPh>
    <rPh sb="4" eb="6">
      <t>ショウガイ</t>
    </rPh>
    <phoneticPr fontId="11"/>
  </si>
  <si>
    <t>血管新生</t>
    <rPh sb="0" eb="2">
      <t>ケッカン</t>
    </rPh>
    <rPh sb="2" eb="4">
      <t>シンセイ</t>
    </rPh>
    <phoneticPr fontId="63"/>
  </si>
  <si>
    <t>癌等に伴う症状である場合はその診断名によって区分。それ以外は対象外。</t>
    <rPh sb="0" eb="1">
      <t>ガン</t>
    </rPh>
    <rPh sb="1" eb="2">
      <t>トウ</t>
    </rPh>
    <rPh sb="3" eb="4">
      <t>トモナ</t>
    </rPh>
    <rPh sb="5" eb="7">
      <t>ショウジョウ</t>
    </rPh>
    <rPh sb="10" eb="12">
      <t>バアイ</t>
    </rPh>
    <rPh sb="15" eb="18">
      <t>シンダンメイ</t>
    </rPh>
    <rPh sb="22" eb="24">
      <t>クブン</t>
    </rPh>
    <rPh sb="27" eb="29">
      <t>イガイ</t>
    </rPh>
    <rPh sb="30" eb="32">
      <t>タイショウ</t>
    </rPh>
    <rPh sb="32" eb="33">
      <t>ガイ</t>
    </rPh>
    <phoneticPr fontId="8"/>
  </si>
  <si>
    <t>視野欠損</t>
    <rPh sb="0" eb="2">
      <t>シヤ</t>
    </rPh>
    <rPh sb="2" eb="4">
      <t>ケッソン</t>
    </rPh>
    <phoneticPr fontId="11"/>
  </si>
  <si>
    <t>視覚障害</t>
    <rPh sb="0" eb="2">
      <t>シカク</t>
    </rPh>
    <rPh sb="2" eb="4">
      <t>ショウガイ</t>
    </rPh>
    <phoneticPr fontId="11"/>
  </si>
  <si>
    <t>弱視</t>
    <rPh sb="0" eb="2">
      <t>ジャクシ</t>
    </rPh>
    <phoneticPr fontId="11"/>
  </si>
  <si>
    <t>視野障害</t>
    <rPh sb="0" eb="2">
      <t>シヤ</t>
    </rPh>
    <rPh sb="2" eb="4">
      <t>ショウガイ</t>
    </rPh>
    <phoneticPr fontId="11"/>
  </si>
  <si>
    <t>羞明</t>
    <rPh sb="0" eb="2">
      <t>シュウメイ</t>
    </rPh>
    <phoneticPr fontId="11"/>
  </si>
  <si>
    <t>上下肢機能障害</t>
    <rPh sb="0" eb="3">
      <t>ジョウカシ</t>
    </rPh>
    <rPh sb="3" eb="5">
      <t>キノウ</t>
    </rPh>
    <rPh sb="5" eb="7">
      <t>ショウガイ</t>
    </rPh>
    <phoneticPr fontId="11"/>
  </si>
  <si>
    <t>上肢機能障害</t>
    <rPh sb="0" eb="2">
      <t>ジョウシ</t>
    </rPh>
    <rPh sb="2" eb="4">
      <t>キノウ</t>
    </rPh>
    <rPh sb="4" eb="6">
      <t>ショウガイ</t>
    </rPh>
    <phoneticPr fontId="11"/>
  </si>
  <si>
    <t>鰓耳腎症候群</t>
  </si>
  <si>
    <t>体幹の機能障害</t>
    <rPh sb="0" eb="2">
      <t>タイカン</t>
    </rPh>
    <rPh sb="3" eb="5">
      <t>キノウ</t>
    </rPh>
    <rPh sb="5" eb="7">
      <t>ショウガイ</t>
    </rPh>
    <phoneticPr fontId="11"/>
  </si>
  <si>
    <t>夜盲</t>
    <rPh sb="0" eb="2">
      <t>ヤモウ</t>
    </rPh>
    <phoneticPr fontId="11"/>
  </si>
  <si>
    <t>夜盲症</t>
    <rPh sb="0" eb="2">
      <t>ヤモウ</t>
    </rPh>
    <rPh sb="2" eb="3">
      <t>ショウ</t>
    </rPh>
    <phoneticPr fontId="11"/>
  </si>
  <si>
    <t>聾</t>
    <rPh sb="0" eb="1">
      <t>ロウ</t>
    </rPh>
    <phoneticPr fontId="11"/>
  </si>
  <si>
    <t>下肢静止不能症候群</t>
  </si>
  <si>
    <t>肢体不自由</t>
    <rPh sb="0" eb="2">
      <t>シタイ</t>
    </rPh>
    <rPh sb="2" eb="5">
      <t>フジユウ</t>
    </rPh>
    <phoneticPr fontId="8"/>
  </si>
  <si>
    <t>口蓋ミオクローヌス</t>
  </si>
  <si>
    <t>構音障害</t>
  </si>
  <si>
    <t>骨折</t>
  </si>
  <si>
    <t>術後</t>
  </si>
  <si>
    <t>医療機関による経過観察中の場合は手術対象の診断名で区分。それ以外は対象外。</t>
    <rPh sb="0" eb="2">
      <t>イリョウ</t>
    </rPh>
    <rPh sb="2" eb="4">
      <t>キカン</t>
    </rPh>
    <rPh sb="7" eb="9">
      <t>ケイカ</t>
    </rPh>
    <rPh sb="9" eb="12">
      <t>カンサツチュウ</t>
    </rPh>
    <rPh sb="13" eb="15">
      <t>バアイ</t>
    </rPh>
    <rPh sb="16" eb="18">
      <t>シュジュツ</t>
    </rPh>
    <rPh sb="18" eb="20">
      <t>タイショウ</t>
    </rPh>
    <rPh sb="21" eb="24">
      <t>シンダンメイ</t>
    </rPh>
    <rPh sb="25" eb="27">
      <t>クブン</t>
    </rPh>
    <rPh sb="30" eb="32">
      <t>イガイ</t>
    </rPh>
    <rPh sb="33" eb="35">
      <t>タイショウ</t>
    </rPh>
    <rPh sb="35" eb="36">
      <t>ガイ</t>
    </rPh>
    <phoneticPr fontId="8"/>
  </si>
  <si>
    <t>術後障害</t>
  </si>
  <si>
    <t>術後障害の内容によって区分。</t>
    <rPh sb="0" eb="2">
      <t>ジュツゴ</t>
    </rPh>
    <rPh sb="2" eb="4">
      <t>ショウガイ</t>
    </rPh>
    <rPh sb="5" eb="7">
      <t>ナイヨウ</t>
    </rPh>
    <rPh sb="11" eb="13">
      <t>クブン</t>
    </rPh>
    <phoneticPr fontId="8"/>
  </si>
  <si>
    <t>神経叢損傷</t>
  </si>
  <si>
    <t>脳原性運動障害</t>
  </si>
  <si>
    <t>脳挫傷</t>
  </si>
  <si>
    <t>後遺症（運動機能障害・失語・視力障害、精神的症状等）により区分。</t>
    <rPh sb="0" eb="3">
      <t>コウイショウ</t>
    </rPh>
    <rPh sb="24" eb="25">
      <t>トウ</t>
    </rPh>
    <rPh sb="29" eb="31">
      <t>クブン</t>
    </rPh>
    <phoneticPr fontId="8"/>
  </si>
  <si>
    <t>脳内出血後遺症</t>
  </si>
  <si>
    <t>後遺症（四肢麻痺、失語症、構音障害、失認、失行、排泄障害等）により区分。</t>
    <rPh sb="0" eb="3">
      <t>コウイショウ</t>
    </rPh>
    <rPh sb="4" eb="6">
      <t>シシ</t>
    </rPh>
    <rPh sb="6" eb="8">
      <t>マヒ</t>
    </rPh>
    <rPh sb="9" eb="12">
      <t>シツゴショウ</t>
    </rPh>
    <rPh sb="13" eb="15">
      <t>コウオン</t>
    </rPh>
    <rPh sb="15" eb="17">
      <t>ショウガイ</t>
    </rPh>
    <rPh sb="18" eb="20">
      <t>シツニン</t>
    </rPh>
    <rPh sb="21" eb="23">
      <t>シッコウ</t>
    </rPh>
    <rPh sb="24" eb="26">
      <t>ハイセツ</t>
    </rPh>
    <rPh sb="26" eb="28">
      <t>ショウガイ</t>
    </rPh>
    <rPh sb="28" eb="29">
      <t>ナド</t>
    </rPh>
    <rPh sb="33" eb="35">
      <t>クブン</t>
    </rPh>
    <phoneticPr fontId="8"/>
  </si>
  <si>
    <t>膝内側半月断裂</t>
  </si>
  <si>
    <t>歩行障害</t>
  </si>
  <si>
    <t>盲</t>
  </si>
  <si>
    <t>視覚障害</t>
    <rPh sb="0" eb="4">
      <t>シカクショウガイ</t>
    </rPh>
    <phoneticPr fontId="11"/>
  </si>
  <si>
    <t>盲</t>
    <rPh sb="0" eb="1">
      <t>モウ</t>
    </rPh>
    <phoneticPr fontId="11"/>
  </si>
  <si>
    <t>両手足指の変形</t>
  </si>
  <si>
    <t>性同一性障害</t>
    <rPh sb="0" eb="1">
      <t>セイ</t>
    </rPh>
    <rPh sb="1" eb="4">
      <t>ドウイツセイ</t>
    </rPh>
    <rPh sb="4" eb="6">
      <t>ショウガイ</t>
    </rPh>
    <phoneticPr fontId="11"/>
  </si>
  <si>
    <t>性別違和</t>
    <rPh sb="0" eb="2">
      <t>セイベツ</t>
    </rPh>
    <rPh sb="2" eb="4">
      <t>イワ</t>
    </rPh>
    <phoneticPr fontId="11"/>
  </si>
  <si>
    <t>LGBT</t>
  </si>
  <si>
    <t>脳性麻痺</t>
    <rPh sb="0" eb="4">
      <t>ノウセイマヒ</t>
    </rPh>
    <phoneticPr fontId="11"/>
  </si>
  <si>
    <t>肢体不自由</t>
    <rPh sb="0" eb="2">
      <t>シタイ</t>
    </rPh>
    <rPh sb="2" eb="5">
      <t>フジユウ</t>
    </rPh>
    <phoneticPr fontId="14"/>
  </si>
  <si>
    <t>脳性まひ</t>
    <rPh sb="0" eb="2">
      <t>ノウセイ</t>
    </rPh>
    <phoneticPr fontId="11"/>
  </si>
  <si>
    <t>痙性対麻痺</t>
  </si>
  <si>
    <t>対麻痺</t>
  </si>
  <si>
    <t>円錐角膜</t>
    <rPh sb="0" eb="2">
      <t>エンスイ</t>
    </rPh>
    <rPh sb="2" eb="4">
      <t>カクマク</t>
    </rPh>
    <phoneticPr fontId="11"/>
  </si>
  <si>
    <t>視覚障害</t>
    <rPh sb="0" eb="2">
      <t>シカク</t>
    </rPh>
    <rPh sb="2" eb="4">
      <t>ショウガイ</t>
    </rPh>
    <phoneticPr fontId="14"/>
  </si>
  <si>
    <t>弱視</t>
    <rPh sb="0" eb="2">
      <t>ジャクシ</t>
    </rPh>
    <phoneticPr fontId="4"/>
  </si>
  <si>
    <t>視覚障害</t>
    <rPh sb="0" eb="2">
      <t>シカク</t>
    </rPh>
    <rPh sb="2" eb="4">
      <t>ショウガイ</t>
    </rPh>
    <phoneticPr fontId="4"/>
  </si>
  <si>
    <t>感音性難聴</t>
    <rPh sb="0" eb="5">
      <t>カンオンセイナンチョウ</t>
    </rPh>
    <phoneticPr fontId="4"/>
  </si>
  <si>
    <t>伝音難聴</t>
    <rPh sb="0" eb="1">
      <t>デン</t>
    </rPh>
    <rPh sb="1" eb="2">
      <t>オト</t>
    </rPh>
    <rPh sb="2" eb="4">
      <t>ナンチョウ</t>
    </rPh>
    <phoneticPr fontId="4"/>
  </si>
  <si>
    <t>伝音性難聴</t>
    <rPh sb="0" eb="1">
      <t>デン</t>
    </rPh>
    <rPh sb="1" eb="2">
      <t>オン</t>
    </rPh>
    <rPh sb="2" eb="3">
      <t>セイ</t>
    </rPh>
    <rPh sb="3" eb="5">
      <t>ナンチョウ</t>
    </rPh>
    <phoneticPr fontId="4"/>
  </si>
  <si>
    <t>混合性難聴</t>
    <rPh sb="0" eb="3">
      <t>コンゴウセイ</t>
    </rPh>
    <rPh sb="3" eb="5">
      <t>ナンチョウ</t>
    </rPh>
    <phoneticPr fontId="4"/>
  </si>
  <si>
    <t>失明</t>
    <rPh sb="0" eb="2">
      <t>シツメイ</t>
    </rPh>
    <phoneticPr fontId="4"/>
  </si>
  <si>
    <t>視覚障害</t>
    <rPh sb="0" eb="4">
      <t>シカクショウガイ</t>
    </rPh>
    <phoneticPr fontId="4"/>
  </si>
  <si>
    <t>盲</t>
    <rPh sb="0" eb="1">
      <t>モウ</t>
    </rPh>
    <phoneticPr fontId="4"/>
  </si>
  <si>
    <t>失聴</t>
    <rPh sb="0" eb="2">
      <t>シッチョウ</t>
    </rPh>
    <phoneticPr fontId="4"/>
  </si>
  <si>
    <t>聾</t>
    <rPh sb="0" eb="1">
      <t>ロウ</t>
    </rPh>
    <phoneticPr fontId="4"/>
  </si>
  <si>
    <t>発達障害</t>
  </si>
  <si>
    <t>LD</t>
  </si>
  <si>
    <t>アスペルガー症候群</t>
  </si>
  <si>
    <t>鬱病</t>
    <rPh sb="0" eb="1">
      <t>ウツ</t>
    </rPh>
    <phoneticPr fontId="4"/>
  </si>
  <si>
    <t>気分障害</t>
  </si>
  <si>
    <t>うつ病</t>
  </si>
  <si>
    <t>鬱病エピソード</t>
    <rPh sb="0" eb="1">
      <t>ウツ</t>
    </rPh>
    <phoneticPr fontId="4"/>
  </si>
  <si>
    <t>うつ病エピソード</t>
  </si>
  <si>
    <t>社会不安障害</t>
    <rPh sb="0" eb="2">
      <t>シャカイ</t>
    </rPh>
    <phoneticPr fontId="4"/>
  </si>
  <si>
    <t>睡眠障害</t>
    <rPh sb="0" eb="2">
      <t>スイミン</t>
    </rPh>
    <rPh sb="2" eb="4">
      <t>ショウガイ</t>
    </rPh>
    <phoneticPr fontId="4"/>
  </si>
  <si>
    <t>摂食障害・睡眠障害等</t>
  </si>
  <si>
    <t>摂食障害</t>
    <rPh sb="0" eb="2">
      <t>セッショク</t>
    </rPh>
    <rPh sb="2" eb="4">
      <t>ショウガイ</t>
    </rPh>
    <phoneticPr fontId="4"/>
  </si>
  <si>
    <t>そううつ病</t>
  </si>
  <si>
    <t>躁鬱病</t>
    <rPh sb="0" eb="2">
      <t>ソウウツ</t>
    </rPh>
    <phoneticPr fontId="4"/>
  </si>
  <si>
    <t>ナルコレプシー</t>
  </si>
  <si>
    <t>パニック障害</t>
    <rPh sb="4" eb="6">
      <t>ショウガイ</t>
    </rPh>
    <phoneticPr fontId="4"/>
  </si>
  <si>
    <t>広場恐怖</t>
    <rPh sb="0" eb="2">
      <t>ヒロバ</t>
    </rPh>
    <rPh sb="2" eb="4">
      <t>キョウフ</t>
    </rPh>
    <phoneticPr fontId="4"/>
  </si>
  <si>
    <t>広場恐怖症</t>
    <rPh sb="0" eb="2">
      <t>ヒロバ</t>
    </rPh>
    <rPh sb="2" eb="5">
      <t>キョウフショウ</t>
    </rPh>
    <phoneticPr fontId="4"/>
  </si>
  <si>
    <t>解離性障害</t>
  </si>
  <si>
    <t>解離性同一性障害</t>
  </si>
  <si>
    <t>学習障害</t>
  </si>
  <si>
    <t>感情障害</t>
  </si>
  <si>
    <t>強迫神経症</t>
  </si>
  <si>
    <t>強迫性障害</t>
  </si>
  <si>
    <t>限局性学習症</t>
  </si>
  <si>
    <t>限局性学習障害</t>
  </si>
  <si>
    <t>広汎性発達障害</t>
  </si>
  <si>
    <t>高機能自閉症</t>
  </si>
  <si>
    <t>持続性感情障害</t>
  </si>
  <si>
    <t>持続性気分障害</t>
  </si>
  <si>
    <t>自己臭恐怖</t>
  </si>
  <si>
    <t>自己臭症</t>
  </si>
  <si>
    <t>自閉スペクトラム症</t>
  </si>
  <si>
    <t>自閉症スペクトラム</t>
  </si>
  <si>
    <t>自閉症スペクトラム障害</t>
  </si>
  <si>
    <t>醜形恐怖症</t>
  </si>
  <si>
    <t>重度ストレス反応</t>
  </si>
  <si>
    <t>書字障害</t>
  </si>
  <si>
    <t>発達障害</t>
    <rPh sb="0" eb="4">
      <t>ハッタツショウガイ</t>
    </rPh>
    <phoneticPr fontId="3"/>
  </si>
  <si>
    <t>神経衰弱</t>
  </si>
  <si>
    <t>身体表現性障害</t>
  </si>
  <si>
    <t>双極性感情障害</t>
  </si>
  <si>
    <t>双極性障害</t>
  </si>
  <si>
    <t>対人恐怖</t>
  </si>
  <si>
    <t>対人恐怖症</t>
  </si>
  <si>
    <t>注意欠如・多動症</t>
  </si>
  <si>
    <t>注意欠如・多動性障害</t>
  </si>
  <si>
    <t>適応障害</t>
  </si>
  <si>
    <t>転換性障害</t>
  </si>
  <si>
    <t>統合失調型障害</t>
  </si>
  <si>
    <t>統合失調症等</t>
  </si>
  <si>
    <t>統合失調症</t>
  </si>
  <si>
    <t>反復性うつ病性障害</t>
  </si>
  <si>
    <t>不安症</t>
  </si>
  <si>
    <t>不安障害</t>
  </si>
  <si>
    <t>不安神経症</t>
  </si>
  <si>
    <t>不眠</t>
  </si>
  <si>
    <t>不眠症</t>
  </si>
  <si>
    <t>妄想性障害</t>
  </si>
  <si>
    <t>抑うつ障害</t>
  </si>
  <si>
    <t>躁うつ病</t>
  </si>
  <si>
    <t>躁病</t>
  </si>
  <si>
    <t>躁病エピソード</t>
  </si>
  <si>
    <t>脇見恐怖</t>
    <rPh sb="0" eb="2">
      <t>ワキミ</t>
    </rPh>
    <rPh sb="2" eb="4">
      <t>キョウフ</t>
    </rPh>
    <phoneticPr fontId="4"/>
  </si>
  <si>
    <t>PDD</t>
  </si>
  <si>
    <t>気分変調症</t>
    <rPh sb="0" eb="2">
      <t>キブン</t>
    </rPh>
    <rPh sb="2" eb="4">
      <t>ヘンチョウ</t>
    </rPh>
    <rPh sb="4" eb="5">
      <t>ショウ</t>
    </rPh>
    <phoneticPr fontId="4"/>
  </si>
  <si>
    <t>SAD</t>
  </si>
  <si>
    <t>ため込み症</t>
    <rPh sb="2" eb="3">
      <t>コ</t>
    </rPh>
    <rPh sb="4" eb="5">
      <t>ショウ</t>
    </rPh>
    <phoneticPr fontId="4"/>
  </si>
  <si>
    <t>溜め込み症</t>
    <rPh sb="0" eb="1">
      <t>タ</t>
    </rPh>
    <rPh sb="2" eb="3">
      <t>コ</t>
    </rPh>
    <rPh sb="4" eb="5">
      <t>ショウ</t>
    </rPh>
    <phoneticPr fontId="4"/>
  </si>
  <si>
    <t>SAS</t>
  </si>
  <si>
    <t>タナトフォビア</t>
  </si>
  <si>
    <t>死恐怖症</t>
    <rPh sb="0" eb="1">
      <t>シ</t>
    </rPh>
    <rPh sb="1" eb="4">
      <t>キョウフショウ</t>
    </rPh>
    <phoneticPr fontId="4"/>
  </si>
  <si>
    <t>心因性発熱</t>
    <rPh sb="0" eb="3">
      <t>シンインセイ</t>
    </rPh>
    <rPh sb="3" eb="5">
      <t>ハツネツ</t>
    </rPh>
    <phoneticPr fontId="4"/>
  </si>
  <si>
    <t>ストレス性高体温症</t>
    <rPh sb="4" eb="5">
      <t>セイ</t>
    </rPh>
    <rPh sb="5" eb="6">
      <t>コウ</t>
    </rPh>
    <rPh sb="6" eb="8">
      <t>タイオン</t>
    </rPh>
    <rPh sb="8" eb="9">
      <t>ショウ</t>
    </rPh>
    <phoneticPr fontId="4"/>
  </si>
  <si>
    <t>概日リズム障害</t>
    <rPh sb="0" eb="2">
      <t>ガイジツ</t>
    </rPh>
    <rPh sb="5" eb="7">
      <t>ショウガイ</t>
    </rPh>
    <phoneticPr fontId="4"/>
  </si>
  <si>
    <t>リズム睡眠障害</t>
    <rPh sb="3" eb="5">
      <t>スイミン</t>
    </rPh>
    <rPh sb="5" eb="7">
      <t>ショウガイ</t>
    </rPh>
    <phoneticPr fontId="4"/>
  </si>
  <si>
    <t>感音難聴</t>
    <rPh sb="0" eb="4">
      <t>カンオンナンチョウ</t>
    </rPh>
    <phoneticPr fontId="4"/>
  </si>
  <si>
    <t>CINKA症候群</t>
    <rPh sb="5" eb="8">
      <t>ショウコウグン</t>
    </rPh>
    <phoneticPr fontId="3"/>
  </si>
  <si>
    <t>好酸球性胃腸炎</t>
    <rPh sb="0" eb="3">
      <t>コウサンキュウ</t>
    </rPh>
    <rPh sb="3" eb="4">
      <t>セイ</t>
    </rPh>
    <rPh sb="4" eb="7">
      <t>イチョウエン</t>
    </rPh>
    <phoneticPr fontId="3"/>
  </si>
  <si>
    <t>過食症</t>
    <rPh sb="0" eb="3">
      <t>カショクショウ</t>
    </rPh>
    <phoneticPr fontId="3"/>
  </si>
  <si>
    <t>摂食障害・睡眠障害等</t>
    <rPh sb="0" eb="4">
      <t>セッショクショウガイ</t>
    </rPh>
    <rPh sb="5" eb="9">
      <t>スイミンショウガイ</t>
    </rPh>
    <rPh sb="9" eb="10">
      <t>トウ</t>
    </rPh>
    <phoneticPr fontId="3"/>
  </si>
  <si>
    <t>拒食症</t>
    <rPh sb="0" eb="3">
      <t>キョショクショウ</t>
    </rPh>
    <phoneticPr fontId="3"/>
  </si>
  <si>
    <t>焦点性てんかん</t>
    <rPh sb="0" eb="3">
      <t>ショウテンセイ</t>
    </rPh>
    <phoneticPr fontId="3"/>
  </si>
  <si>
    <t>特発性部分てんかん</t>
    <rPh sb="0" eb="3">
      <t>トクハツセイ</t>
    </rPh>
    <rPh sb="3" eb="5">
      <t>ブブン</t>
    </rPh>
    <phoneticPr fontId="3"/>
  </si>
  <si>
    <t>局在関連性てんかん</t>
    <rPh sb="0" eb="2">
      <t>キョクザイ</t>
    </rPh>
    <rPh sb="2" eb="4">
      <t>カンレン</t>
    </rPh>
    <rPh sb="4" eb="5">
      <t>セイ</t>
    </rPh>
    <phoneticPr fontId="3"/>
  </si>
  <si>
    <t>肺動静脈奇形</t>
    <rPh sb="0" eb="1">
      <t>ハイ</t>
    </rPh>
    <rPh sb="1" eb="4">
      <t>ドウジョウミャク</t>
    </rPh>
    <rPh sb="4" eb="6">
      <t>キケイ</t>
    </rPh>
    <phoneticPr fontId="3"/>
  </si>
  <si>
    <t>肺動脈奇形</t>
    <rPh sb="0" eb="5">
      <t>ハイドウミャクキケイ</t>
    </rPh>
    <phoneticPr fontId="3"/>
  </si>
  <si>
    <t>肺静脈奇形</t>
    <rPh sb="0" eb="3">
      <t>ハイジョウミャク</t>
    </rPh>
    <rPh sb="3" eb="5">
      <t>キケイ</t>
    </rPh>
    <phoneticPr fontId="3"/>
  </si>
  <si>
    <t>小脳炎</t>
    <rPh sb="2" eb="3">
      <t>エン</t>
    </rPh>
    <phoneticPr fontId="3"/>
  </si>
  <si>
    <t>小脳炎症</t>
    <rPh sb="0" eb="2">
      <t>ショウノウ</t>
    </rPh>
    <rPh sb="2" eb="4">
      <t>エンショウ</t>
    </rPh>
    <phoneticPr fontId="3"/>
  </si>
  <si>
    <t>早期再分極症候群</t>
    <rPh sb="0" eb="2">
      <t>ソウキ</t>
    </rPh>
    <rPh sb="2" eb="5">
      <t>サイブンキョク</t>
    </rPh>
    <rPh sb="5" eb="8">
      <t>ショウコウグン</t>
    </rPh>
    <phoneticPr fontId="3"/>
  </si>
  <si>
    <t>MOG抗体関連疾患</t>
  </si>
  <si>
    <t>アームス</t>
  </si>
  <si>
    <t>慢性呼吸不全</t>
    <rPh sb="0" eb="6">
      <t>マンセイコキュウフゼン</t>
    </rPh>
    <phoneticPr fontId="3"/>
  </si>
  <si>
    <t>白質変性症</t>
    <rPh sb="2" eb="5">
      <t>ヘンセイショウ</t>
    </rPh>
    <phoneticPr fontId="3"/>
  </si>
  <si>
    <t>白質ジストロフィー</t>
    <rPh sb="0" eb="2">
      <t>ハクシツ</t>
    </rPh>
    <phoneticPr fontId="3"/>
  </si>
  <si>
    <t>感情失調障害</t>
    <rPh sb="0" eb="2">
      <t>カンジョウ</t>
    </rPh>
    <rPh sb="2" eb="4">
      <t>シッチョウ</t>
    </rPh>
    <rPh sb="4" eb="6">
      <t>ショウガイ</t>
    </rPh>
    <phoneticPr fontId="3"/>
  </si>
  <si>
    <t>統合失調感情障害</t>
    <rPh sb="0" eb="2">
      <t>トウゴウ</t>
    </rPh>
    <rPh sb="2" eb="4">
      <t>シッチョウ</t>
    </rPh>
    <rPh sb="4" eb="8">
      <t>カンジョウショウガイ</t>
    </rPh>
    <phoneticPr fontId="3"/>
  </si>
  <si>
    <t>統合失調症等</t>
    <rPh sb="0" eb="5">
      <t>トウゴウシッチョウショウ</t>
    </rPh>
    <rPh sb="5" eb="6">
      <t>トウ</t>
    </rPh>
    <phoneticPr fontId="4"/>
  </si>
  <si>
    <t>識字障害</t>
    <rPh sb="0" eb="4">
      <t>シキジショウガイ</t>
    </rPh>
    <phoneticPr fontId="3"/>
  </si>
  <si>
    <t>廃用症候群</t>
    <rPh sb="0" eb="5">
      <t>ハイヨウショウコウグン</t>
    </rPh>
    <phoneticPr fontId="3"/>
  </si>
  <si>
    <t>過呼吸</t>
    <rPh sb="0" eb="3">
      <t>カコキュウ</t>
    </rPh>
    <phoneticPr fontId="3"/>
  </si>
  <si>
    <t>ミソフォニア</t>
  </si>
  <si>
    <t>音嫌悪症</t>
    <rPh sb="0" eb="3">
      <t>オトケンオ</t>
    </rPh>
    <rPh sb="3" eb="4">
      <t>ショウ</t>
    </rPh>
    <phoneticPr fontId="3"/>
  </si>
  <si>
    <t>１型糖尿病</t>
    <rPh sb="1" eb="2">
      <t>ガタ</t>
    </rPh>
    <rPh sb="2" eb="5">
      <t>トウニョウビョウ</t>
    </rPh>
    <phoneticPr fontId="3"/>
  </si>
  <si>
    <t>２型糖尿病</t>
    <rPh sb="1" eb="2">
      <t>ガタ</t>
    </rPh>
    <rPh sb="2" eb="5">
      <t>トウニョウビョウ</t>
    </rPh>
    <phoneticPr fontId="3"/>
  </si>
  <si>
    <t>若年発症成人型糖尿病</t>
    <rPh sb="0" eb="2">
      <t>ジャクネン</t>
    </rPh>
    <rPh sb="2" eb="4">
      <t>ハッショウ</t>
    </rPh>
    <rPh sb="4" eb="7">
      <t>セイジンガタ</t>
    </rPh>
    <rPh sb="7" eb="10">
      <t>トウニョウビョウ</t>
    </rPh>
    <phoneticPr fontId="3"/>
  </si>
  <si>
    <t>MODY</t>
  </si>
  <si>
    <t>新生児糖尿病</t>
    <rPh sb="0" eb="3">
      <t>シンセイジ</t>
    </rPh>
    <rPh sb="3" eb="6">
      <t>トウニョウビョウ</t>
    </rPh>
    <phoneticPr fontId="3"/>
  </si>
  <si>
    <t>インスリン受容体異常症</t>
    <rPh sb="5" eb="8">
      <t>ジュヨウタイ</t>
    </rPh>
    <rPh sb="8" eb="11">
      <t>イジョウショウ</t>
    </rPh>
    <phoneticPr fontId="3"/>
  </si>
  <si>
    <t>脂肪萎縮性糖尿病</t>
    <rPh sb="0" eb="2">
      <t>シボウ</t>
    </rPh>
    <rPh sb="2" eb="4">
      <t>イシュク</t>
    </rPh>
    <rPh sb="4" eb="5">
      <t>セイ</t>
    </rPh>
    <rPh sb="5" eb="8">
      <t>トウニョウビョウ</t>
    </rPh>
    <phoneticPr fontId="3"/>
  </si>
  <si>
    <t>短期精神病性障害</t>
  </si>
  <si>
    <t>精神障害</t>
    <rPh sb="0" eb="4">
      <t>セイシンショウガイ</t>
    </rPh>
    <phoneticPr fontId="4"/>
  </si>
  <si>
    <t>統合失調症様障害</t>
  </si>
  <si>
    <t>気分循環性障害</t>
  </si>
  <si>
    <t>重篤気分変調症</t>
  </si>
  <si>
    <t>持続性抑うつ障害</t>
  </si>
  <si>
    <t>双極Ⅰ型障害</t>
  </si>
  <si>
    <t>双極Ⅱ型障害</t>
  </si>
  <si>
    <t>社交不安症</t>
  </si>
  <si>
    <t>パニック症</t>
  </si>
  <si>
    <t>強迫症</t>
  </si>
  <si>
    <t>ためこみ症</t>
  </si>
  <si>
    <t>身体醜形障害</t>
  </si>
  <si>
    <t>急性ストレス障害</t>
  </si>
  <si>
    <t>解離性同一症</t>
  </si>
  <si>
    <t>離人感・現実感消失症</t>
  </si>
  <si>
    <t>離人感・現実感消失障害</t>
  </si>
  <si>
    <t>身体症状症</t>
  </si>
  <si>
    <t>神経性無食欲症</t>
  </si>
  <si>
    <t>神経性食欲不振症</t>
  </si>
  <si>
    <t>神経性過食症</t>
  </si>
  <si>
    <t>神経性大食症</t>
  </si>
  <si>
    <t>過食性障害</t>
  </si>
  <si>
    <t>回避制限性食物摂取症</t>
  </si>
  <si>
    <t>回避制限性食物摂取障害</t>
  </si>
  <si>
    <t>不眠障害</t>
  </si>
  <si>
    <t>過眠障害</t>
  </si>
  <si>
    <t>ディスレクシア</t>
  </si>
  <si>
    <t>読字障害</t>
  </si>
  <si>
    <t>発声障害</t>
  </si>
  <si>
    <t>更年期障害</t>
    <rPh sb="0" eb="5">
      <t>コウネンキショウガイ</t>
    </rPh>
    <phoneticPr fontId="4"/>
  </si>
  <si>
    <t>注意欠如・多動症</t>
    <rPh sb="7" eb="8">
      <t>ショウ</t>
    </rPh>
    <phoneticPr fontId="2"/>
  </si>
  <si>
    <t>自閉スペクトラム症</t>
    <phoneticPr fontId="2"/>
  </si>
  <si>
    <t>人　Ａ．①のうち有償である支援学生の人数</t>
    <rPh sb="0" eb="1">
      <t>ヒト</t>
    </rPh>
    <rPh sb="8" eb="10">
      <t>ユウショウ</t>
    </rPh>
    <rPh sb="13" eb="15">
      <t>シエン</t>
    </rPh>
    <rPh sb="15" eb="17">
      <t>ガクセイ</t>
    </rPh>
    <rPh sb="18" eb="20">
      <t>ニンズウ</t>
    </rPh>
    <phoneticPr fontId="2"/>
  </si>
  <si>
    <t>人　Ｂ．①のうち無償である支援学生の人数</t>
    <rPh sb="0" eb="1">
      <t>ヒト</t>
    </rPh>
    <rPh sb="8" eb="10">
      <t>ムショウ</t>
    </rPh>
    <rPh sb="13" eb="15">
      <t>シエン</t>
    </rPh>
    <rPh sb="15" eb="17">
      <t>ガクセイ</t>
    </rPh>
    <rPh sb="18" eb="20">
      <t>ニンズウ</t>
    </rPh>
    <phoneticPr fontId="2"/>
  </si>
  <si>
    <t>④障害学生支援に関する学生向けセミナー（心のバリアフリー等）を実施している。</t>
    <rPh sb="1" eb="7">
      <t>ショウガイガクセイシエン</t>
    </rPh>
    <rPh sb="8" eb="9">
      <t>カン</t>
    </rPh>
    <rPh sb="11" eb="13">
      <t>ガクセイ</t>
    </rPh>
    <rPh sb="13" eb="14">
      <t>ム</t>
    </rPh>
    <rPh sb="28" eb="29">
      <t>トウ</t>
    </rPh>
    <rPh sb="31" eb="33">
      <t>ジッシ</t>
    </rPh>
    <phoneticPr fontId="2"/>
  </si>
  <si>
    <t>エ．就労支援機関・企業等との連携</t>
    <rPh sb="2" eb="8">
      <t>シュウロウシエンキカン</t>
    </rPh>
    <rPh sb="9" eb="12">
      <t>キギョウトウ</t>
    </rPh>
    <rPh sb="14" eb="16">
      <t>レンケイ</t>
    </rPh>
    <phoneticPr fontId="3"/>
  </si>
  <si>
    <t>B　特に定めていない。申出があった場合に個別に内容を決定している。</t>
    <rPh sb="2" eb="3">
      <t>トク</t>
    </rPh>
    <rPh sb="4" eb="5">
      <t>サダ</t>
    </rPh>
    <rPh sb="11" eb="12">
      <t>モウ</t>
    </rPh>
    <rPh sb="12" eb="13">
      <t>デ</t>
    </rPh>
    <rPh sb="17" eb="19">
      <t>バアイ</t>
    </rPh>
    <rPh sb="20" eb="22">
      <t>コベツ</t>
    </rPh>
    <rPh sb="23" eb="25">
      <t>ナイヨウ</t>
    </rPh>
    <rPh sb="26" eb="28">
      <t>ケッテイ</t>
    </rPh>
    <phoneticPr fontId="3"/>
  </si>
  <si>
    <t>具体的な支援内容（複数ある場合は、複数記入してください。）</t>
    <rPh sb="0" eb="3">
      <t>グタイテキ</t>
    </rPh>
    <rPh sb="4" eb="6">
      <t>シエン</t>
    </rPh>
    <rPh sb="6" eb="8">
      <t>ナイヨウ</t>
    </rPh>
    <rPh sb="9" eb="11">
      <t>フクスウ</t>
    </rPh>
    <rPh sb="13" eb="15">
      <t>バアイ</t>
    </rPh>
    <rPh sb="17" eb="19">
      <t>フクスウ</t>
    </rPh>
    <rPh sb="19" eb="21">
      <t>キニュウ</t>
    </rPh>
    <phoneticPr fontId="2"/>
  </si>
  <si>
    <t>（４） 障害学生支援の担当部署（者）
　　※障害学生支援の担当部署がない場合は、窓口となる部署の宛先を記入してください（総務課など）。
　　　　メールアドレスはできるだけ組織アドレスを記入してください。</t>
    <phoneticPr fontId="3"/>
  </si>
  <si>
    <t>所属部課室名</t>
    <rPh sb="0" eb="2">
      <t>ショゾク</t>
    </rPh>
    <rPh sb="2" eb="5">
      <t>ブカシツ</t>
    </rPh>
    <rPh sb="5" eb="6">
      <t>メイ</t>
    </rPh>
    <phoneticPr fontId="3"/>
  </si>
  <si>
    <r>
      <rPr>
        <sz val="12"/>
        <rFont val="UD デジタル 教科書体 NK-R"/>
        <family val="1"/>
        <charset val="128"/>
      </rPr>
      <t>（２） 障害学生支援に関する委員会</t>
    </r>
    <r>
      <rPr>
        <b/>
        <sz val="11"/>
        <rFont val="UD デジタル 教科書体 NK-R"/>
        <family val="1"/>
        <charset val="128"/>
      </rPr>
      <t xml:space="preserve">
　</t>
    </r>
    <r>
      <rPr>
        <sz val="11"/>
        <color theme="1"/>
        <rFont val="UD デジタル 教科書体 NK-R"/>
        <family val="1"/>
        <charset val="128"/>
      </rPr>
      <t>障害学生支援に関して協議・検討する委員会（専門委員会）について、該当する欄に「1」を記入してください。</t>
    </r>
    <rPh sb="4" eb="6">
      <t>ショウガイ</t>
    </rPh>
    <rPh sb="6" eb="8">
      <t>ガクセイ</t>
    </rPh>
    <rPh sb="8" eb="10">
      <t>シエン</t>
    </rPh>
    <rPh sb="11" eb="12">
      <t>カン</t>
    </rPh>
    <rPh sb="14" eb="17">
      <t>イインカイ</t>
    </rPh>
    <rPh sb="19" eb="21">
      <t>ショウガイ</t>
    </rPh>
    <rPh sb="21" eb="23">
      <t>ガクセイ</t>
    </rPh>
    <rPh sb="23" eb="25">
      <t>シエン</t>
    </rPh>
    <rPh sb="26" eb="27">
      <t>カン</t>
    </rPh>
    <rPh sb="29" eb="31">
      <t>キョウギ</t>
    </rPh>
    <rPh sb="32" eb="34">
      <t>ケントウ</t>
    </rPh>
    <rPh sb="36" eb="39">
      <t>イインカイ</t>
    </rPh>
    <rPh sb="40" eb="42">
      <t>センモン</t>
    </rPh>
    <rPh sb="42" eb="45">
      <t>イインカイ</t>
    </rPh>
    <phoneticPr fontId="3"/>
  </si>
  <si>
    <t>（３） 調査の担当者
　　　　※担当者が異動しても連絡が取れるよう、メールアドレスはできるだけ組織アドレスを記入してください。</t>
    <rPh sb="4" eb="6">
      <t>チョウサ</t>
    </rPh>
    <rPh sb="7" eb="9">
      <t>タントウ</t>
    </rPh>
    <rPh sb="9" eb="10">
      <t>シャ</t>
    </rPh>
    <rPh sb="16" eb="19">
      <t>タントウシャ</t>
    </rPh>
    <rPh sb="20" eb="22">
      <t>イドウ</t>
    </rPh>
    <rPh sb="25" eb="27">
      <t>レンラク</t>
    </rPh>
    <rPh sb="28" eb="29">
      <t>ト</t>
    </rPh>
    <rPh sb="47" eb="49">
      <t>ソシキ</t>
    </rPh>
    <rPh sb="54" eb="56">
      <t>キニュウ</t>
    </rPh>
    <phoneticPr fontId="3"/>
  </si>
  <si>
    <t>C 専任の担当者がいない。</t>
    <rPh sb="2" eb="4">
      <t>センニン</t>
    </rPh>
    <rPh sb="5" eb="8">
      <t>タントウシャ</t>
    </rPh>
    <phoneticPr fontId="2"/>
  </si>
  <si>
    <r>
      <t xml:space="preserve">（２） 学校全体の学生数 </t>
    </r>
    <r>
      <rPr>
        <sz val="10"/>
        <color theme="0" tint="-0.249977111117893"/>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</si>
  <si>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t>２．障害学生支援の体制</t>
    <rPh sb="2" eb="6">
      <t>ショウカ</t>
    </rPh>
    <rPh sb="6" eb="8">
      <t>シエン</t>
    </rPh>
    <rPh sb="9" eb="11">
      <t>タイセイ</t>
    </rPh>
    <phoneticPr fontId="3"/>
  </si>
  <si>
    <r>
      <rPr>
        <sz val="12"/>
        <color theme="0" tint="-0.34998626667073579"/>
        <rFont val="UD デジタル 教科書体 NK-R"/>
        <family val="1"/>
        <charset val="128"/>
      </rPr>
      <t>（1） 障害者差別解消法に関する対応要領等</t>
    </r>
    <r>
      <rPr>
        <sz val="11"/>
        <color theme="0" tint="-0.34998626667073579"/>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</si>
  <si>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t>（２） 障害学生支援に関する委員会
　障害学生支援に関して協議・検討する委員会（専門委員会）について、該当する欄に「1」を記入してください。</t>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</si>
  <si>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専門委員会がある。</t>
    </r>
    <rPh sb="1" eb="3">
      <t>センモン</t>
    </rPh>
    <rPh sb="3" eb="6">
      <t>イインカイ</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</si>
  <si>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</si>
  <si>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障害学生支援に関して検討・協議する委員会がない。</t>
    </r>
    <rPh sb="1" eb="3">
      <t>ショウガイ</t>
    </rPh>
    <rPh sb="3" eb="5">
      <t>ガクセイ</t>
    </rPh>
    <rPh sb="5" eb="7">
      <t>シエン</t>
    </rPh>
    <rPh sb="8" eb="9">
      <t>カン</t>
    </rPh>
    <rPh sb="11" eb="13">
      <t>ケントウ</t>
    </rPh>
    <rPh sb="14" eb="16">
      <t>キョウギ</t>
    </rPh>
    <rPh sb="18" eb="21">
      <t>イインカイ</t>
    </rPh>
    <phoneticPr fontId="3"/>
  </si>
  <si>
    <r>
      <t>（３） 障害学生支援担当部署（者）
　　　［１］障害学生支援</t>
    </r>
    <r>
      <rPr>
        <sz val="11"/>
        <color theme="0" tint="-0.34998626667073579"/>
        <rFont val="UD デジタル 教科書体 NK-R"/>
        <family val="1"/>
        <charset val="128"/>
      </rPr>
      <t>に関する業務を所掌する部署・機関について、該当する欄に「1」を記入してください。</t>
    </r>
    <rPh sb="4" eb="6">
      <t>ショウガイ</t>
    </rPh>
    <rPh sb="6" eb="8">
      <t>ガクセイ</t>
    </rPh>
    <rPh sb="8" eb="10">
      <t>シエン</t>
    </rPh>
    <rPh sb="15" eb="16">
      <t>シャ</t>
    </rPh>
    <rPh sb="24" eb="26">
      <t>ショウガイ</t>
    </rPh>
    <rPh sb="26" eb="28">
      <t>ガクセイ</t>
    </rPh>
    <rPh sb="28" eb="30">
      <t>シエン</t>
    </rPh>
    <rPh sb="31" eb="32">
      <t>カン</t>
    </rPh>
    <rPh sb="34" eb="36">
      <t>ギョウム</t>
    </rPh>
    <rPh sb="37" eb="39">
      <t>ショショウ</t>
    </rPh>
    <rPh sb="41" eb="43">
      <t>ブショ</t>
    </rPh>
    <rPh sb="44" eb="46">
      <t>キカン</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</si>
  <si>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専門部署・機関がある（障害学生支援センター、バリアフリー支援室等）。</t>
    </r>
    <rPh sb="1" eb="3">
      <t>センモン</t>
    </rPh>
    <rPh sb="3" eb="5">
      <t>ブショ</t>
    </rPh>
    <rPh sb="6" eb="8">
      <t>キカン</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</si>
  <si>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専門の部署・機関はないが他の部署・機関が対応している（学生課、保健管理施設等）</t>
    </r>
    <rPh sb="1" eb="3">
      <t>センモン</t>
    </rPh>
    <rPh sb="4" eb="6">
      <t>ブショ</t>
    </rPh>
    <rPh sb="7" eb="9">
      <t>キカン</t>
    </rPh>
    <rPh sb="13" eb="14">
      <t>タ</t>
    </rPh>
    <rPh sb="15" eb="17">
      <t>ブショ</t>
    </rPh>
    <rPh sb="18" eb="20">
      <t>キカン</t>
    </rPh>
    <rPh sb="21" eb="23">
      <t>タイオウ</t>
    </rPh>
    <rPh sb="34" eb="38">
      <t>カンリシセツ</t>
    </rPh>
    <phoneticPr fontId="3"/>
  </si>
  <si>
    <r>
      <t>　［２］障害学生支援</t>
    </r>
    <r>
      <rPr>
        <sz val="11"/>
        <color theme="0" tint="-0.34998626667073579"/>
        <rFont val="UD デジタル 教科書体 NK-R"/>
        <family val="1"/>
        <charset val="128"/>
      </rPr>
      <t>に関する業務に従事する担当者の有無と人数を記入してください。</t>
    </r>
    <rPh sb="11" eb="12">
      <t>カン</t>
    </rPh>
    <rPh sb="17" eb="19">
      <t>ジュウジ</t>
    </rPh>
    <rPh sb="25" eb="27">
      <t>ウム</t>
    </rPh>
    <rPh sb="28" eb="29">
      <t>ニン</t>
    </rPh>
    <rPh sb="29" eb="30">
      <t>スウ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</si>
  <si>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専任スタッフ
　</t>
    </r>
    <r>
      <rPr>
        <sz val="10"/>
        <color theme="0" tint="-0.34998626667073579"/>
        <rFont val="UD デジタル 教科書体 NK-R"/>
        <family val="1"/>
        <charset val="128"/>
      </rPr>
      <t>（専任スタッフがいる場合、左の欄に「1」を記入し、右の欄に人数を記入してください。いない場合は、「専任の担当者がいない。」の左の欄に「１」を記入してください。）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58" eb="60">
      <t>センニン</t>
    </rPh>
    <rPh sb="61" eb="64">
      <t>タントウシャ</t>
    </rPh>
    <rPh sb="71" eb="72">
      <t>ヒダリ</t>
    </rPh>
    <rPh sb="73" eb="74">
      <t>ラン</t>
    </rPh>
    <rPh sb="79" eb="81">
      <t>キニュウ</t>
    </rPh>
    <phoneticPr fontId="2"/>
  </si>
  <si>
    <r>
      <t>②専任スタッフの勤務形態
　</t>
    </r>
    <r>
      <rPr>
        <sz val="10"/>
        <color theme="0" tint="-0.34998626667073579"/>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</si>
  <si>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r>
      <t xml:space="preserve">③兼任スタッフ
</t>
    </r>
    <r>
      <rPr>
        <sz val="10"/>
        <color theme="0" tint="-0.34998626667073579"/>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</si>
  <si>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④外部委託
　</t>
    </r>
    <r>
      <rPr>
        <sz val="10"/>
        <color theme="0" tint="-0.34998626667073579"/>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</si>
  <si>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t>（４） 紛争解決のための第三者組織・機関
　障害学生支援に関する紛争の防止、解決等に関し、第三者的視点で調整をする学内の組織・機関について、該当する欄に「1」を記入してください。</t>
    <rPh sb="4" eb="6">
      <t>フンソウ</t>
    </rPh>
    <rPh sb="6" eb="8">
      <t>カイケツ</t>
    </rPh>
    <rPh sb="12" eb="13">
      <t>ダイ</t>
    </rPh>
    <rPh sb="13" eb="15">
      <t>サンシャ</t>
    </rPh>
    <rPh sb="15" eb="17">
      <t>ソシキ</t>
    </rPh>
    <rPh sb="18" eb="20">
      <t>キカン</t>
    </rPh>
    <rPh sb="22" eb="24">
      <t>ショウガイ</t>
    </rPh>
    <rPh sb="24" eb="26">
      <t>ガクセイ</t>
    </rPh>
    <rPh sb="26" eb="28">
      <t>シエン</t>
    </rPh>
    <rPh sb="29" eb="30">
      <t>カン</t>
    </rPh>
    <rPh sb="32" eb="34">
      <t>フンソウ</t>
    </rPh>
    <rPh sb="35" eb="37">
      <t>ボウシ</t>
    </rPh>
    <rPh sb="38" eb="41">
      <t>カイケツナド</t>
    </rPh>
    <rPh sb="42" eb="43">
      <t>カン</t>
    </rPh>
    <rPh sb="45" eb="47">
      <t>ダイサン</t>
    </rPh>
    <rPh sb="47" eb="48">
      <t>シャ</t>
    </rPh>
    <rPh sb="48" eb="49">
      <t>テキ</t>
    </rPh>
    <rPh sb="49" eb="51">
      <t>シテン</t>
    </rPh>
    <rPh sb="52" eb="54">
      <t>チョウセイ</t>
    </rPh>
    <rPh sb="57" eb="59">
      <t>ガクナイ</t>
    </rPh>
    <rPh sb="60" eb="62">
      <t>ソシキ</t>
    </rPh>
    <rPh sb="63" eb="65">
      <t>キカン</t>
    </rPh>
    <rPh sb="70" eb="72">
      <t>ガイトウ</t>
    </rPh>
    <rPh sb="74" eb="75">
      <t>ラン</t>
    </rPh>
    <rPh sb="80" eb="82">
      <t>キニュウ</t>
    </rPh>
    <phoneticPr fontId="3"/>
  </si>
  <si>
    <t>①第三者的視点で調整をする専門の組織・機関がある。</t>
    <rPh sb="1" eb="2">
      <t>ダイ</t>
    </rPh>
    <rPh sb="2" eb="4">
      <t>サンシャ</t>
    </rPh>
    <rPh sb="4" eb="5">
      <t>テキ</t>
    </rPh>
    <rPh sb="5" eb="7">
      <t>シテン</t>
    </rPh>
    <rPh sb="8" eb="10">
      <t>チョウセイ</t>
    </rPh>
    <rPh sb="13" eb="15">
      <t>センモン</t>
    </rPh>
    <rPh sb="16" eb="18">
      <t>ソシキ</t>
    </rPh>
    <rPh sb="19" eb="21">
      <t>キカン</t>
    </rPh>
    <phoneticPr fontId="3"/>
  </si>
  <si>
    <t>組織・機関名</t>
    <rPh sb="0" eb="2">
      <t>ソシキ</t>
    </rPh>
    <rPh sb="3" eb="6">
      <t>キカンメイ</t>
    </rPh>
    <phoneticPr fontId="2"/>
  </si>
  <si>
    <r>
      <rPr>
        <sz val="12"/>
        <color theme="0" tint="-0.34998626667073579"/>
        <rFont val="UD デジタル 教科書体 NK-R"/>
        <family val="1"/>
        <charset val="128"/>
      </rPr>
      <t>②</t>
    </r>
    <r>
      <rPr>
        <sz val="11"/>
        <color theme="0" tint="-0.34998626667073579"/>
        <rFont val="UD デジタル 教科書体 NK-R"/>
        <family val="1"/>
        <charset val="128"/>
      </rPr>
      <t>他の第三者組織・</t>
    </r>
    <r>
      <rPr>
        <sz val="12"/>
        <color theme="0" tint="-0.34998626667073579"/>
        <rFont val="UD デジタル 教科書体 NK-R"/>
        <family val="1"/>
        <charset val="128"/>
      </rPr>
      <t>機関（</t>
    </r>
    <r>
      <rPr>
        <sz val="11"/>
        <color theme="0" tint="-0.34998626667073579"/>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</si>
  <si>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④第三者的視点で調整をする組織・機関がない。</t>
    <rPh sb="1" eb="2">
      <t>ダイ</t>
    </rPh>
    <rPh sb="2" eb="4">
      <t>サンシャ</t>
    </rPh>
    <rPh sb="4" eb="5">
      <t>テキ</t>
    </rPh>
    <rPh sb="5" eb="7">
      <t>シテン</t>
    </rPh>
    <rPh sb="8" eb="10">
      <t>チョウセイ</t>
    </rPh>
    <rPh sb="13" eb="15">
      <t>ソシキ</t>
    </rPh>
    <rPh sb="16" eb="18">
      <t>キカン</t>
    </rPh>
    <phoneticPr fontId="3"/>
  </si>
  <si>
    <r>
      <rPr>
        <sz val="12"/>
        <color theme="0" tint="-0.34998626667073579"/>
        <rFont val="UD デジタル 教科書体 NK-R"/>
        <family val="1"/>
        <charset val="128"/>
      </rPr>
      <t>（５） 障害学生からの学生の支援の申出窓口</t>
    </r>
    <r>
      <rPr>
        <sz val="11"/>
        <color theme="0" tint="-0.34998626667073579"/>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ガクセイ</t>
    </rPh>
    <rPh sb="14" eb="16">
      <t>シエン</t>
    </rPh>
    <rPh sb="17" eb="19">
      <t>モウシデ</t>
    </rPh>
    <rPh sb="19" eb="21">
      <t>マドグチ</t>
    </rPh>
    <rPh sb="23" eb="25">
      <t>ショウガイ</t>
    </rPh>
    <rPh sb="25" eb="27">
      <t>ガクセイ</t>
    </rPh>
    <rPh sb="30" eb="32">
      <t>シエン</t>
    </rPh>
    <rPh sb="33" eb="34">
      <t>モウ</t>
    </rPh>
    <rPh sb="34" eb="35">
      <t>デ</t>
    </rPh>
    <rPh sb="36" eb="38">
      <t>タイオウ</t>
    </rPh>
    <rPh sb="40" eb="42">
      <t>マドグチ</t>
    </rPh>
    <rPh sb="43" eb="45">
      <t>ウム</t>
    </rPh>
    <rPh sb="45" eb="46">
      <t>オヨ</t>
    </rPh>
    <rPh sb="49" eb="51">
      <t>シュウチ</t>
    </rPh>
    <rPh sb="56" eb="58">
      <t>ガイトウ</t>
    </rPh>
    <rPh sb="60" eb="61">
      <t>ラン</t>
    </rPh>
    <rPh sb="66" eb="68">
      <t>キニュウ</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</si>
  <si>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</si>
  <si>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color theme="0" tint="-0.34998626667073579"/>
        <rFont val="UD デジタル 教科書体 NK-R"/>
        <family val="1"/>
        <charset val="128"/>
      </rPr>
      <t>（６） 支援の申出等に関する対応手順</t>
    </r>
    <r>
      <rPr>
        <b/>
        <sz val="11"/>
        <color theme="0" tint="-0.34998626667073579"/>
        <rFont val="UD デジタル 教科書体 NK-R"/>
        <family val="1"/>
        <charset val="128"/>
      </rPr>
      <t xml:space="preserve">
　</t>
    </r>
    <r>
      <rPr>
        <sz val="11"/>
        <color theme="0" tint="-0.34998626667073579"/>
        <rFont val="UD デジタル 教科書体 NK-R"/>
        <family val="1"/>
        <charset val="128"/>
      </rPr>
      <t>障害学生から支援の申出、相談等があった場合の対応手順について、該当する欄に「1」を記入してください。</t>
    </r>
    <rPh sb="20" eb="22">
      <t>ショウガイ</t>
    </rPh>
    <rPh sb="22" eb="24">
      <t>ガクセイ</t>
    </rPh>
    <rPh sb="26" eb="28">
      <t>シエン</t>
    </rPh>
    <rPh sb="29" eb="30">
      <t>モウ</t>
    </rPh>
    <rPh sb="30" eb="31">
      <t>デ</t>
    </rPh>
    <rPh sb="32" eb="34">
      <t>ソウダン</t>
    </rPh>
    <rPh sb="34" eb="35">
      <t>トウ</t>
    </rPh>
    <rPh sb="39" eb="41">
      <t>バアイ</t>
    </rPh>
    <rPh sb="42" eb="44">
      <t>タイオウ</t>
    </rPh>
    <rPh sb="44" eb="46">
      <t>テジュン</t>
    </rPh>
    <rPh sb="51" eb="53">
      <t>ガイトウ</t>
    </rPh>
    <rPh sb="55" eb="56">
      <t>ラン</t>
    </rPh>
    <rPh sb="61" eb="63">
      <t>キニュウ</t>
    </rPh>
    <phoneticPr fontId="3"/>
  </si>
  <si>
    <r>
      <rPr>
        <sz val="12"/>
        <color theme="0" tint="-0.34998626667073579"/>
        <rFont val="UD デジタル 教科書体 NK-R"/>
        <family val="1"/>
        <charset val="128"/>
      </rPr>
      <t>③</t>
    </r>
    <r>
      <rPr>
        <sz val="11"/>
        <color theme="0" tint="-0.34998626667073579"/>
        <rFont val="UD デジタル 教科書体 NK-R"/>
        <family val="1"/>
        <charset val="128"/>
      </rPr>
      <t>対応手順を規定する文書がない。</t>
    </r>
    <rPh sb="1" eb="3">
      <t>タイオウ</t>
    </rPh>
    <rPh sb="3" eb="5">
      <t>テジュン</t>
    </rPh>
    <rPh sb="6" eb="8">
      <t>キテイ</t>
    </rPh>
    <rPh sb="10" eb="12">
      <t>ブンショ</t>
    </rPh>
    <phoneticPr fontId="3"/>
  </si>
  <si>
    <r>
      <rPr>
        <sz val="12"/>
        <color theme="0" tint="-0.34998626667073579"/>
        <rFont val="UD デジタル 教科書体 NK-R"/>
        <family val="1"/>
        <charset val="128"/>
      </rPr>
      <t>（７） 障害学生を受け入れるための施設の整備状況</t>
    </r>
    <r>
      <rPr>
        <b/>
        <sz val="11"/>
        <color theme="0" tint="-0.34998626667073579"/>
        <rFont val="UD デジタル 教科書体 NK-R"/>
        <family val="1"/>
        <charset val="128"/>
      </rPr>
      <t xml:space="preserve">
　</t>
    </r>
    <r>
      <rPr>
        <sz val="11"/>
        <color theme="0" tint="-0.34998626667073579"/>
        <rFont val="UD デジタル 教科書体 NK-R"/>
        <family val="1"/>
        <charset val="128"/>
      </rPr>
      <t>学生生活において必要となる施設の整備状況について、該当する欄に「1」を記入してください。</t>
    </r>
    <rPh sb="4" eb="6">
      <t>ショウガイ</t>
    </rPh>
    <rPh sb="6" eb="8">
      <t>ガクセイ</t>
    </rPh>
    <rPh sb="9" eb="10">
      <t>ウ</t>
    </rPh>
    <rPh sb="11" eb="12">
      <t>イ</t>
    </rPh>
    <rPh sb="17" eb="19">
      <t>シセツ</t>
    </rPh>
    <rPh sb="20" eb="22">
      <t>セイビ</t>
    </rPh>
    <rPh sb="22" eb="24">
      <t>ジョウキョウ</t>
    </rPh>
    <rPh sb="26" eb="28">
      <t>ガクセイ</t>
    </rPh>
    <rPh sb="28" eb="30">
      <t>セイカツ</t>
    </rPh>
    <rPh sb="34" eb="36">
      <t>ヒツヨウ</t>
    </rPh>
    <rPh sb="39" eb="41">
      <t>シセツ</t>
    </rPh>
    <rPh sb="42" eb="44">
      <t>セイビ</t>
    </rPh>
    <rPh sb="44" eb="46">
      <t>ジョウキョウ</t>
    </rPh>
    <rPh sb="51" eb="53">
      <t>ガイトウ</t>
    </rPh>
    <rPh sb="55" eb="56">
      <t>ラン</t>
    </rPh>
    <rPh sb="61" eb="63">
      <t>キニュウ</t>
    </rPh>
    <phoneticPr fontId="3"/>
  </si>
  <si>
    <t>エ．点字ブロック、点字案内板等</t>
    <rPh sb="2" eb="4">
      <t>テンジ</t>
    </rPh>
    <rPh sb="9" eb="11">
      <t>テンジ</t>
    </rPh>
    <rPh sb="11" eb="14">
      <t>アンナイバン</t>
    </rPh>
    <rPh sb="14" eb="15">
      <t>トウ</t>
    </rPh>
    <phoneticPr fontId="3"/>
  </si>
  <si>
    <t>サ．バリアフリートイレ（多目的トイレ等を含む。）</t>
    <rPh sb="12" eb="15">
      <t>タモクテキ</t>
    </rPh>
    <rPh sb="18" eb="19">
      <t>トウ</t>
    </rPh>
    <rPh sb="20" eb="21">
      <t>フク</t>
    </rPh>
    <phoneticPr fontId="3"/>
  </si>
  <si>
    <t>　以下の取組について、当てはまる欄に1を記入してください。
　なお、　内訳があるものは、それぞれ当てはまる内容の右の欄に「１」を記入し、「その他」を選択した場合は、その具体的な内容を記入してください。</t>
    <rPh sb="11" eb="12">
      <t>ア</t>
    </rPh>
    <rPh sb="16" eb="17">
      <t>ラン</t>
    </rPh>
    <rPh sb="35" eb="37">
      <t>ウチワケ</t>
    </rPh>
    <rPh sb="53" eb="55">
      <t>ナイヨウ</t>
    </rPh>
    <rPh sb="56" eb="57">
      <t>ミギ</t>
    </rPh>
    <rPh sb="58" eb="59">
      <t>ラン</t>
    </rPh>
    <rPh sb="64" eb="66">
      <t>キニュウ</t>
    </rPh>
    <rPh sb="92" eb="93">
      <t>ニュウ</t>
    </rPh>
    <phoneticPr fontId="3"/>
  </si>
  <si>
    <t>（１）研修等の実施</t>
    <rPh sb="3" eb="5">
      <t>ケンシュウ</t>
    </rPh>
    <rPh sb="5" eb="6">
      <t>トウ</t>
    </rPh>
    <rPh sb="7" eb="9">
      <t>ジッシ</t>
    </rPh>
    <phoneticPr fontId="2"/>
  </si>
  <si>
    <t>①障害学生に対するキャリア教育・就職支援を実施している。</t>
    <rPh sb="1" eb="3">
      <t>ショウガイ</t>
    </rPh>
    <rPh sb="3" eb="5">
      <t>ガクセイ</t>
    </rPh>
    <rPh sb="6" eb="7">
      <t>タイ</t>
    </rPh>
    <rPh sb="16" eb="18">
      <t>シュウショク</t>
    </rPh>
    <rPh sb="18" eb="20">
      <t>シエン</t>
    </rPh>
    <rPh sb="21" eb="23">
      <t>ジッシ</t>
    </rPh>
    <phoneticPr fontId="2"/>
  </si>
  <si>
    <t>ア．キャリア教育（自己理解・職業適性の把握等）</t>
    <rPh sb="6" eb="8">
      <t>キョウイク</t>
    </rPh>
    <rPh sb="9" eb="11">
      <t>ジコ</t>
    </rPh>
    <rPh sb="11" eb="13">
      <t>リカイ</t>
    </rPh>
    <rPh sb="14" eb="18">
      <t>ショクギョウテキセイ</t>
    </rPh>
    <rPh sb="19" eb="21">
      <t>ハアク</t>
    </rPh>
    <rPh sb="21" eb="22">
      <t>トウ</t>
    </rPh>
    <phoneticPr fontId="3"/>
  </si>
  <si>
    <t>エ．障害学生向け就職先の開拓、就職活動支援</t>
    <rPh sb="2" eb="7">
      <t>ショウガイガクセイム</t>
    </rPh>
    <rPh sb="8" eb="11">
      <t>シュウショクサキ</t>
    </rPh>
    <rPh sb="12" eb="14">
      <t>カイタク</t>
    </rPh>
    <rPh sb="15" eb="19">
      <t>シュウショクカツドウ</t>
    </rPh>
    <rPh sb="19" eb="21">
      <t>シエン</t>
    </rPh>
    <phoneticPr fontId="3"/>
  </si>
  <si>
    <t>エ．就労支援機関・企業等との連携</t>
    <rPh sb="2" eb="8">
      <t>シュウロウシエンキカン</t>
    </rPh>
    <rPh sb="9" eb="11">
      <t>キギョウ</t>
    </rPh>
    <rPh sb="11" eb="12">
      <t>トウ</t>
    </rPh>
    <rPh sb="14" eb="16">
      <t>レンケイ</t>
    </rPh>
    <phoneticPr fontId="3"/>
  </si>
  <si>
    <t>オ．他の大学等との連携（地域の大学等間ネットワークへの参加等）</t>
    <rPh sb="2" eb="3">
      <t>タ</t>
    </rPh>
    <rPh sb="4" eb="6">
      <t>ダイガク</t>
    </rPh>
    <rPh sb="6" eb="7">
      <t>トウ</t>
    </rPh>
    <rPh sb="9" eb="11">
      <t>レンケイ</t>
    </rPh>
    <rPh sb="12" eb="14">
      <t>チイキ</t>
    </rPh>
    <rPh sb="15" eb="17">
      <t>ダイガク</t>
    </rPh>
    <rPh sb="17" eb="18">
      <t>トウ</t>
    </rPh>
    <rPh sb="18" eb="19">
      <t>カン</t>
    </rPh>
    <rPh sb="27" eb="29">
      <t>サンカ</t>
    </rPh>
    <rPh sb="29" eb="30">
      <t>トウ</t>
    </rPh>
    <phoneticPr fontId="3"/>
  </si>
  <si>
    <t>（５）発達障害・精神障害の傾向がある学生を把握するための取組</t>
    <rPh sb="3" eb="7">
      <t>ハッタツショウガイ</t>
    </rPh>
    <rPh sb="8" eb="12">
      <t>セイシンショウガイ</t>
    </rPh>
    <rPh sb="13" eb="15">
      <t>ケイコウ</t>
    </rPh>
    <rPh sb="18" eb="20">
      <t>ガクセイ</t>
    </rPh>
    <rPh sb="21" eb="23">
      <t>ハアク</t>
    </rPh>
    <rPh sb="28" eb="30">
      <t>トリクミ</t>
    </rPh>
    <phoneticPr fontId="2"/>
  </si>
  <si>
    <t>イ．教職員が発達障害等の可能性に気づいた場合、障害学生支援担当部署等に相談したり、情報共有したりすることができる。</t>
    <rPh sb="2" eb="5">
      <t>キョウショクイン</t>
    </rPh>
    <rPh sb="6" eb="8">
      <t>ハッタツ</t>
    </rPh>
    <rPh sb="8" eb="10">
      <t>ショウガイ</t>
    </rPh>
    <rPh sb="10" eb="11">
      <t>トウ</t>
    </rPh>
    <rPh sb="12" eb="14">
      <t>カノウ</t>
    </rPh>
    <rPh sb="14" eb="15">
      <t>セイ</t>
    </rPh>
    <rPh sb="16" eb="17">
      <t>キ</t>
    </rPh>
    <rPh sb="20" eb="22">
      <t>バアイ</t>
    </rPh>
    <rPh sb="23" eb="27">
      <t>ショウガイガクセイ</t>
    </rPh>
    <rPh sb="27" eb="29">
      <t>シエン</t>
    </rPh>
    <rPh sb="29" eb="31">
      <t>タントウ</t>
    </rPh>
    <rPh sb="31" eb="33">
      <t>ブショ</t>
    </rPh>
    <rPh sb="33" eb="34">
      <t>トウ</t>
    </rPh>
    <rPh sb="35" eb="37">
      <t>ソウダン</t>
    </rPh>
    <rPh sb="41" eb="43">
      <t>ジョウホウ</t>
    </rPh>
    <rPh sb="43" eb="45">
      <t>キョウユウ</t>
    </rPh>
    <phoneticPr fontId="3"/>
  </si>
  <si>
    <t>次に、「４．授業支援と授業以外の支援」シートを記入してください。</t>
    <rPh sb="0" eb="1">
      <t>ツギ</t>
    </rPh>
    <rPh sb="6" eb="8">
      <t>ジュギョウ</t>
    </rPh>
    <rPh sb="8" eb="10">
      <t>シエン</t>
    </rPh>
    <rPh sb="11" eb="13">
      <t>ジュギョウ</t>
    </rPh>
    <rPh sb="13" eb="15">
      <t>イガイ</t>
    </rPh>
    <rPh sb="16" eb="18">
      <t>シエン</t>
    </rPh>
    <rPh sb="23" eb="25">
      <t>キニュウ</t>
    </rPh>
    <phoneticPr fontId="3"/>
  </si>
  <si>
    <t>重複障害</t>
    <rPh sb="0" eb="2">
      <t>チョウフク</t>
    </rPh>
    <rPh sb="2" eb="4">
      <t>ショウガイ</t>
    </rPh>
    <phoneticPr fontId="3"/>
  </si>
  <si>
    <t>その他の肢体不自由</t>
    <rPh sb="2" eb="3">
      <t>タ</t>
    </rPh>
    <rPh sb="4" eb="9">
      <t>シタイフジユウ</t>
    </rPh>
    <phoneticPr fontId="3"/>
  </si>
  <si>
    <t>チューター等の活用</t>
    <rPh sb="5" eb="6">
      <t>トウ</t>
    </rPh>
    <rPh sb="7" eb="9">
      <t>カツヨウ</t>
    </rPh>
    <phoneticPr fontId="3"/>
  </si>
  <si>
    <t>社会的スキル
指導・助言</t>
    <rPh sb="0" eb="3">
      <t>シャカイテキ</t>
    </rPh>
    <rPh sb="7" eb="9">
      <t>シドウ</t>
    </rPh>
    <rPh sb="10" eb="12">
      <t>ジョゲン</t>
    </rPh>
    <phoneticPr fontId="2"/>
  </si>
  <si>
    <t>５．入学者選抜に関する配慮</t>
    <rPh sb="2" eb="7">
      <t>ニュウガクシャセンバツ</t>
    </rPh>
    <rPh sb="8" eb="9">
      <t>カン</t>
    </rPh>
    <rPh sb="11" eb="13">
      <t>ハイリョ</t>
    </rPh>
    <phoneticPr fontId="3"/>
  </si>
  <si>
    <r>
      <rPr>
        <sz val="12"/>
        <color theme="0" tint="-0.34998626667073579"/>
        <rFont val="UD デジタル 教科書体 NK-R"/>
        <family val="1"/>
        <charset val="128"/>
      </rPr>
      <t>①</t>
    </r>
    <r>
      <rPr>
        <sz val="11"/>
        <color theme="0" tint="-0.34998626667073579"/>
        <rFont val="UD デジタル 教科書体 NK-R"/>
        <family val="1"/>
        <charset val="128"/>
      </rPr>
      <t>受験上の配慮に関する記載がある。</t>
    </r>
    <rPh sb="1" eb="3">
      <t>ジュケン</t>
    </rPh>
    <rPh sb="3" eb="4">
      <t>ジョウ</t>
    </rPh>
    <rPh sb="5" eb="7">
      <t>ハイリョ</t>
    </rPh>
    <rPh sb="8" eb="9">
      <t>カン</t>
    </rPh>
    <rPh sb="11" eb="13">
      <t>キサイ</t>
    </rPh>
    <phoneticPr fontId="3"/>
  </si>
  <si>
    <t>（２） 入学者選抜における受験上の配慮の申請や決定</t>
    <rPh sb="4" eb="7">
      <t>ニュウガクシャ</t>
    </rPh>
    <rPh sb="7" eb="9">
      <t>センバツ</t>
    </rPh>
    <rPh sb="20" eb="22">
      <t>シンセイ</t>
    </rPh>
    <rPh sb="23" eb="25">
      <t>ケッテイ</t>
    </rPh>
    <phoneticPr fontId="3"/>
  </si>
  <si>
    <t>A　申出があれば実施可能な配慮がある。</t>
    <rPh sb="2" eb="3">
      <t>モウ</t>
    </rPh>
    <rPh sb="3" eb="4">
      <t>デ</t>
    </rPh>
    <rPh sb="8" eb="10">
      <t>ジッシ</t>
    </rPh>
    <rPh sb="10" eb="12">
      <t>カノウ</t>
    </rPh>
    <rPh sb="13" eb="15">
      <t>ハイリョ</t>
    </rPh>
    <phoneticPr fontId="2"/>
  </si>
  <si>
    <t>C　申出があっても対応していない。</t>
    <rPh sb="2" eb="3">
      <t>モウ</t>
    </rPh>
    <rPh sb="3" eb="4">
      <t>デ</t>
    </rPh>
    <rPh sb="9" eb="11">
      <t>タイオウ</t>
    </rPh>
    <phoneticPr fontId="3"/>
  </si>
  <si>
    <t>相談者数、志願者数、受験者数、合格者数は延べ数を記入してください。
入学者数は実数を記入してください。</t>
    <rPh sb="24" eb="26">
      <t>キニュウ</t>
    </rPh>
    <phoneticPr fontId="2"/>
  </si>
  <si>
    <r>
      <t>⑥ 左の③～④のうち</t>
    </r>
    <r>
      <rPr>
        <u/>
        <sz val="11"/>
        <color theme="0" tint="-0.34998626667073579"/>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</si>
  <si>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t>その他の肢体不自由</t>
    <rPh sb="2" eb="3">
      <t>タ</t>
    </rPh>
    <rPh sb="4" eb="6">
      <t>シタイ</t>
    </rPh>
    <rPh sb="6" eb="9">
      <t>フジユウ</t>
    </rPh>
    <phoneticPr fontId="3"/>
  </si>
  <si>
    <t>就職者（進学者のうち就職している者（②）を除く。）</t>
    <phoneticPr fontId="3"/>
  </si>
  <si>
    <t>臨床研修医（予定者を含む。）</t>
    <phoneticPr fontId="3"/>
  </si>
  <si>
    <r>
      <rPr>
        <b/>
        <sz val="10"/>
        <color theme="0" tint="-0.34998626667073579"/>
        <rFont val="UD デジタル 教科書体 NK-R"/>
        <family val="1"/>
        <charset val="128"/>
      </rPr>
      <t>Ａ</t>
    </r>
    <r>
      <rPr>
        <sz val="10"/>
        <color theme="0" tint="-0.34998626667073579"/>
        <rFont val="UD デジタル 教科書体 NK-R"/>
        <family val="1"/>
        <charset val="128"/>
      </rPr>
      <t>大学院研究科</t>
    </r>
    <rPh sb="1" eb="7">
      <t>ダイガクインケンキュウカ</t>
    </rPh>
    <phoneticPr fontId="3"/>
  </si>
  <si>
    <r>
      <rPr>
        <b/>
        <sz val="10"/>
        <color theme="0" tint="-0.34998626667073579"/>
        <rFont val="UD デジタル 教科書体 NK-R"/>
        <family val="1"/>
        <charset val="128"/>
      </rPr>
      <t>Ｂ</t>
    </r>
    <r>
      <rPr>
        <sz val="10"/>
        <color theme="0" tint="-0.34998626667073579"/>
        <rFont val="UD デジタル 教科書体 NK-R"/>
        <family val="1"/>
        <charset val="128"/>
      </rPr>
      <t>大学学部</t>
    </r>
    <rPh sb="1" eb="3">
      <t>ダイガク</t>
    </rPh>
    <rPh sb="3" eb="5">
      <t>ガクブ</t>
    </rPh>
    <phoneticPr fontId="3"/>
  </si>
  <si>
    <r>
      <rPr>
        <b/>
        <sz val="10"/>
        <color theme="0" tint="-0.34998626667073579"/>
        <rFont val="UD デジタル 教科書体 NK-R"/>
        <family val="1"/>
        <charset val="128"/>
      </rPr>
      <t>Ｃ</t>
    </r>
    <r>
      <rPr>
        <sz val="10"/>
        <color theme="0" tint="-0.34998626667073579"/>
        <rFont val="UD デジタル 教科書体 NK-R"/>
        <family val="1"/>
        <charset val="128"/>
      </rPr>
      <t>短期大学本科</t>
    </r>
    <rPh sb="1" eb="3">
      <t>タンキ</t>
    </rPh>
    <rPh sb="3" eb="5">
      <t>ダイガク</t>
    </rPh>
    <rPh sb="5" eb="7">
      <t>ホンカ</t>
    </rPh>
    <phoneticPr fontId="3"/>
  </si>
  <si>
    <r>
      <rPr>
        <b/>
        <sz val="10"/>
        <color theme="0" tint="-0.34998626667073579"/>
        <rFont val="UD デジタル 教科書体 NK-R"/>
        <family val="1"/>
        <charset val="128"/>
      </rPr>
      <t>Ｄ</t>
    </r>
    <r>
      <rPr>
        <sz val="10"/>
        <color theme="0" tint="-0.34998626667073579"/>
        <rFont val="UD デジタル 教科書体 NK-R"/>
        <family val="1"/>
        <charset val="128"/>
      </rPr>
      <t>専攻科</t>
    </r>
    <rPh sb="1" eb="4">
      <t>センコウカ</t>
    </rPh>
    <phoneticPr fontId="3"/>
  </si>
  <si>
    <r>
      <rPr>
        <b/>
        <sz val="10"/>
        <color theme="0" tint="-0.34998626667073579"/>
        <rFont val="UD デジタル 教科書体 NK-R"/>
        <family val="1"/>
        <charset val="128"/>
      </rPr>
      <t>Ｅ</t>
    </r>
    <r>
      <rPr>
        <sz val="10"/>
        <color theme="0" tint="-0.34998626667073579"/>
        <rFont val="UD デジタル 教科書体 NK-R"/>
        <family val="1"/>
        <charset val="128"/>
      </rPr>
      <t>別科</t>
    </r>
    <rPh sb="1" eb="3">
      <t>ベッカ</t>
    </rPh>
    <phoneticPr fontId="3"/>
  </si>
  <si>
    <t>９．精神障害（その他の精神障害）の内訳</t>
    <rPh sb="2" eb="4">
      <t>セイシン</t>
    </rPh>
    <rPh sb="4" eb="6">
      <t>ショウガイ</t>
    </rPh>
    <rPh sb="9" eb="10">
      <t>タ</t>
    </rPh>
    <rPh sb="11" eb="13">
      <t>セイシン</t>
    </rPh>
    <rPh sb="13" eb="15">
      <t>ショウガイ</t>
    </rPh>
    <rPh sb="17" eb="19">
      <t>ウチワケ</t>
    </rPh>
    <phoneticPr fontId="3"/>
  </si>
  <si>
    <t>本科（通学）</t>
    <rPh sb="0" eb="2">
      <t>ホンカ</t>
    </rPh>
    <rPh sb="3" eb="5">
      <t>ツウガク</t>
    </rPh>
    <phoneticPr fontId="3"/>
  </si>
  <si>
    <t>本科
（通信）</t>
    <rPh sb="0" eb="2">
      <t>ホンカ</t>
    </rPh>
    <rPh sb="4" eb="6">
      <t>ツウシン</t>
    </rPh>
    <phoneticPr fontId="3"/>
  </si>
  <si>
    <t>③障害学生支援業務を所掌する部署・機関がない。</t>
    <rPh sb="1" eb="3">
      <t>ショウガイ</t>
    </rPh>
    <rPh sb="3" eb="5">
      <t>ガクセイ</t>
    </rPh>
    <rPh sb="5" eb="7">
      <t>シエン</t>
    </rPh>
    <rPh sb="7" eb="9">
      <t>ギョウム</t>
    </rPh>
    <rPh sb="10" eb="12">
      <t>ショショウ</t>
    </rPh>
    <rPh sb="14" eb="16">
      <t>ブショ</t>
    </rPh>
    <rPh sb="17" eb="19">
      <t>キカン</t>
    </rPh>
    <phoneticPr fontId="3"/>
  </si>
  <si>
    <t>（４） 紛争解決のための第三者組織・機関
　障害学生支援に関する紛争の防止、解決等に関し、第三者的視点で調整する学内の組織・機関について、該当する欄に「1」を記入してください。</t>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</si>
  <si>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rPh sb="43" eb="45">
      <t>カイトウ</t>
    </rPh>
    <phoneticPr fontId="2"/>
  </si>
  <si>
    <t>（１）障害学生支援について課題と感じていることや困っていることを記述してください。</t>
    <phoneticPr fontId="3"/>
  </si>
  <si>
    <t>（２）障害学生の進路、キャリア教育・就職支援等について課題と感じていることを記述してください。</t>
    <phoneticPr fontId="3"/>
  </si>
  <si>
    <t>（３）日本学生支援機構の障害学生支援の取組について意見、要望を自由に記述してください。</t>
    <phoneticPr fontId="3"/>
  </si>
  <si>
    <t>③障害学生支援業務を所掌する部署・機関がない。</t>
    <rPh sb="1" eb="3">
      <t>ショウガイ</t>
    </rPh>
    <rPh sb="3" eb="5">
      <t>ガクセイ</t>
    </rPh>
    <rPh sb="5" eb="7">
      <t>シエン</t>
    </rPh>
    <rPh sb="7" eb="9">
      <t>ギョウム</t>
    </rPh>
    <rPh sb="14" eb="16">
      <t>ブショ</t>
    </rPh>
    <rPh sb="17" eb="19">
      <t>キカン</t>
    </rPh>
    <phoneticPr fontId="3"/>
  </si>
  <si>
    <r>
      <rPr>
        <sz val="12"/>
        <color theme="0" tint="-0.34998626667073579"/>
        <rFont val="UD デジタル 教科書体 NK-R"/>
        <family val="1"/>
        <charset val="128"/>
      </rPr>
      <t>②</t>
    </r>
    <r>
      <rPr>
        <sz val="11"/>
        <color theme="0" tint="-0.34998626667073579"/>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phoneticPr fontId="3"/>
  </si>
  <si>
    <t>②受験上の配慮申請の受付期間　　（ ①で「A」に「１」を記入した場合に、②から⑤までを回答してください。）</t>
    <rPh sb="1" eb="4">
      <t>ジュケンジョウ</t>
    </rPh>
    <rPh sb="5" eb="9">
      <t>ハイリョシンセイ</t>
    </rPh>
    <rPh sb="10" eb="12">
      <t>ウケツケ</t>
    </rPh>
    <rPh sb="12" eb="14">
      <t>キカン</t>
    </rPh>
    <phoneticPr fontId="2"/>
  </si>
  <si>
    <t>11．意見、要望</t>
    <rPh sb="3" eb="5">
      <t>イケン</t>
    </rPh>
    <rPh sb="6" eb="8">
      <t>ヨウボウ</t>
    </rPh>
    <phoneticPr fontId="3"/>
  </si>
  <si>
    <t>その他の
選抜</t>
    <rPh sb="2" eb="3">
      <t>タ</t>
    </rPh>
    <rPh sb="5" eb="7">
      <t>センバツ</t>
    </rPh>
    <phoneticPr fontId="3"/>
  </si>
  <si>
    <t>①支援障害学生が在籍している。
（①に「１」を入力した場合、表A（表A-１から表A-４まで）に記入してください。）</t>
    <rPh sb="1" eb="3">
      <t>シエン</t>
    </rPh>
    <rPh sb="3" eb="5">
      <t>ショウガイ</t>
    </rPh>
    <rPh sb="5" eb="7">
      <t>ガクセイ</t>
    </rPh>
    <rPh sb="8" eb="10">
      <t>ザイセキ</t>
    </rPh>
    <rPh sb="23" eb="25">
      <t>ニュウリョク</t>
    </rPh>
    <rPh sb="27" eb="29">
      <t>バアイ</t>
    </rPh>
    <rPh sb="30" eb="31">
      <t>ヒョウ</t>
    </rPh>
    <rPh sb="33" eb="34">
      <t>ヒョウ</t>
    </rPh>
    <rPh sb="39" eb="40">
      <t>ヒョウ</t>
    </rPh>
    <rPh sb="47" eb="49">
      <t>キニュウ</t>
    </rPh>
    <phoneticPr fontId="2"/>
  </si>
  <si>
    <t>②支援障害学生が在籍していない。
（②に「１」を入力した場合、表Bに記入してください。）　※表Bは、表Aの下にあります。</t>
    <rPh sb="24" eb="26">
      <t>ニュウリョク</t>
    </rPh>
    <rPh sb="28" eb="30">
      <t>バアイ</t>
    </rPh>
    <rPh sb="31" eb="32">
      <t>ヒョウ</t>
    </rPh>
    <rPh sb="34" eb="36">
      <t>キニュウ</t>
    </rPh>
    <rPh sb="46" eb="47">
      <t>ヒョウ</t>
    </rPh>
    <rPh sb="50" eb="51">
      <t>ヒョウ</t>
    </rPh>
    <rPh sb="53" eb="54">
      <t>シタ</t>
    </rPh>
    <phoneticPr fontId="2"/>
  </si>
  <si>
    <t>表A-1</t>
    <rPh sb="0" eb="1">
      <t>ヒョウ</t>
    </rPh>
    <phoneticPr fontId="2"/>
  </si>
  <si>
    <t>実施可能な支援</t>
    <rPh sb="0" eb="2">
      <t>ジッシ</t>
    </rPh>
    <rPh sb="2" eb="4">
      <t>カノウ</t>
    </rPh>
    <rPh sb="5" eb="7">
      <t>シエン</t>
    </rPh>
    <phoneticPr fontId="2"/>
  </si>
  <si>
    <t>障害小区分</t>
    <phoneticPr fontId="2"/>
  </si>
  <si>
    <t>視覚障害</t>
  </si>
  <si>
    <t>弱視</t>
  </si>
  <si>
    <t>その他の視覚障害</t>
  </si>
  <si>
    <t>聴覚障害</t>
  </si>
  <si>
    <t>聾</t>
  </si>
  <si>
    <t>難聴</t>
  </si>
  <si>
    <t>その他の聴覚障害</t>
  </si>
  <si>
    <t>肢体不自由</t>
  </si>
  <si>
    <t>上肢不自由</t>
  </si>
  <si>
    <t>下肢不自由</t>
  </si>
  <si>
    <t>上下肢不自由</t>
  </si>
  <si>
    <t>その他の肢体不自由</t>
  </si>
  <si>
    <t>病弱</t>
  </si>
  <si>
    <t>発達障害の重複</t>
  </si>
  <si>
    <t>その他の発達障害</t>
  </si>
  <si>
    <t>表A-３　その他の授業以外の支援の具体的内容</t>
    <rPh sb="0" eb="1">
      <t>ヒョウ</t>
    </rPh>
    <rPh sb="7" eb="8">
      <t>タ</t>
    </rPh>
    <rPh sb="9" eb="11">
      <t>ジュギョウ</t>
    </rPh>
    <rPh sb="11" eb="13">
      <t>イガイ</t>
    </rPh>
    <rPh sb="14" eb="16">
      <t>シエン</t>
    </rPh>
    <rPh sb="17" eb="20">
      <t>グタイテキ</t>
    </rPh>
    <rPh sb="20" eb="22">
      <t>ナイヨウ</t>
    </rPh>
    <phoneticPr fontId="2"/>
  </si>
  <si>
    <t>その他の精神障害</t>
  </si>
  <si>
    <t>重複障害</t>
  </si>
  <si>
    <t>身体障害の重複</t>
  </si>
  <si>
    <t>発達障害と精神障害の重複</t>
  </si>
  <si>
    <t>その他の障害</t>
  </si>
  <si>
    <t>該当する支援がない。</t>
    <rPh sb="0" eb="2">
      <t>ガイトウ</t>
    </rPh>
    <rPh sb="4" eb="6">
      <t>シエン</t>
    </rPh>
    <phoneticPr fontId="2"/>
  </si>
  <si>
    <t>該当する支援がない。</t>
    <phoneticPr fontId="2"/>
  </si>
  <si>
    <t>②に「１」を記入した場合は、以下の設問に回答してください。</t>
    <phoneticPr fontId="2"/>
  </si>
  <si>
    <t>A ホームページ等に受験上の配慮に関する記載がある。</t>
    <rPh sb="8" eb="9">
      <t>トウ</t>
    </rPh>
    <rPh sb="10" eb="13">
      <t>ジュケンジョウ</t>
    </rPh>
    <rPh sb="14" eb="16">
      <t>ハイリョ</t>
    </rPh>
    <rPh sb="17" eb="18">
      <t>カン</t>
    </rPh>
    <rPh sb="20" eb="22">
      <t>キサイ</t>
    </rPh>
    <phoneticPr fontId="2"/>
  </si>
  <si>
    <t>A ホームページやパンフレット等に、受験上の配慮に関する記載がある。</t>
    <rPh sb="15" eb="16">
      <t>トウ</t>
    </rPh>
    <rPh sb="18" eb="21">
      <t>ジュケンジョウ</t>
    </rPh>
    <rPh sb="22" eb="24">
      <t>ハイリョ</t>
    </rPh>
    <rPh sb="25" eb="26">
      <t>カン</t>
    </rPh>
    <rPh sb="28" eb="30">
      <t>キサイ</t>
    </rPh>
    <phoneticPr fontId="2"/>
  </si>
  <si>
    <t>B いずれにも記載がない。</t>
    <rPh sb="7" eb="9">
      <t>キサイ</t>
    </rPh>
    <phoneticPr fontId="2"/>
  </si>
  <si>
    <r>
      <t xml:space="preserve">（２） 学校全体の学生数 </t>
    </r>
    <r>
      <rPr>
        <sz val="10"/>
        <rFont val="UD デジタル 教科書体 NK-R"/>
        <family val="1"/>
        <charset val="128"/>
      </rPr>
      <t>※該当する学生がいない場合には「０」を入力してください。</t>
    </r>
    <rPh sb="14" eb="16">
      <t>ガイトウ</t>
    </rPh>
    <rPh sb="18" eb="20">
      <t>ガクセイ</t>
    </rPh>
    <rPh sb="24" eb="26">
      <t>バアイ</t>
    </rPh>
    <rPh sb="32" eb="34">
      <t>ニュウリョク</t>
    </rPh>
    <phoneticPr fontId="3"/>
  </si>
  <si>
    <r>
      <rPr>
        <sz val="12"/>
        <rFont val="UD デジタル 教科書体 NK-R"/>
        <family val="1"/>
        <charset val="128"/>
      </rPr>
      <t>（1） 障害者差別解消法に関する対応要領等</t>
    </r>
    <r>
      <rPr>
        <sz val="11"/>
        <rFont val="UD デジタル 教科書体 NK-R"/>
        <family val="1"/>
        <charset val="128"/>
      </rPr>
      <t xml:space="preserve">
　障害者差別解消法に関する対応要領、基本方針（ガイドライン）又は障害学生支援に関する規程等（例：入学者選抜、修学支援に関する委員会、部署、担当者等に関する規程等）について、該当する欄に「1」を記入してください。
　なお、学生全般に関する規程等のうち、障害学生支援に関する具体的な記載がないものは、下記①に該当しません。</t>
    </r>
    <rPh sb="4" eb="6">
      <t>ショウガイ</t>
    </rPh>
    <rPh sb="23" eb="25">
      <t>ショウガイ</t>
    </rPh>
    <rPh sb="25" eb="26">
      <t>シャ</t>
    </rPh>
    <rPh sb="26" eb="28">
      <t>サベツ</t>
    </rPh>
    <rPh sb="28" eb="31">
      <t>カイショウホウ</t>
    </rPh>
    <rPh sb="32" eb="33">
      <t>カン</t>
    </rPh>
    <rPh sb="35" eb="37">
      <t>タイオウ</t>
    </rPh>
    <rPh sb="37" eb="39">
      <t>ヨウリョウ</t>
    </rPh>
    <rPh sb="54" eb="56">
      <t>ショウガイ</t>
    </rPh>
    <rPh sb="56" eb="58">
      <t>ガクセイ</t>
    </rPh>
    <rPh sb="58" eb="60">
      <t>シエン</t>
    </rPh>
    <rPh sb="61" eb="62">
      <t>カン</t>
    </rPh>
    <rPh sb="64" eb="66">
      <t>キテイ</t>
    </rPh>
    <rPh sb="66" eb="67">
      <t>トウ</t>
    </rPh>
    <rPh sb="68" eb="69">
      <t>レイ</t>
    </rPh>
    <rPh sb="70" eb="73">
      <t>ニュウガクシャ</t>
    </rPh>
    <rPh sb="73" eb="75">
      <t>センバツ</t>
    </rPh>
    <rPh sb="76" eb="78">
      <t>シュウガク</t>
    </rPh>
    <rPh sb="78" eb="80">
      <t>シエン</t>
    </rPh>
    <rPh sb="81" eb="82">
      <t>カカ</t>
    </rPh>
    <rPh sb="84" eb="87">
      <t>イインカイ</t>
    </rPh>
    <rPh sb="88" eb="90">
      <t>ブショ</t>
    </rPh>
    <rPh sb="91" eb="94">
      <t>タントウシャ</t>
    </rPh>
    <rPh sb="94" eb="95">
      <t>トウ</t>
    </rPh>
    <rPh sb="96" eb="97">
      <t>カン</t>
    </rPh>
    <rPh sb="99" eb="101">
      <t>キテイ</t>
    </rPh>
    <rPh sb="101" eb="102">
      <t>トウ</t>
    </rPh>
    <rPh sb="108" eb="110">
      <t>ガイトウ</t>
    </rPh>
    <rPh sb="112" eb="113">
      <t>ラン</t>
    </rPh>
    <rPh sb="118" eb="120">
      <t>キニュウ</t>
    </rPh>
    <rPh sb="132" eb="134">
      <t>ガクセイ</t>
    </rPh>
    <rPh sb="134" eb="136">
      <t>ゼンパン</t>
    </rPh>
    <rPh sb="137" eb="138">
      <t>カン</t>
    </rPh>
    <rPh sb="140" eb="142">
      <t>キテイ</t>
    </rPh>
    <rPh sb="142" eb="143">
      <t>トウ</t>
    </rPh>
    <rPh sb="147" eb="149">
      <t>ショウガイ</t>
    </rPh>
    <rPh sb="149" eb="151">
      <t>ガクセイ</t>
    </rPh>
    <rPh sb="151" eb="153">
      <t>シエン</t>
    </rPh>
    <rPh sb="154" eb="155">
      <t>カン</t>
    </rPh>
    <rPh sb="157" eb="160">
      <t>グタイテキ</t>
    </rPh>
    <rPh sb="161" eb="163">
      <t>キサイ</t>
    </rPh>
    <rPh sb="170" eb="172">
      <t>カキ</t>
    </rPh>
    <rPh sb="174" eb="176">
      <t>ガイトウ</t>
    </rPh>
    <phoneticPr fontId="3"/>
  </si>
  <si>
    <r>
      <rPr>
        <sz val="12"/>
        <rFont val="UD デジタル 教科書体 NK-R"/>
        <family val="1"/>
        <charset val="128"/>
      </rPr>
      <t>②</t>
    </r>
    <r>
      <rPr>
        <sz val="11"/>
        <rFont val="UD デジタル 教科書体 NK-R"/>
        <family val="1"/>
        <charset val="128"/>
      </rPr>
      <t>専門委員会はなく、他の委員会で障害学生支援に関して協議・検討している。</t>
    </r>
    <rPh sb="16" eb="22">
      <t>ショウガイガクセイシエン</t>
    </rPh>
    <rPh sb="23" eb="24">
      <t>カン</t>
    </rPh>
    <rPh sb="26" eb="28">
      <t>キョウギ</t>
    </rPh>
    <rPh sb="29" eb="31">
      <t>ケントウ</t>
    </rPh>
    <phoneticPr fontId="3"/>
  </si>
  <si>
    <r>
      <rPr>
        <sz val="12"/>
        <rFont val="UD デジタル 教科書体 NK-R"/>
        <family val="1"/>
        <charset val="128"/>
      </rPr>
      <t>②</t>
    </r>
    <r>
      <rPr>
        <sz val="11"/>
        <rFont val="UD デジタル 教科書体 NK-R"/>
        <family val="1"/>
        <charset val="128"/>
      </rPr>
      <t>専門部署・機関はないが他の部署・機関が対応している（学生課、保健管理施設等）。</t>
    </r>
    <rPh sb="1" eb="3">
      <t>センモン</t>
    </rPh>
    <rPh sb="3" eb="5">
      <t>ブショ</t>
    </rPh>
    <rPh sb="6" eb="8">
      <t>キカン</t>
    </rPh>
    <rPh sb="12" eb="13">
      <t>タ</t>
    </rPh>
    <rPh sb="14" eb="16">
      <t>ブショ</t>
    </rPh>
    <rPh sb="17" eb="19">
      <t>キカン</t>
    </rPh>
    <rPh sb="20" eb="22">
      <t>タイオウ</t>
    </rPh>
    <rPh sb="31" eb="35">
      <t>ホケンカンリ</t>
    </rPh>
    <rPh sb="35" eb="37">
      <t>シセツ</t>
    </rPh>
    <phoneticPr fontId="3"/>
  </si>
  <si>
    <t>　［２］障害学生支援に関する業務に従事する担当者の有無と人数を記入してください。</t>
    <rPh sb="11" eb="12">
      <t>カン</t>
    </rPh>
    <rPh sb="17" eb="19">
      <t>ジュウジ</t>
    </rPh>
    <rPh sb="25" eb="27">
      <t>ウム</t>
    </rPh>
    <rPh sb="28" eb="29">
      <t>ニン</t>
    </rPh>
    <rPh sb="29" eb="30">
      <t>スウ</t>
    </rPh>
    <phoneticPr fontId="3"/>
  </si>
  <si>
    <r>
      <t>②専任スタッフの勤務形態
　</t>
    </r>
    <r>
      <rPr>
        <sz val="10"/>
        <rFont val="UD デジタル 教科書体 NK-R"/>
        <family val="1"/>
        <charset val="128"/>
      </rPr>
      <t>（上記①の専任スタッフに当てはまる勤務形態について左の欄に「１」を記入し、右の欄にそれぞれの人数を記入してください。なお、①の合計人数と②の合計人数は同数となります。）</t>
    </r>
    <rPh sb="1" eb="3">
      <t>センニン</t>
    </rPh>
    <rPh sb="8" eb="12">
      <t>キンムケイタイ</t>
    </rPh>
    <rPh sb="15" eb="17">
      <t>ジョウキ</t>
    </rPh>
    <rPh sb="19" eb="21">
      <t>センニン</t>
    </rPh>
    <rPh sb="26" eb="27">
      <t>ア</t>
    </rPh>
    <rPh sb="31" eb="35">
      <t>キンムケイタイ</t>
    </rPh>
    <rPh sb="39" eb="40">
      <t>ヒダリ</t>
    </rPh>
    <rPh sb="41" eb="42">
      <t>ラン</t>
    </rPh>
    <rPh sb="47" eb="49">
      <t>キニュウ</t>
    </rPh>
    <rPh sb="51" eb="52">
      <t>ミギ</t>
    </rPh>
    <rPh sb="53" eb="54">
      <t>ラン</t>
    </rPh>
    <rPh sb="60" eb="62">
      <t>ニンズウ</t>
    </rPh>
    <rPh sb="63" eb="65">
      <t>キニュウ</t>
    </rPh>
    <rPh sb="79" eb="81">
      <t>ニンズウ</t>
    </rPh>
    <rPh sb="86" eb="88">
      <t>ニンズウ</t>
    </rPh>
    <rPh sb="89" eb="91">
      <t>ドウスウ</t>
    </rPh>
    <phoneticPr fontId="2"/>
  </si>
  <si>
    <r>
      <t xml:space="preserve">③兼任スタッフ
</t>
    </r>
    <r>
      <rPr>
        <sz val="10"/>
        <rFont val="UD デジタル 教科書体 NK-R"/>
        <family val="1"/>
        <charset val="128"/>
      </rPr>
      <t>（障害学生支援とその他の職を兼任している者がいる場合、左の欄に「1」を記入してください。）</t>
    </r>
    <rPh sb="1" eb="3">
      <t>ケンニン</t>
    </rPh>
    <rPh sb="9" eb="11">
      <t>ショウガイ</t>
    </rPh>
    <rPh sb="11" eb="13">
      <t>ガクセイ</t>
    </rPh>
    <rPh sb="13" eb="15">
      <t>シエン</t>
    </rPh>
    <rPh sb="28" eb="29">
      <t>シャ</t>
    </rPh>
    <rPh sb="32" eb="34">
      <t>バアイ</t>
    </rPh>
    <rPh sb="35" eb="36">
      <t>ヒダリ</t>
    </rPh>
    <rPh sb="37" eb="38">
      <t>ラン</t>
    </rPh>
    <rPh sb="43" eb="45">
      <t>キニュウ</t>
    </rPh>
    <phoneticPr fontId="2"/>
  </si>
  <si>
    <r>
      <t>④外部委託
　</t>
    </r>
    <r>
      <rPr>
        <sz val="10"/>
        <rFont val="UD デジタル 教科書体 NK-R"/>
        <family val="1"/>
        <charset val="128"/>
      </rPr>
      <t>（以下に該当する者がいる場合、左の欄に「１」を記入してください。）</t>
    </r>
    <rPh sb="1" eb="3">
      <t>ガイブ</t>
    </rPh>
    <rPh sb="3" eb="5">
      <t>イタク</t>
    </rPh>
    <rPh sb="8" eb="10">
      <t>イカ</t>
    </rPh>
    <rPh sb="11" eb="13">
      <t>ガイトウ</t>
    </rPh>
    <rPh sb="15" eb="16">
      <t>シャ</t>
    </rPh>
    <rPh sb="19" eb="21">
      <t>バアイ</t>
    </rPh>
    <rPh sb="22" eb="23">
      <t>ヒダリ</t>
    </rPh>
    <rPh sb="24" eb="25">
      <t>ラン</t>
    </rPh>
    <rPh sb="30" eb="32">
      <t>キニュウ</t>
    </rPh>
    <phoneticPr fontId="2"/>
  </si>
  <si>
    <r>
      <rPr>
        <sz val="12"/>
        <rFont val="UD デジタル 教科書体 NK-R"/>
        <family val="1"/>
        <charset val="128"/>
      </rPr>
      <t>②</t>
    </r>
    <r>
      <rPr>
        <sz val="11"/>
        <rFont val="UD デジタル 教科書体 NK-R"/>
        <family val="1"/>
        <charset val="128"/>
      </rPr>
      <t>他の第三者組織・</t>
    </r>
    <r>
      <rPr>
        <sz val="12"/>
        <rFont val="UD デジタル 教科書体 NK-R"/>
        <family val="1"/>
        <charset val="128"/>
      </rPr>
      <t>機関（</t>
    </r>
    <r>
      <rPr>
        <sz val="11"/>
        <rFont val="UD デジタル 教科書体 NK-R"/>
        <family val="1"/>
        <charset val="128"/>
      </rPr>
      <t>ハラスメント委員会等）で対応している。</t>
    </r>
    <rPh sb="1" eb="2">
      <t>タ</t>
    </rPh>
    <rPh sb="3" eb="6">
      <t>ダイサンシャ</t>
    </rPh>
    <rPh sb="6" eb="8">
      <t>ソシキ</t>
    </rPh>
    <rPh sb="9" eb="11">
      <t>キカン</t>
    </rPh>
    <rPh sb="18" eb="21">
      <t>イインカイ</t>
    </rPh>
    <rPh sb="21" eb="22">
      <t>トウ</t>
    </rPh>
    <rPh sb="24" eb="26">
      <t>タイオウ</t>
    </rPh>
    <phoneticPr fontId="3"/>
  </si>
  <si>
    <t>④第三者的視点で調整する組織・機関がない。</t>
    <rPh sb="1" eb="2">
      <t>ダイ</t>
    </rPh>
    <rPh sb="2" eb="4">
      <t>サンシャ</t>
    </rPh>
    <rPh sb="4" eb="5">
      <t>テキ</t>
    </rPh>
    <rPh sb="5" eb="7">
      <t>シテン</t>
    </rPh>
    <rPh sb="8" eb="10">
      <t>チョウセイ</t>
    </rPh>
    <rPh sb="12" eb="14">
      <t>ソシキ</t>
    </rPh>
    <rPh sb="15" eb="17">
      <t>キカン</t>
    </rPh>
    <phoneticPr fontId="3"/>
  </si>
  <si>
    <r>
      <rPr>
        <sz val="12"/>
        <rFont val="UD デジタル 教科書体 NK-R"/>
        <family val="1"/>
        <charset val="128"/>
      </rPr>
      <t>（５） 障害学生からの学生の支援の申出窓口</t>
    </r>
    <r>
      <rPr>
        <sz val="11"/>
        <rFont val="UD デジタル 教科書体 NK-R"/>
        <family val="1"/>
        <charset val="128"/>
      </rPr>
      <t xml:space="preserve">
　障害学生からの支援の申出に対応する窓口の有無及びその周知について、該当する欄に「1」を記入してください。</t>
    </r>
    <rPh sb="4" eb="6">
      <t>ショウガイ</t>
    </rPh>
    <rPh sb="6" eb="8">
      <t>ガクセイ</t>
    </rPh>
    <rPh sb="11" eb="13">
      <t>ガクセイ</t>
    </rPh>
    <rPh sb="14" eb="16">
      <t>シエン</t>
    </rPh>
    <rPh sb="17" eb="19">
      <t>モウシデ</t>
    </rPh>
    <rPh sb="19" eb="21">
      <t>マドグチ</t>
    </rPh>
    <rPh sb="23" eb="25">
      <t>ショウガイ</t>
    </rPh>
    <rPh sb="25" eb="27">
      <t>ガクセイ</t>
    </rPh>
    <rPh sb="30" eb="32">
      <t>シエン</t>
    </rPh>
    <rPh sb="33" eb="34">
      <t>モウ</t>
    </rPh>
    <rPh sb="34" eb="35">
      <t>デ</t>
    </rPh>
    <rPh sb="36" eb="38">
      <t>タイオウ</t>
    </rPh>
    <rPh sb="40" eb="42">
      <t>マドグチ</t>
    </rPh>
    <rPh sb="43" eb="45">
      <t>ウム</t>
    </rPh>
    <rPh sb="45" eb="46">
      <t>オヨ</t>
    </rPh>
    <rPh sb="49" eb="51">
      <t>シュウチ</t>
    </rPh>
    <rPh sb="56" eb="58">
      <t>ガイトウ</t>
    </rPh>
    <rPh sb="60" eb="61">
      <t>ラン</t>
    </rPh>
    <rPh sb="66" eb="68">
      <t>キニュウ</t>
    </rPh>
    <phoneticPr fontId="3"/>
  </si>
  <si>
    <r>
      <rPr>
        <sz val="12"/>
        <rFont val="UD デジタル 教科書体 NK-R"/>
        <family val="1"/>
        <charset val="128"/>
      </rPr>
      <t>①</t>
    </r>
    <r>
      <rPr>
        <sz val="11"/>
        <rFont val="UD デジタル 教科書体 NK-R"/>
        <family val="1"/>
        <charset val="128"/>
      </rPr>
      <t>支援の申出に対応する窓口の有無</t>
    </r>
    <rPh sb="1" eb="3">
      <t>シエン</t>
    </rPh>
    <rPh sb="4" eb="5">
      <t>モウ</t>
    </rPh>
    <rPh sb="5" eb="6">
      <t>デ</t>
    </rPh>
    <rPh sb="7" eb="9">
      <t>タイオウ</t>
    </rPh>
    <rPh sb="11" eb="13">
      <t>マドグチ</t>
    </rPh>
    <rPh sb="14" eb="16">
      <t>ウム</t>
    </rPh>
    <phoneticPr fontId="3"/>
  </si>
  <si>
    <r>
      <rPr>
        <sz val="12"/>
        <rFont val="UD デジタル 教科書体 NK-R"/>
        <family val="1"/>
        <charset val="128"/>
      </rPr>
      <t>②</t>
    </r>
    <r>
      <rPr>
        <sz val="11"/>
        <rFont val="UD デジタル 教科書体 NK-R"/>
        <family val="1"/>
        <charset val="128"/>
      </rPr>
      <t>支援の申出に対応する窓口の周知（①で「ア」に「１」を記入した場合に回答してください。）</t>
    </r>
    <rPh sb="1" eb="3">
      <t>シエン</t>
    </rPh>
    <rPh sb="4" eb="5">
      <t>モウ</t>
    </rPh>
    <rPh sb="5" eb="6">
      <t>デ</t>
    </rPh>
    <rPh sb="7" eb="9">
      <t>タイオウ</t>
    </rPh>
    <rPh sb="11" eb="13">
      <t>マドグチ</t>
    </rPh>
    <rPh sb="14" eb="16">
      <t>シュウチ</t>
    </rPh>
    <rPh sb="27" eb="29">
      <t>キニュウ</t>
    </rPh>
    <rPh sb="31" eb="33">
      <t>バアイ</t>
    </rPh>
    <rPh sb="34" eb="36">
      <t>カイトウ</t>
    </rPh>
    <phoneticPr fontId="3"/>
  </si>
  <si>
    <t>①入試要項（募集要項）に受験上の配慮に関する記載がある。</t>
    <rPh sb="12" eb="14">
      <t>ジュケン</t>
    </rPh>
    <rPh sb="14" eb="15">
      <t>ジョウ</t>
    </rPh>
    <rPh sb="16" eb="18">
      <t>ハイリョ</t>
    </rPh>
    <rPh sb="19" eb="20">
      <t>カン</t>
    </rPh>
    <rPh sb="22" eb="24">
      <t>キサイ</t>
    </rPh>
    <phoneticPr fontId="3"/>
  </si>
  <si>
    <t xml:space="preserve">②入試要項（募集要項）に受験上の配慮に関する記載がない。
</t>
    <rPh sb="12" eb="14">
      <t>ジュケン</t>
    </rPh>
    <rPh sb="14" eb="15">
      <t>ジョウ</t>
    </rPh>
    <rPh sb="16" eb="18">
      <t>ハイリョ</t>
    </rPh>
    <rPh sb="19" eb="20">
      <t>カン</t>
    </rPh>
    <rPh sb="22" eb="24">
      <t>キサイ</t>
    </rPh>
    <phoneticPr fontId="3"/>
  </si>
  <si>
    <t>B いずれにも受験上の配慮に関する記載がない。</t>
    <rPh sb="17" eb="19">
      <t>キサイ</t>
    </rPh>
    <phoneticPr fontId="2"/>
  </si>
  <si>
    <t>相談者数、志願者数、受験者数、合格者数は延べ数を記入してください。
入学者数は実数を記入してください。
実際に配慮を行なっていない場合は⑥の計上は不要です。</t>
    <rPh sb="24" eb="26">
      <t>キニュウ</t>
    </rPh>
    <phoneticPr fontId="2"/>
  </si>
  <si>
    <r>
      <t>⑥ 左の③～④のうち</t>
    </r>
    <r>
      <rPr>
        <u/>
        <sz val="11"/>
        <rFont val="UD デジタル 教科書体 NK-R"/>
        <family val="1"/>
        <charset val="128"/>
      </rPr>
      <t>受験上の配慮を実施した数</t>
    </r>
    <rPh sb="2" eb="3">
      <t>ヒダリ</t>
    </rPh>
    <rPh sb="10" eb="12">
      <t>ジュケン</t>
    </rPh>
    <rPh sb="12" eb="13">
      <t>ジョウ</t>
    </rPh>
    <rPh sb="14" eb="16">
      <t>ハイリョ</t>
    </rPh>
    <rPh sb="17" eb="19">
      <t>ジッシ</t>
    </rPh>
    <rPh sb="21" eb="22">
      <t>カズ</t>
    </rPh>
    <phoneticPr fontId="2"/>
  </si>
  <si>
    <r>
      <rPr>
        <b/>
        <sz val="9"/>
        <rFont val="UD デジタル 教科書体 NK-R"/>
        <family val="1"/>
        <charset val="128"/>
      </rPr>
      <t>本科</t>
    </r>
    <r>
      <rPr>
        <sz val="9"/>
        <rFont val="UD デジタル 教科書体 NK-R"/>
        <family val="1"/>
        <charset val="128"/>
      </rPr>
      <t>（通学）</t>
    </r>
    <rPh sb="3" eb="5">
      <t>ツウガク</t>
    </rPh>
    <phoneticPr fontId="3"/>
  </si>
  <si>
    <r>
      <rPr>
        <b/>
        <sz val="9"/>
        <rFont val="UD デジタル 教科書体 NK-R"/>
        <family val="1"/>
        <charset val="128"/>
      </rPr>
      <t>本科</t>
    </r>
    <r>
      <rPr>
        <sz val="9"/>
        <rFont val="UD デジタル 教科書体 NK-R"/>
        <family val="1"/>
        <charset val="128"/>
      </rPr>
      <t xml:space="preserve">
（通信）</t>
    </r>
    <rPh sb="4" eb="6">
      <t>ツウシン</t>
    </rPh>
    <phoneticPr fontId="3"/>
  </si>
  <si>
    <r>
      <rPr>
        <sz val="12"/>
        <rFont val="UD デジタル 教科書体 NK-R"/>
        <family val="1"/>
        <charset val="128"/>
      </rPr>
      <t>（２）入学者選抜において実施した受験上の配慮の内容</t>
    </r>
    <r>
      <rPr>
        <b/>
        <sz val="11"/>
        <rFont val="UD デジタル 教科書体 NK-R"/>
        <family val="1"/>
        <charset val="128"/>
      </rPr>
      <t xml:space="preserve">
　　</t>
    </r>
    <r>
      <rPr>
        <sz val="10"/>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</si>
  <si>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①第三者的視点で調整する専門の組織・機関がある。</t>
    <rPh sb="1" eb="2">
      <t>ダイ</t>
    </rPh>
    <rPh sb="2" eb="4">
      <t>サンシャ</t>
    </rPh>
    <rPh sb="4" eb="5">
      <t>テキ</t>
    </rPh>
    <rPh sb="5" eb="7">
      <t>シテン</t>
    </rPh>
    <rPh sb="8" eb="10">
      <t>チョウセイ</t>
    </rPh>
    <rPh sb="12" eb="14">
      <t>センモン</t>
    </rPh>
    <rPh sb="15" eb="17">
      <t>ソシキ</t>
    </rPh>
    <rPh sb="18" eb="20">
      <t>キカン</t>
    </rPh>
    <phoneticPr fontId="3"/>
  </si>
  <si>
    <t>シート8　（シート9～10には記入しない）</t>
  </si>
  <si>
    <t>片目の盲</t>
    <rPh sb="0" eb="2">
      <t>カタメ</t>
    </rPh>
    <rPh sb="3" eb="4">
      <t>モウ</t>
    </rPh>
    <phoneticPr fontId="2"/>
  </si>
  <si>
    <t>視覚障害</t>
    <rPh sb="0" eb="4">
      <t>シカクショウガイ</t>
    </rPh>
    <phoneticPr fontId="2"/>
  </si>
  <si>
    <t>片目の弱視</t>
    <rPh sb="0" eb="2">
      <t>カタメ</t>
    </rPh>
    <rPh sb="3" eb="5">
      <t>ジャクシ</t>
    </rPh>
    <phoneticPr fontId="2"/>
  </si>
  <si>
    <t>片目の失明</t>
    <rPh sb="0" eb="2">
      <t>カタメ</t>
    </rPh>
    <rPh sb="3" eb="5">
      <t>シツメイ</t>
    </rPh>
    <phoneticPr fontId="2"/>
  </si>
  <si>
    <t>聴覚障害</t>
    <rPh sb="0" eb="2">
      <t>チョウカク</t>
    </rPh>
    <rPh sb="2" eb="4">
      <t>ショウガイ</t>
    </rPh>
    <phoneticPr fontId="11"/>
  </si>
  <si>
    <t>聴覚障害</t>
    <rPh sb="0" eb="2">
      <t>チョウカク</t>
    </rPh>
    <rPh sb="2" eb="4">
      <t>ショウガイ</t>
    </rPh>
    <phoneticPr fontId="8"/>
  </si>
  <si>
    <t>聴覚障害</t>
    <rPh sb="0" eb="4">
      <t>チョウカクショウガイ</t>
    </rPh>
    <phoneticPr fontId="2"/>
  </si>
  <si>
    <t>片耳の聾</t>
    <rPh sb="0" eb="2">
      <t>カタミミ</t>
    </rPh>
    <rPh sb="3" eb="4">
      <t>ロウ</t>
    </rPh>
    <phoneticPr fontId="2"/>
  </si>
  <si>
    <t>片耳の難聴</t>
    <rPh sb="0" eb="2">
      <t>カタミミ</t>
    </rPh>
    <rPh sb="3" eb="5">
      <t>ナンチョウ</t>
    </rPh>
    <phoneticPr fontId="2"/>
  </si>
  <si>
    <t>片耳の失聴</t>
    <rPh sb="0" eb="2">
      <t>カタミミ</t>
    </rPh>
    <rPh sb="3" eb="5">
      <t>シッチョウ</t>
    </rPh>
    <phoneticPr fontId="2"/>
  </si>
  <si>
    <t>聞き取り困難症</t>
    <rPh sb="0" eb="1">
      <t>キ</t>
    </rPh>
    <rPh sb="2" eb="3">
      <t>ト</t>
    </rPh>
    <rPh sb="4" eb="6">
      <t>コンナン</t>
    </rPh>
    <rPh sb="6" eb="7">
      <t>ショウ</t>
    </rPh>
    <phoneticPr fontId="2"/>
  </si>
  <si>
    <t>LID</t>
  </si>
  <si>
    <t>上肢不自由</t>
    <rPh sb="0" eb="2">
      <t>ジョウシ</t>
    </rPh>
    <rPh sb="2" eb="5">
      <t>フジユウ</t>
    </rPh>
    <phoneticPr fontId="11"/>
  </si>
  <si>
    <t>下肢不自由</t>
    <rPh sb="0" eb="2">
      <t>カシ</t>
    </rPh>
    <rPh sb="2" eb="5">
      <t>フジユウ</t>
    </rPh>
    <phoneticPr fontId="11"/>
  </si>
  <si>
    <t>上下肢不自由</t>
    <rPh sb="0" eb="3">
      <t>ジョウカシ</t>
    </rPh>
    <rPh sb="3" eb="6">
      <t>フジユウ</t>
    </rPh>
    <phoneticPr fontId="11"/>
  </si>
  <si>
    <t>上下肢不自由</t>
    <rPh sb="0" eb="3">
      <t>ジョウカシ</t>
    </rPh>
    <rPh sb="3" eb="6">
      <t>フジユウ</t>
    </rPh>
    <phoneticPr fontId="8"/>
  </si>
  <si>
    <t>その他の肢体不自由</t>
    <rPh sb="2" eb="3">
      <t>タ</t>
    </rPh>
    <rPh sb="4" eb="6">
      <t>シタイ</t>
    </rPh>
    <rPh sb="6" eb="9">
      <t>フジユウ</t>
    </rPh>
    <phoneticPr fontId="11"/>
  </si>
  <si>
    <t>その他の肢体不自由</t>
    <rPh sb="2" eb="3">
      <t>タ</t>
    </rPh>
    <rPh sb="4" eb="6">
      <t>シタイ</t>
    </rPh>
    <rPh sb="6" eb="9">
      <t>フジユウ</t>
    </rPh>
    <phoneticPr fontId="8"/>
  </si>
  <si>
    <t>IgA腎症</t>
    <phoneticPr fontId="2"/>
  </si>
  <si>
    <t>WPW症候群</t>
    <phoneticPr fontId="2"/>
  </si>
  <si>
    <t>QT延長症候群</t>
    <phoneticPr fontId="2"/>
  </si>
  <si>
    <t>先天性三尖弁狭窄症</t>
  </si>
  <si>
    <t>先天性僧帽弁狭窄症</t>
  </si>
  <si>
    <t>先天性肺静脈狭窄症</t>
  </si>
  <si>
    <t>子宮頸がん</t>
    <rPh sb="0" eb="3">
      <t>シキュウケイ</t>
    </rPh>
    <phoneticPr fontId="2"/>
  </si>
  <si>
    <t>肝機能障害</t>
    <rPh sb="0" eb="1">
      <t>カン</t>
    </rPh>
    <rPh sb="1" eb="5">
      <t>キノウショウガイ</t>
    </rPh>
    <phoneticPr fontId="2"/>
  </si>
  <si>
    <t>肝臓機能障害</t>
    <rPh sb="0" eb="6">
      <t>カンゾウキノウショウガイ</t>
    </rPh>
    <phoneticPr fontId="2"/>
  </si>
  <si>
    <t>腎機能障害</t>
    <rPh sb="0" eb="5">
      <t>ジンキノウショウガイ</t>
    </rPh>
    <phoneticPr fontId="2"/>
  </si>
  <si>
    <t>腎臓機能障害</t>
    <rPh sb="0" eb="6">
      <t>ジンゾウキノウショウガイ</t>
    </rPh>
    <phoneticPr fontId="2"/>
  </si>
  <si>
    <t>継続して医療又は生活規制を必要とする程度のものに限って、シート８　（シート９～10には記入しない）</t>
  </si>
  <si>
    <t>高尿酸血症</t>
    <rPh sb="0" eb="1">
      <t>こう</t>
    </rPh>
    <rPh sb="1" eb="3">
      <t>にょうさん</t>
    </rPh>
    <rPh sb="3" eb="4">
      <t>ち</t>
    </rPh>
    <rPh sb="4" eb="5">
      <t>しょう</t>
    </rPh>
    <phoneticPr fontId="10" type="Hiragana"/>
  </si>
  <si>
    <t>線維性骨異形成症</t>
    <rPh sb="0" eb="2">
      <t>センイ</t>
    </rPh>
    <phoneticPr fontId="2"/>
  </si>
  <si>
    <t>心室期外収縮</t>
    <rPh sb="0" eb="6">
      <t>シンシツキガイシュウシュク</t>
    </rPh>
    <phoneticPr fontId="2"/>
  </si>
  <si>
    <t>感染症後遺症</t>
    <rPh sb="0" eb="6">
      <t>カンセンショウコウイショウ</t>
    </rPh>
    <phoneticPr fontId="2"/>
  </si>
  <si>
    <t>コロナウイルス後遺症</t>
    <rPh sb="7" eb="10">
      <t>コウイショウ</t>
    </rPh>
    <phoneticPr fontId="2"/>
  </si>
  <si>
    <t>ワクチン後遺症</t>
    <rPh sb="4" eb="7">
      <t>コウイショウ</t>
    </rPh>
    <phoneticPr fontId="2"/>
  </si>
  <si>
    <t>発達性協調運動症</t>
    <rPh sb="0" eb="3">
      <t>ハッタツセイ</t>
    </rPh>
    <rPh sb="3" eb="5">
      <t>キョウチョウ</t>
    </rPh>
    <rPh sb="5" eb="7">
      <t>ウンドウ</t>
    </rPh>
    <rPh sb="7" eb="8">
      <t>ショウ</t>
    </rPh>
    <phoneticPr fontId="61"/>
  </si>
  <si>
    <t>単独で発症している場合のみシート8　（シート9～10には記入しない）</t>
    <rPh sb="0" eb="2">
      <t>タンドク</t>
    </rPh>
    <rPh sb="3" eb="5">
      <t>ハッショウ</t>
    </rPh>
    <rPh sb="9" eb="11">
      <t>バアイ</t>
    </rPh>
    <phoneticPr fontId="2"/>
  </si>
  <si>
    <t>発達性協調運動障害</t>
    <rPh sb="0" eb="3">
      <t>ハッタツセイ</t>
    </rPh>
    <rPh sb="3" eb="5">
      <t>キョウチョウ</t>
    </rPh>
    <rPh sb="5" eb="9">
      <t>ウンドウショウガイ</t>
    </rPh>
    <phoneticPr fontId="61"/>
  </si>
  <si>
    <t>DCD</t>
  </si>
  <si>
    <t>感覚過敏</t>
    <rPh sb="0" eb="4">
      <t>カンカクカビン</t>
    </rPh>
    <phoneticPr fontId="61"/>
  </si>
  <si>
    <t>統合失調症等</t>
    <rPh sb="0" eb="6">
      <t>トウゴウシッチョウショウトウ</t>
    </rPh>
    <phoneticPr fontId="4"/>
  </si>
  <si>
    <t>急性一過性精神病性障害</t>
    <rPh sb="2" eb="5">
      <t>イッカセイ</t>
    </rPh>
    <phoneticPr fontId="2"/>
  </si>
  <si>
    <t>持続性妄想性障害</t>
    <rPh sb="0" eb="3">
      <t>ジゾクセイ</t>
    </rPh>
    <rPh sb="3" eb="6">
      <t>モウソウセイ</t>
    </rPh>
    <rPh sb="6" eb="8">
      <t>ショウガイ</t>
    </rPh>
    <phoneticPr fontId="2"/>
  </si>
  <si>
    <t>感応性妄想性障害</t>
    <rPh sb="0" eb="3">
      <t>カンノウセイ</t>
    </rPh>
    <rPh sb="3" eb="6">
      <t>モウソウセイ</t>
    </rPh>
    <rPh sb="6" eb="8">
      <t>ショウガイ</t>
    </rPh>
    <phoneticPr fontId="2"/>
  </si>
  <si>
    <t>神経症性障害等</t>
    <rPh sb="0" eb="6">
      <t>シンケイショウセイショウガイ</t>
    </rPh>
    <rPh sb="6" eb="7">
      <t>ナド</t>
    </rPh>
    <phoneticPr fontId="4"/>
  </si>
  <si>
    <t>社交不安障害</t>
    <rPh sb="1" eb="2">
      <t>マジ</t>
    </rPh>
    <phoneticPr fontId="3"/>
  </si>
  <si>
    <t>身体表現性自律神経機能不全</t>
    <rPh sb="0" eb="5">
      <t>シンタイヒョウゲンセイ</t>
    </rPh>
    <rPh sb="5" eb="11">
      <t>ジリツシンケイキノウ</t>
    </rPh>
    <rPh sb="11" eb="13">
      <t>フゼン</t>
    </rPh>
    <phoneticPr fontId="2"/>
  </si>
  <si>
    <t>混合性不安抑うつ障害</t>
  </si>
  <si>
    <t>恐怖症性不安障害</t>
    <rPh sb="0" eb="2">
      <t>キョウフ</t>
    </rPh>
    <rPh sb="2" eb="3">
      <t>ショウ</t>
    </rPh>
    <rPh sb="3" eb="4">
      <t>セイ</t>
    </rPh>
    <rPh sb="4" eb="8">
      <t>フアンショウガイ</t>
    </rPh>
    <phoneticPr fontId="2"/>
  </si>
  <si>
    <t>特発性過眠症</t>
    <rPh sb="0" eb="3">
      <t>トクハツセイ</t>
    </rPh>
    <rPh sb="3" eb="6">
      <t>カミンショウ</t>
    </rPh>
    <phoneticPr fontId="2"/>
  </si>
  <si>
    <t>過眠</t>
    <rPh sb="0" eb="2">
      <t>カミン</t>
    </rPh>
    <phoneticPr fontId="2"/>
  </si>
  <si>
    <t>睡眠相後退症候群</t>
    <rPh sb="0" eb="2">
      <t>スイミン</t>
    </rPh>
    <rPh sb="2" eb="3">
      <t>ショウ</t>
    </rPh>
    <rPh sb="3" eb="5">
      <t>コウタイ</t>
    </rPh>
    <rPh sb="5" eb="8">
      <t>ショウコウグン</t>
    </rPh>
    <phoneticPr fontId="2"/>
  </si>
  <si>
    <t>睡眠リズム障害</t>
    <rPh sb="0" eb="2">
      <t>スイミン</t>
    </rPh>
    <rPh sb="5" eb="7">
      <t>ショウガイ</t>
    </rPh>
    <phoneticPr fontId="2"/>
  </si>
  <si>
    <t>反復性過眠症</t>
    <rPh sb="0" eb="3">
      <t>ハンプクセイ</t>
    </rPh>
    <rPh sb="3" eb="6">
      <t>カミンショウ</t>
    </rPh>
    <phoneticPr fontId="2"/>
  </si>
  <si>
    <t>クライネ-レヴィン症候群</t>
    <rPh sb="9" eb="12">
      <t>ショウコウグン</t>
    </rPh>
    <phoneticPr fontId="2"/>
  </si>
  <si>
    <t>周期性傾眠症</t>
    <rPh sb="0" eb="3">
      <t>シュウキセイ</t>
    </rPh>
    <rPh sb="3" eb="4">
      <t>カタム</t>
    </rPh>
    <rPh sb="4" eb="5">
      <t>ネム</t>
    </rPh>
    <rPh sb="5" eb="6">
      <t>ショウ</t>
    </rPh>
    <phoneticPr fontId="2"/>
  </si>
  <si>
    <t>シート８とシート９</t>
  </si>
  <si>
    <t>砂嵐症候群</t>
    <rPh sb="0" eb="2">
      <t>スナアラシ</t>
    </rPh>
    <rPh sb="2" eb="5">
      <t>ショウコウグン</t>
    </rPh>
    <phoneticPr fontId="2"/>
  </si>
  <si>
    <t>知的障害</t>
    <rPh sb="0" eb="4">
      <t>チテキショウガイ</t>
    </rPh>
    <phoneticPr fontId="4"/>
  </si>
  <si>
    <t>知的能力障害</t>
    <rPh sb="0" eb="2">
      <t>チテキ</t>
    </rPh>
    <rPh sb="2" eb="6">
      <t>ノウリョクショウガイ</t>
    </rPh>
    <phoneticPr fontId="2"/>
  </si>
  <si>
    <t>知的発達症</t>
    <rPh sb="0" eb="2">
      <t>チテキ</t>
    </rPh>
    <rPh sb="2" eb="5">
      <t>ハッタツショウ</t>
    </rPh>
    <phoneticPr fontId="2"/>
  </si>
  <si>
    <t>知的発達障害</t>
    <rPh sb="0" eb="2">
      <t>チテキ</t>
    </rPh>
    <rPh sb="2" eb="4">
      <t>ハッタツ</t>
    </rPh>
    <rPh sb="4" eb="6">
      <t>ショウガイ</t>
    </rPh>
    <phoneticPr fontId="2"/>
  </si>
  <si>
    <t>軽度知的障害</t>
    <rPh sb="0" eb="2">
      <t>ケイド</t>
    </rPh>
    <rPh sb="2" eb="6">
      <t>チテキショウガイ</t>
    </rPh>
    <phoneticPr fontId="2"/>
  </si>
  <si>
    <t>精神遅滞</t>
    <rPh sb="0" eb="4">
      <t>セイシンチタイ</t>
    </rPh>
    <phoneticPr fontId="2"/>
  </si>
  <si>
    <t>継続的に日常生活又は社会生活に相当な制限を受ける場合に限って、シート８とシート10</t>
  </si>
  <si>
    <t>線維筋痛症</t>
    <rPh sb="0" eb="2">
      <t>センイ</t>
    </rPh>
    <rPh sb="2" eb="5">
      <t>キンツウショウ</t>
    </rPh>
    <phoneticPr fontId="11"/>
  </si>
  <si>
    <t>境界知能</t>
    <rPh sb="0" eb="4">
      <t>キョウカイチノウ</t>
    </rPh>
    <phoneticPr fontId="2"/>
  </si>
  <si>
    <t>単独で発症している場合、発達障害（シート8　（シート9～10には記入しない））又はその他の障害（シート８とシート10）</t>
    <rPh sb="0" eb="2">
      <t>タンドク</t>
    </rPh>
    <rPh sb="3" eb="5">
      <t>ハッショウ</t>
    </rPh>
    <rPh sb="9" eb="11">
      <t>バアイ</t>
    </rPh>
    <rPh sb="12" eb="16">
      <t>ハッタツショウガイ</t>
    </rPh>
    <rPh sb="39" eb="40">
      <t>マタ</t>
    </rPh>
    <rPh sb="43" eb="44">
      <t>タ</t>
    </rPh>
    <rPh sb="45" eb="47">
      <t>ショウガイ</t>
    </rPh>
    <phoneticPr fontId="4"/>
  </si>
  <si>
    <t>発達障害又はその他の障害</t>
    <rPh sb="0" eb="4">
      <t>ハッタツショウガイ</t>
    </rPh>
    <rPh sb="4" eb="5">
      <t>マタ</t>
    </rPh>
    <rPh sb="8" eb="9">
      <t>タ</t>
    </rPh>
    <rPh sb="10" eb="12">
      <t>ショウガイ</t>
    </rPh>
    <phoneticPr fontId="11"/>
  </si>
  <si>
    <t>（発達障害の場合）その他の発達障害</t>
    <rPh sb="1" eb="5">
      <t>ハッタツショウガイ</t>
    </rPh>
    <rPh sb="6" eb="8">
      <t>バアイ</t>
    </rPh>
    <rPh sb="11" eb="12">
      <t>タ</t>
    </rPh>
    <rPh sb="13" eb="17">
      <t>ハッタツショウガイ</t>
    </rPh>
    <phoneticPr fontId="11"/>
  </si>
  <si>
    <t>診断名によって、発達障害もしくは精神障害の該当する区分に計上。</t>
    <rPh sb="0" eb="3">
      <t>シンダンメイ</t>
    </rPh>
    <rPh sb="8" eb="12">
      <t>ハッタツショウガイ</t>
    </rPh>
    <rPh sb="16" eb="20">
      <t>セイシンショウガイ</t>
    </rPh>
    <rPh sb="21" eb="23">
      <t>ガイトウ</t>
    </rPh>
    <rPh sb="25" eb="27">
      <t>クブン</t>
    </rPh>
    <rPh sb="28" eb="30">
      <t>ケイジョウ</t>
    </rPh>
    <phoneticPr fontId="2"/>
  </si>
  <si>
    <t>半年以上配慮を必要とする状態の場合、骨折箇所によってシート８で肢体不自由のいずれかに計上。それ以外は対象外。</t>
    <rPh sb="0" eb="2">
      <t>ハントシ</t>
    </rPh>
    <rPh sb="2" eb="4">
      <t>イジョウ</t>
    </rPh>
    <rPh sb="4" eb="6">
      <t>ハイリョ</t>
    </rPh>
    <rPh sb="7" eb="9">
      <t>ヒツヨウ</t>
    </rPh>
    <rPh sb="12" eb="14">
      <t>ジョウタイ</t>
    </rPh>
    <rPh sb="15" eb="17">
      <t>バアイ</t>
    </rPh>
    <rPh sb="18" eb="20">
      <t>コッセツ</t>
    </rPh>
    <rPh sb="20" eb="22">
      <t>カショ</t>
    </rPh>
    <rPh sb="31" eb="33">
      <t>シタイ</t>
    </rPh>
    <rPh sb="33" eb="36">
      <t>フジユウ</t>
    </rPh>
    <rPh sb="42" eb="44">
      <t>ケイジョウ</t>
    </rPh>
    <rPh sb="47" eb="49">
      <t>イガイ</t>
    </rPh>
    <rPh sb="50" eb="52">
      <t>タイショウ</t>
    </rPh>
    <rPh sb="52" eb="53">
      <t>ガイ</t>
    </rPh>
    <phoneticPr fontId="8"/>
  </si>
  <si>
    <t>症状の出現部位によってシート８で肢体不自由のいずれかに計上。</t>
    <rPh sb="16" eb="18">
      <t>シタイ</t>
    </rPh>
    <rPh sb="18" eb="21">
      <t>フジユウ</t>
    </rPh>
    <rPh sb="27" eb="29">
      <t>ケイジョウ</t>
    </rPh>
    <phoneticPr fontId="8"/>
  </si>
  <si>
    <t>③入学後のガイダンス等において、障害学生支援の手続などに関する規程や支援事例等を周知している。</t>
    <rPh sb="1" eb="4">
      <t>ニュウガクゴ</t>
    </rPh>
    <rPh sb="10" eb="11">
      <t>トウ</t>
    </rPh>
    <rPh sb="16" eb="20">
      <t>ショウガイガクセイ</t>
    </rPh>
    <rPh sb="20" eb="22">
      <t>シエン</t>
    </rPh>
    <rPh sb="23" eb="25">
      <t>テツヅ</t>
    </rPh>
    <rPh sb="28" eb="29">
      <t>カン</t>
    </rPh>
    <rPh sb="31" eb="33">
      <t>キテイ</t>
    </rPh>
    <rPh sb="34" eb="36">
      <t>シエン</t>
    </rPh>
    <rPh sb="36" eb="38">
      <t>ジレイ</t>
    </rPh>
    <rPh sb="38" eb="39">
      <t>トウ</t>
    </rPh>
    <rPh sb="40" eb="42">
      <t>シュウチ</t>
    </rPh>
    <phoneticPr fontId="2"/>
  </si>
  <si>
    <t>④配慮内容の決定方法（配慮内容を決定する際の規程や手順）</t>
    <rPh sb="1" eb="3">
      <t>ハイリョ</t>
    </rPh>
    <rPh sb="3" eb="5">
      <t>ナイヨウ</t>
    </rPh>
    <rPh sb="6" eb="8">
      <t>ケッテイ</t>
    </rPh>
    <rPh sb="8" eb="10">
      <t>ホウホウ</t>
    </rPh>
    <phoneticPr fontId="2"/>
  </si>
  <si>
    <t>ア.出願書類の代筆又はパソコン等による作成</t>
    <rPh sb="2" eb="6">
      <t>シュツガンショルイ</t>
    </rPh>
    <rPh sb="7" eb="9">
      <t>ダイヒツ</t>
    </rPh>
    <rPh sb="9" eb="10">
      <t>マタ</t>
    </rPh>
    <rPh sb="15" eb="16">
      <t>トウ</t>
    </rPh>
    <rPh sb="19" eb="21">
      <t>サクセイ</t>
    </rPh>
    <phoneticPr fontId="2"/>
  </si>
  <si>
    <t>ア.要望に応じた試験室（１階、エレベーター利用、トイレ付近、空調や遮光等）の設定</t>
    <rPh sb="2" eb="4">
      <t>ヨウボウ</t>
    </rPh>
    <rPh sb="5" eb="6">
      <t>オウ</t>
    </rPh>
    <rPh sb="8" eb="11">
      <t>シケンシツ</t>
    </rPh>
    <rPh sb="27" eb="29">
      <t>フキン</t>
    </rPh>
    <rPh sb="35" eb="36">
      <t>トウ</t>
    </rPh>
    <rPh sb="38" eb="40">
      <t>セッテイ</t>
    </rPh>
    <phoneticPr fontId="2"/>
  </si>
  <si>
    <t>イ.別室の設定</t>
    <rPh sb="2" eb="4">
      <t>ベツシツ</t>
    </rPh>
    <rPh sb="5" eb="7">
      <t>セッテイ</t>
    </rPh>
    <phoneticPr fontId="2"/>
  </si>
  <si>
    <t>ウ.要望に応じた座席の指定</t>
    <rPh sb="2" eb="4">
      <t>ヨウボウ</t>
    </rPh>
    <rPh sb="5" eb="6">
      <t>オウ</t>
    </rPh>
    <rPh sb="8" eb="10">
      <t>ザセキ</t>
    </rPh>
    <rPh sb="11" eb="13">
      <t>シテイ</t>
    </rPh>
    <phoneticPr fontId="2"/>
  </si>
  <si>
    <t>エ.試験会場における照明器具の準備</t>
    <rPh sb="2" eb="6">
      <t>シケンカイジョウ</t>
    </rPh>
    <rPh sb="10" eb="14">
      <t>ショウメイキグ</t>
    </rPh>
    <rPh sb="15" eb="17">
      <t>ジュンビ</t>
    </rPh>
    <phoneticPr fontId="2"/>
  </si>
  <si>
    <t>オ.試験会場への自動車での入構許可、駐車場使用許可等</t>
    <rPh sb="2" eb="6">
      <t>シケンカイジョウ</t>
    </rPh>
    <rPh sb="8" eb="10">
      <t>ジドウ</t>
    </rPh>
    <rPh sb="10" eb="11">
      <t>クルマ</t>
    </rPh>
    <rPh sb="13" eb="15">
      <t>ニュウコウ</t>
    </rPh>
    <rPh sb="15" eb="17">
      <t>キョカ</t>
    </rPh>
    <rPh sb="18" eb="21">
      <t>チュウシャジョウ</t>
    </rPh>
    <rPh sb="21" eb="25">
      <t>シヨウキョカ</t>
    </rPh>
    <rPh sb="25" eb="26">
      <t>トウ</t>
    </rPh>
    <phoneticPr fontId="2"/>
  </si>
  <si>
    <t>カ.試験会場内の移動の補助（扉の開閉、試験室やトイレへの誘導等）</t>
    <rPh sb="2" eb="6">
      <t>シケンカイジョウ</t>
    </rPh>
    <rPh sb="6" eb="7">
      <t>ナイ</t>
    </rPh>
    <rPh sb="8" eb="10">
      <t>イドウ</t>
    </rPh>
    <rPh sb="11" eb="13">
      <t>ホジョ</t>
    </rPh>
    <rPh sb="14" eb="15">
      <t>トビラ</t>
    </rPh>
    <rPh sb="16" eb="18">
      <t>カイヘイ</t>
    </rPh>
    <rPh sb="19" eb="22">
      <t>シケンシツ</t>
    </rPh>
    <rPh sb="28" eb="30">
      <t>ユウドウ</t>
    </rPh>
    <rPh sb="30" eb="31">
      <t>トウ</t>
    </rPh>
    <phoneticPr fontId="2"/>
  </si>
  <si>
    <t>ア.試験時間の延長</t>
    <rPh sb="2" eb="6">
      <t>シケンジカン</t>
    </rPh>
    <rPh sb="7" eb="9">
      <t>エンチョウ</t>
    </rPh>
    <phoneticPr fontId="2"/>
  </si>
  <si>
    <t>イ.点字による出題及び解答</t>
    <rPh sb="2" eb="4">
      <t>テンジ</t>
    </rPh>
    <rPh sb="7" eb="9">
      <t>シュツダイ</t>
    </rPh>
    <rPh sb="9" eb="10">
      <t>オヨ</t>
    </rPh>
    <rPh sb="11" eb="13">
      <t>カイトウ</t>
    </rPh>
    <phoneticPr fontId="2"/>
  </si>
  <si>
    <t>ウ.問題冊子や解答用紙の拡大</t>
    <rPh sb="2" eb="6">
      <t>モンダイサッシ</t>
    </rPh>
    <rPh sb="7" eb="11">
      <t>カイトウヨウシ</t>
    </rPh>
    <rPh sb="12" eb="14">
      <t>カクダイ</t>
    </rPh>
    <phoneticPr fontId="2"/>
  </si>
  <si>
    <t>エ.マークシートに替えて文字やチェックによる解答</t>
    <rPh sb="9" eb="10">
      <t>カ</t>
    </rPh>
    <rPh sb="12" eb="14">
      <t>モジ</t>
    </rPh>
    <rPh sb="22" eb="24">
      <t>カイトウ</t>
    </rPh>
    <phoneticPr fontId="2"/>
  </si>
  <si>
    <t>オ.パソコン等の利用による解答</t>
    <rPh sb="6" eb="7">
      <t>トウ</t>
    </rPh>
    <rPh sb="8" eb="10">
      <t>リヨウ</t>
    </rPh>
    <rPh sb="13" eb="15">
      <t>カイトウ</t>
    </rPh>
    <phoneticPr fontId="2"/>
  </si>
  <si>
    <t>カ.問題文の読み上げ（読み上げソフト等の利用を含む。）、音声による解答</t>
    <rPh sb="2" eb="5">
      <t>モンダイブン</t>
    </rPh>
    <rPh sb="6" eb="7">
      <t>ヨ</t>
    </rPh>
    <rPh sb="8" eb="9">
      <t>ア</t>
    </rPh>
    <rPh sb="11" eb="12">
      <t>ヨ</t>
    </rPh>
    <rPh sb="13" eb="14">
      <t>ア</t>
    </rPh>
    <rPh sb="18" eb="19">
      <t>トウ</t>
    </rPh>
    <rPh sb="20" eb="22">
      <t>リヨウ</t>
    </rPh>
    <rPh sb="23" eb="24">
      <t>フク</t>
    </rPh>
    <rPh sb="28" eb="30">
      <t>オンセイ</t>
    </rPh>
    <rPh sb="33" eb="35">
      <t>カイトウ</t>
    </rPh>
    <phoneticPr fontId="2"/>
  </si>
  <si>
    <t>キ.口述試験（口頭試問やスピーキングテスト等を含む。）での文字による解答</t>
    <rPh sb="2" eb="6">
      <t>コウジュツシケン</t>
    </rPh>
    <rPh sb="7" eb="9">
      <t>コウトウ</t>
    </rPh>
    <rPh sb="9" eb="11">
      <t>シモン</t>
    </rPh>
    <rPh sb="21" eb="22">
      <t>トウ</t>
    </rPh>
    <rPh sb="23" eb="24">
      <t>フク</t>
    </rPh>
    <rPh sb="29" eb="31">
      <t>モジ</t>
    </rPh>
    <rPh sb="34" eb="36">
      <t>カイトウ</t>
    </rPh>
    <phoneticPr fontId="2"/>
  </si>
  <si>
    <t>ク.口述試験（口頭試問やスピーキングテスト等を含む。）での順番の調整等の配慮</t>
    <rPh sb="2" eb="6">
      <t>コウジュツシケン</t>
    </rPh>
    <rPh sb="7" eb="11">
      <t>コウトウシモン</t>
    </rPh>
    <rPh sb="21" eb="22">
      <t>トウ</t>
    </rPh>
    <rPh sb="23" eb="24">
      <t>フク</t>
    </rPh>
    <rPh sb="29" eb="31">
      <t>ジュンバン</t>
    </rPh>
    <rPh sb="32" eb="34">
      <t>チョウセイ</t>
    </rPh>
    <rPh sb="34" eb="35">
      <t>トウ</t>
    </rPh>
    <rPh sb="35" eb="36">
      <t>ユウトウ</t>
    </rPh>
    <rPh sb="36" eb="38">
      <t>ハイリョ</t>
    </rPh>
    <phoneticPr fontId="2"/>
  </si>
  <si>
    <t>ケ.問題文への傍線やルビの付与、フォントの調整等</t>
    <rPh sb="2" eb="5">
      <t>モンダイブン</t>
    </rPh>
    <rPh sb="7" eb="9">
      <t>ボウセン</t>
    </rPh>
    <rPh sb="13" eb="15">
      <t>フヨ</t>
    </rPh>
    <rPh sb="21" eb="23">
      <t>チョウセイ</t>
    </rPh>
    <rPh sb="23" eb="24">
      <t>トウ</t>
    </rPh>
    <phoneticPr fontId="2"/>
  </si>
  <si>
    <t>コ.リスニングの免除又は音声聴取の方法の調整</t>
    <rPh sb="8" eb="10">
      <t>メンジョ</t>
    </rPh>
    <rPh sb="10" eb="11">
      <t>マタ</t>
    </rPh>
    <rPh sb="12" eb="14">
      <t>オンセイ</t>
    </rPh>
    <rPh sb="14" eb="16">
      <t>チョウシュ</t>
    </rPh>
    <rPh sb="17" eb="19">
      <t>ホウホウ</t>
    </rPh>
    <rPh sb="20" eb="22">
      <t>チョウセイ</t>
    </rPh>
    <phoneticPr fontId="2"/>
  </si>
  <si>
    <t>サ.オンライン入試（面接等）における文字による解答</t>
    <rPh sb="7" eb="9">
      <t>ニュウシ</t>
    </rPh>
    <rPh sb="10" eb="13">
      <t>メンセツトウ</t>
    </rPh>
    <rPh sb="18" eb="20">
      <t>モジ</t>
    </rPh>
    <rPh sb="23" eb="25">
      <t>カイトウ</t>
    </rPh>
    <phoneticPr fontId="2"/>
  </si>
  <si>
    <t>ア.手話通訳等の配置</t>
    <rPh sb="2" eb="4">
      <t>シュワ</t>
    </rPh>
    <rPh sb="4" eb="6">
      <t>ツウヤク</t>
    </rPh>
    <rPh sb="6" eb="7">
      <t>トウ</t>
    </rPh>
    <rPh sb="8" eb="10">
      <t>ハイチ</t>
    </rPh>
    <phoneticPr fontId="2"/>
  </si>
  <si>
    <t>イ.介助者、付添者の配置、同伴、入室等の許可</t>
    <rPh sb="2" eb="5">
      <t>カイジョシャ</t>
    </rPh>
    <rPh sb="6" eb="8">
      <t>ツキソイ</t>
    </rPh>
    <rPh sb="8" eb="9">
      <t>シャ</t>
    </rPh>
    <rPh sb="10" eb="12">
      <t>ハイチ</t>
    </rPh>
    <rPh sb="13" eb="15">
      <t>ドウハン</t>
    </rPh>
    <rPh sb="16" eb="19">
      <t>ニュウシツトウ</t>
    </rPh>
    <rPh sb="20" eb="22">
      <t>キョカ</t>
    </rPh>
    <phoneticPr fontId="2"/>
  </si>
  <si>
    <t>ウ.介助者、付添者控室の提供</t>
    <rPh sb="2" eb="5">
      <t>カイジョシャ</t>
    </rPh>
    <rPh sb="6" eb="9">
      <t>ツキソイシャ</t>
    </rPh>
    <rPh sb="9" eb="11">
      <t>ヒカエシツ</t>
    </rPh>
    <rPh sb="12" eb="14">
      <t>テイキョウ</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</si>
  <si>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6">
      <t>ホチョウ</t>
    </rPh>
    <rPh sb="26" eb="28">
      <t>エンジョ</t>
    </rPh>
    <rPh sb="32" eb="33">
      <t>トウ</t>
    </rPh>
    <rPh sb="34" eb="36">
      <t>リヨウ</t>
    </rPh>
    <phoneticPr fontId="2"/>
  </si>
  <si>
    <t>イ.車椅子や杖の持参使用</t>
    <rPh sb="2" eb="5">
      <t>クルマイス</t>
    </rPh>
    <rPh sb="6" eb="7">
      <t>ツエ</t>
    </rPh>
    <rPh sb="8" eb="10">
      <t>ジサン</t>
    </rPh>
    <rPh sb="10" eb="12">
      <t>シヨウ</t>
    </rPh>
    <phoneticPr fontId="2"/>
  </si>
  <si>
    <t>ウ.拡大鏡等の持参使用（拡大読書器を含む。）</t>
    <rPh sb="2" eb="4">
      <t>カクダイ</t>
    </rPh>
    <rPh sb="4" eb="5">
      <t>キョウ</t>
    </rPh>
    <rPh sb="5" eb="6">
      <t>トウ</t>
    </rPh>
    <rPh sb="7" eb="11">
      <t>ジサンシヨウ</t>
    </rPh>
    <rPh sb="12" eb="17">
      <t>カクダイドクショキ</t>
    </rPh>
    <rPh sb="18" eb="19">
      <t>フク</t>
    </rPh>
    <phoneticPr fontId="2"/>
  </si>
  <si>
    <t>エ.吸入器、酸素ボンベ等の持参使用</t>
    <rPh sb="2" eb="5">
      <t>キュウニュウキ</t>
    </rPh>
    <rPh sb="6" eb="8">
      <t>サンソ</t>
    </rPh>
    <rPh sb="11" eb="12">
      <t>トウ</t>
    </rPh>
    <rPh sb="13" eb="15">
      <t>ジサン</t>
    </rPh>
    <rPh sb="15" eb="17">
      <t>シヨウ</t>
    </rPh>
    <phoneticPr fontId="2"/>
  </si>
  <si>
    <t>カ.その他希望する用具（定規、照明器具、耳栓、帽子等）の持参使用</t>
    <rPh sb="4" eb="5">
      <t>タ</t>
    </rPh>
    <rPh sb="5" eb="7">
      <t>キボウ</t>
    </rPh>
    <rPh sb="9" eb="11">
      <t>ヨウグ</t>
    </rPh>
    <rPh sb="12" eb="14">
      <t>ジョウギ</t>
    </rPh>
    <rPh sb="15" eb="19">
      <t>ショウメイキグ</t>
    </rPh>
    <rPh sb="20" eb="22">
      <t>ミミセン</t>
    </rPh>
    <rPh sb="23" eb="26">
      <t>ボウシトウ</t>
    </rPh>
    <rPh sb="28" eb="32">
      <t>ジサンシヨウ</t>
    </rPh>
    <phoneticPr fontId="2"/>
  </si>
  <si>
    <t>キ.特製机・椅子の持参使用又は試験会場における準備</t>
    <rPh sb="2" eb="4">
      <t>トクセイ</t>
    </rPh>
    <rPh sb="4" eb="5">
      <t>ツクエ</t>
    </rPh>
    <rPh sb="6" eb="8">
      <t>イス</t>
    </rPh>
    <rPh sb="9" eb="13">
      <t>ジサンシヨウ</t>
    </rPh>
    <rPh sb="13" eb="14">
      <t>マタ</t>
    </rPh>
    <rPh sb="15" eb="19">
      <t>シケンカイジョウ</t>
    </rPh>
    <rPh sb="23" eb="25">
      <t>ジュンビ</t>
    </rPh>
    <phoneticPr fontId="2"/>
  </si>
  <si>
    <t>ア.注意事項等の文書による伝達</t>
    <rPh sb="2" eb="6">
      <t>チュウイジコウ</t>
    </rPh>
    <rPh sb="6" eb="7">
      <t>トウ</t>
    </rPh>
    <rPh sb="8" eb="10">
      <t>ブンショ</t>
    </rPh>
    <rPh sb="13" eb="15">
      <t>デンタツ</t>
    </rPh>
    <phoneticPr fontId="2"/>
  </si>
  <si>
    <t>イ.服薬（注射を含む。）や水分補給等の許可</t>
    <rPh sb="2" eb="4">
      <t>フクヤク</t>
    </rPh>
    <rPh sb="5" eb="7">
      <t>チュウシャ</t>
    </rPh>
    <rPh sb="8" eb="9">
      <t>フク</t>
    </rPh>
    <rPh sb="13" eb="15">
      <t>スイブン</t>
    </rPh>
    <rPh sb="15" eb="17">
      <t>ホキュウ</t>
    </rPh>
    <rPh sb="19" eb="21">
      <t>キョカ</t>
    </rPh>
    <phoneticPr fontId="2"/>
  </si>
  <si>
    <t>ウ.その他要望に応じた配慮</t>
    <rPh sb="4" eb="5">
      <t>タ</t>
    </rPh>
    <rPh sb="5" eb="7">
      <t>ヨウボウ</t>
    </rPh>
    <rPh sb="8" eb="9">
      <t>オウ</t>
    </rPh>
    <rPh sb="11" eb="13">
      <t>ハイリョ</t>
    </rPh>
    <phoneticPr fontId="2"/>
  </si>
  <si>
    <r>
      <rPr>
        <sz val="12"/>
        <color theme="0" tint="-0.249977111117893"/>
        <rFont val="UD デジタル 教科書体 NK-R"/>
        <family val="1"/>
        <charset val="128"/>
      </rPr>
      <t>（２）入学者選抜において実施した受験上の配慮の内容</t>
    </r>
    <r>
      <rPr>
        <b/>
        <sz val="11"/>
        <color theme="0" tint="-0.249977111117893"/>
        <rFont val="UD デジタル 教科書体 NK-R"/>
        <family val="1"/>
        <charset val="128"/>
      </rPr>
      <t xml:space="preserve">
　　</t>
    </r>
    <r>
      <rPr>
        <sz val="10"/>
        <color theme="0" tint="-0.249977111117893"/>
        <rFont val="UD デジタル 教科書体 NK-R"/>
        <family val="1"/>
        <charset val="128"/>
      </rPr>
      <t>（１）で計上した受験上の配慮について、入学者選抜において実施した具体的な内容を、下記の①～⑥の各項目から選択し、該当する欄に「1」を記入してください。
　　　①～⑥以外の配慮を実施した場合は、⑦その他に「1」を記入した上で、その下表に障害種別及び具体的内容を記入してください。</t>
    </r>
    <rPh sb="3" eb="8">
      <t>ニュウガクシャセンバツ</t>
    </rPh>
    <rPh sb="12" eb="14">
      <t>ジッシ</t>
    </rPh>
    <rPh sb="20" eb="22">
      <t>ハイリョ</t>
    </rPh>
    <rPh sb="23" eb="25">
      <t>ナイヨウ</t>
    </rPh>
    <rPh sb="32" eb="34">
      <t>ケイジョウ</t>
    </rPh>
    <rPh sb="36" eb="38">
      <t>ジュケン</t>
    </rPh>
    <rPh sb="38" eb="39">
      <t>ジョウ</t>
    </rPh>
    <rPh sb="40" eb="42">
      <t>ハイリョ</t>
    </rPh>
    <rPh sb="47" eb="52">
      <t>ニュウガクシャセンバツ</t>
    </rPh>
    <rPh sb="56" eb="58">
      <t>ジッシ</t>
    </rPh>
    <rPh sb="60" eb="63">
      <t>グタイテキ</t>
    </rPh>
    <rPh sb="64" eb="66">
      <t>ナイヨウ</t>
    </rPh>
    <rPh sb="68" eb="70">
      <t>カキ</t>
    </rPh>
    <rPh sb="75" eb="78">
      <t>カクコウモク</t>
    </rPh>
    <rPh sb="80" eb="82">
      <t>センタク</t>
    </rPh>
    <rPh sb="84" eb="86">
      <t>ガイトウ</t>
    </rPh>
    <rPh sb="88" eb="89">
      <t>ラン</t>
    </rPh>
    <rPh sb="94" eb="96">
      <t>キニュウ</t>
    </rPh>
    <rPh sb="110" eb="112">
      <t>イガイ</t>
    </rPh>
    <rPh sb="113" eb="115">
      <t>ハイリョ</t>
    </rPh>
    <rPh sb="116" eb="118">
      <t>ジッシ</t>
    </rPh>
    <rPh sb="120" eb="122">
      <t>バアイ</t>
    </rPh>
    <rPh sb="127" eb="128">
      <t>タ</t>
    </rPh>
    <rPh sb="133" eb="135">
      <t>キニュウ</t>
    </rPh>
    <rPh sb="137" eb="138">
      <t>ウエ</t>
    </rPh>
    <rPh sb="142" eb="144">
      <t>カヒョウ</t>
    </rPh>
    <rPh sb="145" eb="149">
      <t>ショウガイシュベツ</t>
    </rPh>
    <rPh sb="149" eb="150">
      <t>オヨ</t>
    </rPh>
    <rPh sb="151" eb="154">
      <t>グタイテキ</t>
    </rPh>
    <rPh sb="154" eb="156">
      <t>ナイヨウ</t>
    </rPh>
    <phoneticPr fontId="3"/>
  </si>
  <si>
    <t>ア.要望に応じた試験室（１階、エレベーター利用、トイレ付近、空調や遮光等）の設定</t>
    <rPh sb="2" eb="4">
      <t>ヨウボウ</t>
    </rPh>
    <rPh sb="5" eb="6">
      <t>オウ</t>
    </rPh>
    <rPh sb="8" eb="11">
      <t>シケンシツ</t>
    </rPh>
    <rPh sb="21" eb="23">
      <t>リヨウ</t>
    </rPh>
    <rPh sb="27" eb="29">
      <t>フキン</t>
    </rPh>
    <rPh sb="38" eb="40">
      <t>セッテイ</t>
    </rPh>
    <phoneticPr fontId="2"/>
  </si>
  <si>
    <t>キ.口述試験（口頭試問やスピーキングテスト等を含む。）での文字による解答</t>
    <rPh sb="2" eb="6">
      <t>コウジュツシケン</t>
    </rPh>
    <rPh sb="29" eb="31">
      <t>モジ</t>
    </rPh>
    <rPh sb="34" eb="36">
      <t>カイトウ</t>
    </rPh>
    <phoneticPr fontId="2"/>
  </si>
  <si>
    <t>ク.口述試験（口頭試問やスピーキングテスト等を含む。）での順番の調整等の配慮</t>
    <rPh sb="2" eb="6">
      <t>コウジュツシケン</t>
    </rPh>
    <rPh sb="29" eb="31">
      <t>ジュンバン</t>
    </rPh>
    <rPh sb="32" eb="34">
      <t>チョウセイ</t>
    </rPh>
    <rPh sb="34" eb="35">
      <t>トウ</t>
    </rPh>
    <rPh sb="36" eb="38">
      <t>ハイリョ</t>
    </rPh>
    <phoneticPr fontId="2"/>
  </si>
  <si>
    <t>ア.補聴器又は人工内耳の装用（コードを含む。）、補聴援助システム等の利用</t>
    <rPh sb="2" eb="6">
      <t>ホチョウキマタ</t>
    </rPh>
    <rPh sb="7" eb="11">
      <t>ジンコウナイジ</t>
    </rPh>
    <rPh sb="12" eb="14">
      <t>ソウヨウ</t>
    </rPh>
    <rPh sb="19" eb="20">
      <t>フク</t>
    </rPh>
    <rPh sb="24" eb="28">
      <t>ホチョウエンジョ</t>
    </rPh>
    <rPh sb="32" eb="33">
      <t>トウ</t>
    </rPh>
    <rPh sb="34" eb="36">
      <t>リヨウ</t>
    </rPh>
    <phoneticPr fontId="2"/>
  </si>
  <si>
    <t>キ.特製机・椅子の持参使用又は試験会場における準備</t>
    <rPh sb="2" eb="4">
      <t>トクセイ</t>
    </rPh>
    <rPh sb="4" eb="5">
      <t>ツクエ</t>
    </rPh>
    <rPh sb="6" eb="8">
      <t>イス</t>
    </rPh>
    <rPh sb="9" eb="11">
      <t>ジサン</t>
    </rPh>
    <rPh sb="11" eb="13">
      <t>シヨウ</t>
    </rPh>
    <rPh sb="13" eb="14">
      <t>マタ</t>
    </rPh>
    <rPh sb="15" eb="17">
      <t>シケン</t>
    </rPh>
    <rPh sb="17" eb="19">
      <t>カイジョウ</t>
    </rPh>
    <rPh sb="23" eb="25">
      <t>ジュンビ</t>
    </rPh>
    <phoneticPr fontId="2"/>
  </si>
  <si>
    <t>イ.服薬（注射を含む。）や水分補給等の許可</t>
    <rPh sb="2" eb="4">
      <t>フクヤク</t>
    </rPh>
    <rPh sb="5" eb="7">
      <t>チュウシャ</t>
    </rPh>
    <rPh sb="8" eb="9">
      <t>フク</t>
    </rPh>
    <rPh sb="13" eb="17">
      <t>スイブンホキュウ</t>
    </rPh>
    <rPh sb="17" eb="18">
      <t>トウ</t>
    </rPh>
    <rPh sb="19" eb="21">
      <t>キョカ</t>
    </rPh>
    <phoneticPr fontId="2"/>
  </si>
  <si>
    <r>
      <t>ウ.その他要望に応じた配慮</t>
    </r>
    <r>
      <rPr>
        <sz val="8"/>
        <rFont val="UD デジタル 教科書体 NK-R"/>
        <family val="1"/>
        <charset val="128"/>
      </rPr>
      <t>（※）</t>
    </r>
    <rPh sb="4" eb="5">
      <t>タ</t>
    </rPh>
    <rPh sb="5" eb="7">
      <t>ヨウボウ</t>
    </rPh>
    <rPh sb="8" eb="9">
      <t>オウ</t>
    </rPh>
    <rPh sb="11" eb="13">
      <t>ハイリョ</t>
    </rPh>
    <phoneticPr fontId="2"/>
  </si>
  <si>
    <t>大区分</t>
    <rPh sb="0" eb="1">
      <t>ダイ</t>
    </rPh>
    <rPh sb="1" eb="3">
      <t>クブン</t>
    </rPh>
    <phoneticPr fontId="2"/>
  </si>
  <si>
    <t>発達障害</t>
    <rPh sb="0" eb="4">
      <t>ハッタツショウガイ</t>
    </rPh>
    <phoneticPr fontId="2"/>
  </si>
  <si>
    <t>診断書に「発達障害」のみの記載で、具体的な小区分が不明の場合、シート8　（シート9～10には記入しない）</t>
    <rPh sb="0" eb="3">
      <t>シンダンショ</t>
    </rPh>
    <rPh sb="5" eb="9">
      <t>ハッタツショウガイ</t>
    </rPh>
    <rPh sb="13" eb="15">
      <t>キサイ</t>
    </rPh>
    <rPh sb="17" eb="20">
      <t>グタイテキ</t>
    </rPh>
    <rPh sb="21" eb="22">
      <t>ショウ</t>
    </rPh>
    <rPh sb="22" eb="24">
      <t>クブン</t>
    </rPh>
    <rPh sb="25" eb="27">
      <t>フメイ</t>
    </rPh>
    <rPh sb="28" eb="30">
      <t>バアイ</t>
    </rPh>
    <phoneticPr fontId="2"/>
  </si>
  <si>
    <t>発達障害の疑い</t>
    <rPh sb="0" eb="4">
      <t>ハッタツショウガイ</t>
    </rPh>
    <rPh sb="5" eb="6">
      <t>ウタガ</t>
    </rPh>
    <phoneticPr fontId="2"/>
  </si>
  <si>
    <t>診断書に「発達障害の疑い」と記載があり、具体的な小区分が不明の場合、シート8　（シート9～10には記入しない）</t>
    <rPh sb="0" eb="3">
      <t>シンダンショ</t>
    </rPh>
    <rPh sb="5" eb="7">
      <t>ハッタツ</t>
    </rPh>
    <rPh sb="7" eb="9">
      <t>ショウガイ</t>
    </rPh>
    <rPh sb="10" eb="11">
      <t>ウタガ</t>
    </rPh>
    <rPh sb="14" eb="16">
      <t>キサイ</t>
    </rPh>
    <phoneticPr fontId="2"/>
  </si>
  <si>
    <t>発達障害の傾向</t>
    <rPh sb="0" eb="4">
      <t>ハッタツショウガイ</t>
    </rPh>
    <rPh sb="5" eb="7">
      <t>ケイコウ</t>
    </rPh>
    <phoneticPr fontId="2"/>
  </si>
  <si>
    <t>診断書に「発達障害の傾向」と記載があり、具体的な小区分が不明の場合、シート8　（シート9～10には記入しない）</t>
    <rPh sb="0" eb="3">
      <t>シンダンショ</t>
    </rPh>
    <rPh sb="5" eb="7">
      <t>ハッタツ</t>
    </rPh>
    <rPh sb="7" eb="9">
      <t>ショウガイ</t>
    </rPh>
    <rPh sb="10" eb="12">
      <t>ケイコウ</t>
    </rPh>
    <rPh sb="14" eb="16">
      <t>キサイ</t>
    </rPh>
    <rPh sb="20" eb="22">
      <t>グタイ</t>
    </rPh>
    <rPh sb="22" eb="23">
      <t>テキ</t>
    </rPh>
    <rPh sb="25" eb="27">
      <t>クブン</t>
    </rPh>
    <rPh sb="28" eb="30">
      <t>フメイ</t>
    </rPh>
    <rPh sb="31" eb="33">
      <t>バアイ</t>
    </rPh>
    <phoneticPr fontId="2"/>
  </si>
  <si>
    <t>エ．点字ブロック、点字案内板等（屋外）</t>
    <rPh sb="2" eb="4">
      <t>テンジ</t>
    </rPh>
    <rPh sb="9" eb="11">
      <t>テンジ</t>
    </rPh>
    <rPh sb="11" eb="14">
      <t>アンナイバン</t>
    </rPh>
    <rPh sb="14" eb="15">
      <t>トウ</t>
    </rPh>
    <rPh sb="16" eb="18">
      <t>オクガイ</t>
    </rPh>
    <phoneticPr fontId="3"/>
  </si>
  <si>
    <t>ケ．点字プレート等（屋内）</t>
    <rPh sb="2" eb="4">
      <t>テンジ</t>
    </rPh>
    <rPh sb="8" eb="9">
      <t>トウ</t>
    </rPh>
    <rPh sb="10" eb="12">
      <t>オクナイ</t>
    </rPh>
    <phoneticPr fontId="3"/>
  </si>
  <si>
    <t>ク．車椅子移動等に必要なスペースの確保</t>
    <rPh sb="2" eb="5">
      <t>クルマイス</t>
    </rPh>
    <rPh sb="5" eb="7">
      <t>イドウ</t>
    </rPh>
    <rPh sb="7" eb="8">
      <t>トウ</t>
    </rPh>
    <rPh sb="9" eb="11">
      <t>ヒツヨウ</t>
    </rPh>
    <rPh sb="17" eb="19">
      <t>カクホ</t>
    </rPh>
    <phoneticPr fontId="3"/>
  </si>
  <si>
    <t>オ.その他希望する装具（義手、義足、コルセット等）の持参使用</t>
    <rPh sb="4" eb="7">
      <t>タキボウ</t>
    </rPh>
    <rPh sb="9" eb="11">
      <t>ソウグ</t>
    </rPh>
    <rPh sb="12" eb="14">
      <t>ギシュ</t>
    </rPh>
    <rPh sb="15" eb="17">
      <t>ギソク</t>
    </rPh>
    <rPh sb="23" eb="24">
      <t>ナド</t>
    </rPh>
    <rPh sb="26" eb="28">
      <t>ジサン</t>
    </rPh>
    <rPh sb="28" eb="30">
      <t>シヨウ</t>
    </rPh>
    <phoneticPr fontId="2"/>
  </si>
  <si>
    <t>①支援障害学生が在籍している。
（①に「１」を入力した場合、表A（表A-１から表A-４まで）に記入してください。）</t>
    <phoneticPr fontId="2"/>
  </si>
  <si>
    <t>②支援障害学生が在籍していない。
（②に「１」を入力した場合、表Bに記入してください。）　※表Bは、表Aの下にあります。</t>
    <phoneticPr fontId="2"/>
  </si>
  <si>
    <t>（診断名によって区分）</t>
    <rPh sb="1" eb="4">
      <t>シンダンメイ</t>
    </rPh>
    <rPh sb="8" eb="10">
      <t>クブン</t>
    </rPh>
    <phoneticPr fontId="2"/>
  </si>
  <si>
    <t>対象外</t>
    <rPh sb="0" eb="3">
      <t>タイショウガイ</t>
    </rPh>
    <phoneticPr fontId="2"/>
  </si>
  <si>
    <t>（症状により区分）</t>
    <rPh sb="1" eb="3">
      <t>ショウジョウ</t>
    </rPh>
    <rPh sb="6" eb="8">
      <t>クブン</t>
    </rPh>
    <phoneticPr fontId="2"/>
  </si>
  <si>
    <t>（骨折箇所によって計上）</t>
    <rPh sb="1" eb="3">
      <t>コッセツ</t>
    </rPh>
    <rPh sb="3" eb="5">
      <t>カショ</t>
    </rPh>
    <rPh sb="9" eb="11">
      <t>ケイジョウ</t>
    </rPh>
    <phoneticPr fontId="2"/>
  </si>
  <si>
    <t>（診断名により区分）</t>
    <rPh sb="1" eb="4">
      <t>シンダンメイ</t>
    </rPh>
    <rPh sb="7" eb="9">
      <t>クブン</t>
    </rPh>
    <phoneticPr fontId="2"/>
  </si>
  <si>
    <t>（術後障害の内容によって区分。）</t>
    <rPh sb="1" eb="3">
      <t>ジュツゴ</t>
    </rPh>
    <rPh sb="3" eb="5">
      <t>ショウガイ</t>
    </rPh>
    <rPh sb="6" eb="8">
      <t>ナイヨウ</t>
    </rPh>
    <rPh sb="12" eb="14">
      <t>クブン</t>
    </rPh>
    <phoneticPr fontId="8"/>
  </si>
  <si>
    <t>（症状の出現部位によって計上）</t>
    <rPh sb="1" eb="3">
      <t>ショウジョウ</t>
    </rPh>
    <rPh sb="4" eb="6">
      <t>シュツゲン</t>
    </rPh>
    <rPh sb="6" eb="8">
      <t>ブイ</t>
    </rPh>
    <rPh sb="12" eb="14">
      <t>ケイジョウ</t>
    </rPh>
    <phoneticPr fontId="2"/>
  </si>
  <si>
    <t>（後遺症により区分）</t>
    <rPh sb="1" eb="4">
      <t>コウイショウ</t>
    </rPh>
    <rPh sb="7" eb="9">
      <t>クブン</t>
    </rPh>
    <phoneticPr fontId="2"/>
  </si>
  <si>
    <t>計
（本科・通学～専攻科）</t>
    <phoneticPr fontId="2"/>
  </si>
  <si>
    <t>授業支援</t>
    <rPh sb="0" eb="4">
      <t>ジュギョウシエン</t>
    </rPh>
    <phoneticPr fontId="2"/>
  </si>
  <si>
    <t>肢体不自由</t>
    <rPh sb="0" eb="5">
      <t>シタイフジユウ</t>
    </rPh>
    <phoneticPr fontId="2"/>
  </si>
  <si>
    <t>支援内容</t>
    <rPh sb="0" eb="4">
      <t>シエンナイヨウ</t>
    </rPh>
    <phoneticPr fontId="2"/>
  </si>
  <si>
    <t xml:space="preserve">1点訳・墨訳 </t>
  </si>
  <si>
    <t>1専有スペース確保</t>
  </si>
  <si>
    <t xml:space="preserve">2テキストデータ </t>
  </si>
  <si>
    <t>2通学支援</t>
  </si>
  <si>
    <t xml:space="preserve">3教材拡大 </t>
  </si>
  <si>
    <t>3個別情報</t>
  </si>
  <si>
    <t xml:space="preserve">4ガイドヘルプ </t>
  </si>
  <si>
    <t>4情報取得</t>
  </si>
  <si>
    <t xml:space="preserve">5リーディング </t>
  </si>
  <si>
    <t>5定期面談</t>
  </si>
  <si>
    <t xml:space="preserve">6手話・触手話 </t>
  </si>
  <si>
    <t>6自己管理</t>
  </si>
  <si>
    <t xml:space="preserve">7ノート・PCテイク </t>
  </si>
  <si>
    <t>7対人関係</t>
  </si>
  <si>
    <t xml:space="preserve">8字幕付け </t>
  </si>
  <si>
    <t>8日常生活</t>
  </si>
  <si>
    <t xml:space="preserve">9補聴援助システム </t>
  </si>
  <si>
    <t>9カウンセリング</t>
  </si>
  <si>
    <t xml:space="preserve">10PC持込 </t>
  </si>
  <si>
    <t>10薬剤保管</t>
  </si>
  <si>
    <t xml:space="preserve">11読み上げソフト </t>
  </si>
  <si>
    <t>11休憩室</t>
  </si>
  <si>
    <t xml:space="preserve">12音声認識ソフト </t>
  </si>
  <si>
    <t>12生活介助</t>
  </si>
  <si>
    <t xml:space="preserve">13ノイズキャンセリングイヤホン </t>
  </si>
  <si>
    <t>13介助者入構</t>
  </si>
  <si>
    <t xml:space="preserve">14講義録音、板書撮影 </t>
  </si>
  <si>
    <t>14その他</t>
  </si>
  <si>
    <t xml:space="preserve">15オンライン授業（情報保障） </t>
  </si>
  <si>
    <t>1専有スペース確保 視覚</t>
    <rPh sb="10" eb="12">
      <t>シカク</t>
    </rPh>
    <phoneticPr fontId="2"/>
  </si>
  <si>
    <t xml:space="preserve">16グループワーク配慮 </t>
  </si>
  <si>
    <t>2通学支援　視覚</t>
    <rPh sb="6" eb="8">
      <t>シカク</t>
    </rPh>
    <phoneticPr fontId="2"/>
  </si>
  <si>
    <t xml:space="preserve">17実技実習 </t>
  </si>
  <si>
    <t>3個別情報　視覚</t>
    <rPh sb="6" eb="8">
      <t>シカク</t>
    </rPh>
    <phoneticPr fontId="2"/>
  </si>
  <si>
    <t xml:space="preserve">18授業内容代替 </t>
  </si>
  <si>
    <t>4情報取得　視覚</t>
    <rPh sb="6" eb="8">
      <t>シカク</t>
    </rPh>
    <phoneticPr fontId="2"/>
  </si>
  <si>
    <t xml:space="preserve">19対面授業の代替 </t>
  </si>
  <si>
    <t>5定期面談　視覚</t>
    <rPh sb="6" eb="8">
      <t>シカク</t>
    </rPh>
    <phoneticPr fontId="2"/>
  </si>
  <si>
    <t xml:space="preserve">20学修指導 </t>
  </si>
  <si>
    <t>6自己管理　視覚</t>
    <rPh sb="6" eb="8">
      <t>シカク</t>
    </rPh>
    <phoneticPr fontId="2"/>
  </si>
  <si>
    <t xml:space="preserve">21履修登録支援 </t>
  </si>
  <si>
    <t>7対人関係　視覚</t>
    <rPh sb="6" eb="8">
      <t>シカク</t>
    </rPh>
    <phoneticPr fontId="2"/>
  </si>
  <si>
    <t xml:space="preserve">22試験時間延長 </t>
  </si>
  <si>
    <t>8日常生活　視覚</t>
    <rPh sb="6" eb="8">
      <t>シカク</t>
    </rPh>
    <phoneticPr fontId="2"/>
  </si>
  <si>
    <t xml:space="preserve">23別室受験 </t>
  </si>
  <si>
    <t>9カウンセリング　視覚</t>
    <rPh sb="9" eb="11">
      <t>シカク</t>
    </rPh>
    <phoneticPr fontId="2"/>
  </si>
  <si>
    <t xml:space="preserve">24解答方法配慮 </t>
  </si>
  <si>
    <t>10薬剤保管　視覚</t>
    <rPh sb="7" eb="9">
      <t>シカク</t>
    </rPh>
    <phoneticPr fontId="2"/>
  </si>
  <si>
    <t xml:space="preserve">25注意事項 </t>
  </si>
  <si>
    <t>11休憩室　視覚</t>
    <rPh sb="6" eb="8">
      <t>シカク</t>
    </rPh>
    <phoneticPr fontId="2"/>
  </si>
  <si>
    <t xml:space="preserve">26出席配慮 </t>
  </si>
  <si>
    <t>12生活介助　視覚</t>
    <rPh sb="7" eb="9">
      <t>シカク</t>
    </rPh>
    <phoneticPr fontId="2"/>
  </si>
  <si>
    <t xml:space="preserve">27提出期限延長 </t>
  </si>
  <si>
    <t>13介助者入構　視覚</t>
    <rPh sb="8" eb="10">
      <t>シカク</t>
    </rPh>
    <phoneticPr fontId="2"/>
  </si>
  <si>
    <t xml:space="preserve">28要望の教室 </t>
  </si>
  <si>
    <t>14その他　視覚</t>
    <rPh sb="6" eb="8">
      <t>シカク</t>
    </rPh>
    <phoneticPr fontId="2"/>
  </si>
  <si>
    <t xml:space="preserve">29要望の座席 </t>
  </si>
  <si>
    <t>1専有スペース確保 聴覚</t>
  </si>
  <si>
    <t xml:space="preserve">30専用机 </t>
  </si>
  <si>
    <t>2通学支援　聴覚</t>
  </si>
  <si>
    <t xml:space="preserve">31チューター </t>
  </si>
  <si>
    <t>3個別情報　聴覚</t>
  </si>
  <si>
    <t xml:space="preserve">32その他 </t>
  </si>
  <si>
    <t>4情報取得　聴覚</t>
  </si>
  <si>
    <t>1点訳・墨訳 視覚</t>
    <rPh sb="7" eb="9">
      <t>シカク</t>
    </rPh>
    <phoneticPr fontId="2"/>
  </si>
  <si>
    <t>5定期面談　聴覚</t>
  </si>
  <si>
    <t>2テキストデータ 視覚</t>
    <rPh sb="9" eb="11">
      <t>シカク</t>
    </rPh>
    <phoneticPr fontId="2"/>
  </si>
  <si>
    <t>6自己管理　聴覚</t>
  </si>
  <si>
    <t>3教材拡大 視覚</t>
    <rPh sb="6" eb="8">
      <t>シカク</t>
    </rPh>
    <phoneticPr fontId="2"/>
  </si>
  <si>
    <t>7対人関係　聴覚</t>
  </si>
  <si>
    <t>4ガイドヘルプ 視覚</t>
    <rPh sb="8" eb="10">
      <t>シカク</t>
    </rPh>
    <phoneticPr fontId="2"/>
  </si>
  <si>
    <t>8日常生活　聴覚</t>
  </si>
  <si>
    <t>5リーディング 視覚</t>
    <rPh sb="8" eb="10">
      <t>シカク</t>
    </rPh>
    <phoneticPr fontId="2"/>
  </si>
  <si>
    <t>9カウンセリング　聴覚</t>
  </si>
  <si>
    <t>6手話・触手話 視覚</t>
    <rPh sb="8" eb="10">
      <t>シカク</t>
    </rPh>
    <phoneticPr fontId="2"/>
  </si>
  <si>
    <t>10薬剤保管　聴覚</t>
  </si>
  <si>
    <t>7ノート・PCテイク 視覚</t>
    <rPh sb="11" eb="13">
      <t>シカク</t>
    </rPh>
    <phoneticPr fontId="2"/>
  </si>
  <si>
    <t>11休憩室　聴覚</t>
  </si>
  <si>
    <t>8字幕付け 視覚</t>
    <rPh sb="6" eb="8">
      <t>シカク</t>
    </rPh>
    <phoneticPr fontId="2"/>
  </si>
  <si>
    <t>12生活介助　聴覚</t>
  </si>
  <si>
    <t>9補聴援助システム 視覚</t>
    <rPh sb="10" eb="12">
      <t>シカク</t>
    </rPh>
    <phoneticPr fontId="2"/>
  </si>
  <si>
    <t>13介助者入構　聴覚</t>
  </si>
  <si>
    <t>10PC持込 視覚</t>
    <rPh sb="7" eb="9">
      <t>シカク</t>
    </rPh>
    <phoneticPr fontId="2"/>
  </si>
  <si>
    <t>14その他　聴覚</t>
  </si>
  <si>
    <t>11読み上げソフト 視覚</t>
    <rPh sb="10" eb="12">
      <t>シカク</t>
    </rPh>
    <phoneticPr fontId="2"/>
  </si>
  <si>
    <t>1専有スペース確保 肢体</t>
  </si>
  <si>
    <t>12音声認識ソフト 視覚</t>
    <rPh sb="10" eb="12">
      <t>シカク</t>
    </rPh>
    <phoneticPr fontId="2"/>
  </si>
  <si>
    <t>2通学支援　肢体</t>
  </si>
  <si>
    <t>13ノイズキャンセリングイヤホン 視覚</t>
    <rPh sb="17" eb="19">
      <t>シカク</t>
    </rPh>
    <phoneticPr fontId="2"/>
  </si>
  <si>
    <t>3個別情報　肢体</t>
  </si>
  <si>
    <t>14講義録音、板書撮影 視覚</t>
    <rPh sb="12" eb="14">
      <t>シカク</t>
    </rPh>
    <phoneticPr fontId="2"/>
  </si>
  <si>
    <t>4情報取得　肢体</t>
  </si>
  <si>
    <t>15オンライン授業（情報保障） 視覚</t>
    <rPh sb="16" eb="18">
      <t>シカク</t>
    </rPh>
    <phoneticPr fontId="2"/>
  </si>
  <si>
    <t>5定期面談　肢体</t>
  </si>
  <si>
    <t>16グループワーク配慮 視覚</t>
    <rPh sb="12" eb="14">
      <t>シカク</t>
    </rPh>
    <phoneticPr fontId="2"/>
  </si>
  <si>
    <t>6自己管理　肢体</t>
  </si>
  <si>
    <t>17実技実習 視覚</t>
    <rPh sb="7" eb="9">
      <t>シカク</t>
    </rPh>
    <phoneticPr fontId="2"/>
  </si>
  <si>
    <t>7対人関係　肢体</t>
  </si>
  <si>
    <t>18授業内容代替 視覚</t>
    <rPh sb="9" eb="11">
      <t>シカク</t>
    </rPh>
    <phoneticPr fontId="2"/>
  </si>
  <si>
    <t>8日常生活　肢体</t>
  </si>
  <si>
    <t>19対面授業の代替 視覚</t>
    <rPh sb="10" eb="12">
      <t>シカク</t>
    </rPh>
    <phoneticPr fontId="2"/>
  </si>
  <si>
    <t>9カウンセリング　肢体</t>
  </si>
  <si>
    <t>20学修指導 視覚</t>
    <rPh sb="7" eb="9">
      <t>シカク</t>
    </rPh>
    <phoneticPr fontId="2"/>
  </si>
  <si>
    <t>10薬剤保管　肢体</t>
  </si>
  <si>
    <t>21履修登録支援 視覚</t>
    <rPh sb="9" eb="11">
      <t>シカク</t>
    </rPh>
    <phoneticPr fontId="2"/>
  </si>
  <si>
    <t>11休憩室　肢体</t>
  </si>
  <si>
    <t>22試験時間延長 視覚</t>
    <rPh sb="9" eb="11">
      <t>シカク</t>
    </rPh>
    <phoneticPr fontId="2"/>
  </si>
  <si>
    <t>12生活介助　肢体</t>
  </si>
  <si>
    <t>23別室受験 視覚</t>
    <rPh sb="7" eb="9">
      <t>シカク</t>
    </rPh>
    <phoneticPr fontId="2"/>
  </si>
  <si>
    <t>13介助者入構　肢体</t>
  </si>
  <si>
    <t>24解答方法配慮 視覚</t>
    <rPh sb="9" eb="11">
      <t>シカク</t>
    </rPh>
    <phoneticPr fontId="2"/>
  </si>
  <si>
    <t>14その他　肢体</t>
  </si>
  <si>
    <t>25注意事項 視覚</t>
    <rPh sb="7" eb="9">
      <t>シカク</t>
    </rPh>
    <phoneticPr fontId="2"/>
  </si>
  <si>
    <t>1専有スペース確保 病弱</t>
  </si>
  <si>
    <t>26出席配慮 視覚</t>
    <rPh sb="7" eb="9">
      <t>シカク</t>
    </rPh>
    <phoneticPr fontId="2"/>
  </si>
  <si>
    <t>2通学支援　病弱</t>
  </si>
  <si>
    <t>27提出期限延長 視覚</t>
    <rPh sb="9" eb="11">
      <t>シカク</t>
    </rPh>
    <phoneticPr fontId="2"/>
  </si>
  <si>
    <t>3個別情報　病弱</t>
  </si>
  <si>
    <t>28要望の教室 視覚</t>
    <rPh sb="8" eb="10">
      <t>シカク</t>
    </rPh>
    <phoneticPr fontId="2"/>
  </si>
  <si>
    <t>4情報取得　病弱</t>
  </si>
  <si>
    <t>29要望の座席 視覚</t>
    <rPh sb="8" eb="10">
      <t>シカク</t>
    </rPh>
    <phoneticPr fontId="2"/>
  </si>
  <si>
    <t>5定期面談　病弱</t>
  </si>
  <si>
    <t>30専用机 視覚</t>
    <rPh sb="6" eb="8">
      <t>シカク</t>
    </rPh>
    <phoneticPr fontId="2"/>
  </si>
  <si>
    <t>6自己管理　病弱</t>
  </si>
  <si>
    <t>31チューター 視覚</t>
    <rPh sb="8" eb="10">
      <t>シカク</t>
    </rPh>
    <phoneticPr fontId="2"/>
  </si>
  <si>
    <t>7対人関係　病弱</t>
  </si>
  <si>
    <t>32その他 視覚</t>
    <rPh sb="6" eb="8">
      <t>シカク</t>
    </rPh>
    <phoneticPr fontId="2"/>
  </si>
  <si>
    <t>8日常生活　病弱</t>
  </si>
  <si>
    <t>1点訳・墨訳 聴覚</t>
  </si>
  <si>
    <t>9カウンセリング　病弱</t>
  </si>
  <si>
    <t>2テキストデータ 聴覚</t>
  </si>
  <si>
    <t>10薬剤保管　病弱</t>
  </si>
  <si>
    <t>3教材拡大 聴覚</t>
  </si>
  <si>
    <t>11休憩室　病弱</t>
  </si>
  <si>
    <t>4ガイドヘルプ 聴覚</t>
  </si>
  <si>
    <t>12生活介助　病弱</t>
  </si>
  <si>
    <t>5リーディング 聴覚</t>
  </si>
  <si>
    <t>13介助者入構　病弱</t>
  </si>
  <si>
    <t>6手話・触手話 聴覚</t>
  </si>
  <si>
    <t>14その他　病弱</t>
  </si>
  <si>
    <t>7ノート・PCテイク 聴覚</t>
  </si>
  <si>
    <t>1専有スペース確保 発達</t>
  </si>
  <si>
    <t>8字幕付け 聴覚</t>
  </si>
  <si>
    <t>2通学支援　発達</t>
  </si>
  <si>
    <t>9補聴援助システム 聴覚</t>
  </si>
  <si>
    <t>3個別情報　発達</t>
  </si>
  <si>
    <t>10PC持込 聴覚</t>
  </si>
  <si>
    <t>4情報取得　発達</t>
  </si>
  <si>
    <t>11読み上げソフト 聴覚</t>
  </si>
  <si>
    <t>5定期面談　発達</t>
  </si>
  <si>
    <t>12音声認識ソフト 聴覚</t>
  </si>
  <si>
    <t>6自己管理　発達</t>
  </si>
  <si>
    <t>13ノイズキャンセリングイヤホン 聴覚</t>
  </si>
  <si>
    <t>7対人関係　発達</t>
  </si>
  <si>
    <t>14講義録音、板書撮影 聴覚</t>
  </si>
  <si>
    <t>8日常生活　発達</t>
  </si>
  <si>
    <t>15オンライン授業（情報保障） 聴覚</t>
  </si>
  <si>
    <t>9カウンセリング　発達</t>
  </si>
  <si>
    <t>16グループワーク配慮 聴覚</t>
  </si>
  <si>
    <t>10薬剤保管　発達</t>
  </si>
  <si>
    <t>17実技実習 聴覚</t>
  </si>
  <si>
    <t>11休憩室　発達</t>
  </si>
  <si>
    <t>18授業内容代替 聴覚</t>
  </si>
  <si>
    <t>12生活介助　発達</t>
  </si>
  <si>
    <t>19対面授業の代替 聴覚</t>
  </si>
  <si>
    <t>13介助者入構　発達</t>
  </si>
  <si>
    <t>20学修指導 聴覚</t>
  </si>
  <si>
    <t>14その他　発達</t>
  </si>
  <si>
    <t>21履修登録支援 聴覚</t>
  </si>
  <si>
    <t>1専有スペース確保 精神</t>
  </si>
  <si>
    <t>22試験時間延長 聴覚</t>
  </si>
  <si>
    <t>2通学支援　精神</t>
  </si>
  <si>
    <t>23別室受験 聴覚</t>
  </si>
  <si>
    <t>3個別情報　精神</t>
  </si>
  <si>
    <t>24解答方法配慮 聴覚</t>
  </si>
  <si>
    <t>4情報取得　精神</t>
  </si>
  <si>
    <t>25注意事項 聴覚</t>
  </si>
  <si>
    <t>5定期面談　精神</t>
  </si>
  <si>
    <t>26出席配慮 聴覚</t>
  </si>
  <si>
    <t>6自己管理　精神</t>
  </si>
  <si>
    <t>27提出期限延長 聴覚</t>
  </si>
  <si>
    <t>7対人関係　精神</t>
  </si>
  <si>
    <t>28要望の教室 聴覚</t>
  </si>
  <si>
    <t>8日常生活　精神</t>
  </si>
  <si>
    <t>29要望の座席 聴覚</t>
  </si>
  <si>
    <t>9カウンセリング　精神</t>
  </si>
  <si>
    <t>30専用机 聴覚</t>
  </si>
  <si>
    <t>10薬剤保管　精神</t>
  </si>
  <si>
    <t>31チューター 聴覚</t>
  </si>
  <si>
    <t>11休憩室　精神</t>
  </si>
  <si>
    <t>32その他 聴覚</t>
  </si>
  <si>
    <t>12生活介助　精神</t>
  </si>
  <si>
    <t>1点訳・墨訳 肢体</t>
  </si>
  <si>
    <t>13介助者入構　精神</t>
  </si>
  <si>
    <t>2テキストデータ 肢体</t>
  </si>
  <si>
    <t>14その他　精神</t>
  </si>
  <si>
    <t>3教材拡大 肢体</t>
  </si>
  <si>
    <t>1専有スペース確保 知的</t>
  </si>
  <si>
    <t>4ガイドヘルプ 肢体</t>
  </si>
  <si>
    <t>2通学支援　知的</t>
  </si>
  <si>
    <t>5リーディング 肢体</t>
  </si>
  <si>
    <t>3個別情報　知的</t>
  </si>
  <si>
    <t>6手話・触手話 肢体</t>
  </si>
  <si>
    <t>4情報取得　知的</t>
  </si>
  <si>
    <t>7ノート・PCテイク 肢体</t>
  </si>
  <si>
    <t>5定期面談　知的</t>
  </si>
  <si>
    <t>8字幕付け 肢体</t>
  </si>
  <si>
    <t>6自己管理　知的</t>
  </si>
  <si>
    <t>9補聴援助システム 肢体</t>
  </si>
  <si>
    <t>7対人関係　知的</t>
  </si>
  <si>
    <t>10PC持込 肢体</t>
  </si>
  <si>
    <t>8日常生活　知的</t>
  </si>
  <si>
    <t>11読み上げソフト 肢体</t>
  </si>
  <si>
    <t>9カウンセリング　知的</t>
  </si>
  <si>
    <t>12音声認識ソフト 肢体</t>
  </si>
  <si>
    <t>10薬剤保管　知的</t>
  </si>
  <si>
    <t>13ノイズキャンセリングイヤホン 肢体</t>
  </si>
  <si>
    <t>11休憩室　知的</t>
  </si>
  <si>
    <t>14講義録音、板書撮影 肢体</t>
  </si>
  <si>
    <t>12生活介助　知的</t>
  </si>
  <si>
    <t>15オンライン授業（情報保障） 肢体</t>
  </si>
  <si>
    <t>13介助者入構　知的</t>
  </si>
  <si>
    <t>16グループワーク配慮 肢体</t>
  </si>
  <si>
    <t>14その他　知的</t>
  </si>
  <si>
    <t>17実技実習 肢体</t>
  </si>
  <si>
    <t>1専有スペース確保 重複</t>
  </si>
  <si>
    <t>18授業内容代替 肢体</t>
  </si>
  <si>
    <t>2通学支援　重複</t>
  </si>
  <si>
    <t>19対面授業の代替 肢体</t>
  </si>
  <si>
    <t>3個別情報　重複</t>
  </si>
  <si>
    <t>20学修指導 肢体</t>
  </si>
  <si>
    <t>4情報取得　重複</t>
  </si>
  <si>
    <t>21履修登録支援 肢体</t>
  </si>
  <si>
    <t>5定期面談　重複</t>
  </si>
  <si>
    <t>22試験時間延長 肢体</t>
  </si>
  <si>
    <t>6自己管理　重複</t>
  </si>
  <si>
    <t>23別室受験 肢体</t>
  </si>
  <si>
    <t>7対人関係　重複</t>
  </si>
  <si>
    <t>24解答方法配慮 肢体</t>
  </si>
  <si>
    <t>8日常生活　重複</t>
  </si>
  <si>
    <t>25注意事項 肢体</t>
  </si>
  <si>
    <t>9カウンセリング　重複</t>
  </si>
  <si>
    <t>26出席配慮 肢体</t>
  </si>
  <si>
    <t>10薬剤保管　重複</t>
  </si>
  <si>
    <t>27提出期限延長 肢体</t>
  </si>
  <si>
    <t>11休憩室　重複</t>
  </si>
  <si>
    <t>28要望の教室 肢体</t>
  </si>
  <si>
    <t>12生活介助　重複</t>
  </si>
  <si>
    <t>29要望の座席 肢体</t>
  </si>
  <si>
    <t>13介助者入構　重複</t>
  </si>
  <si>
    <t>30専用机 肢体</t>
  </si>
  <si>
    <t>14その他　重複</t>
  </si>
  <si>
    <t>31チューター 肢体</t>
  </si>
  <si>
    <t>1専有スペース確保 その他</t>
  </si>
  <si>
    <t>32その他 肢体</t>
  </si>
  <si>
    <t>2通学支援　その他</t>
  </si>
  <si>
    <t>1点訳・墨訳 病弱</t>
  </si>
  <si>
    <t>3個別情報　その他</t>
  </si>
  <si>
    <t>2テキストデータ 病弱</t>
  </si>
  <si>
    <t>4情報取得　その他</t>
  </si>
  <si>
    <t>3教材拡大 病弱</t>
  </si>
  <si>
    <t>5定期面談　その他</t>
  </si>
  <si>
    <t>4ガイドヘルプ 病弱</t>
  </si>
  <si>
    <t>6自己管理　その他</t>
  </si>
  <si>
    <t>5リーディング 病弱</t>
  </si>
  <si>
    <t>7対人関係　その他</t>
  </si>
  <si>
    <t>6手話・触手話 病弱</t>
  </si>
  <si>
    <t>8日常生活　その他</t>
  </si>
  <si>
    <t>7ノート・PCテイク 病弱</t>
  </si>
  <si>
    <t>9カウンセリング　その他</t>
  </si>
  <si>
    <t>8字幕付け 病弱</t>
  </si>
  <si>
    <t>10薬剤保管　その他</t>
  </si>
  <si>
    <t>9補聴援助システム 病弱</t>
  </si>
  <si>
    <t>11休憩室　その他</t>
  </si>
  <si>
    <t>10PC持込 病弱</t>
  </si>
  <si>
    <t>12生活介助　その他</t>
  </si>
  <si>
    <t>11読み上げソフト 病弱</t>
  </si>
  <si>
    <t>13介助者入構　その他</t>
  </si>
  <si>
    <t>12音声認識ソフト 病弱</t>
  </si>
  <si>
    <t>14その他　その他</t>
  </si>
  <si>
    <t>13ノイズキャンセリングイヤホン 病弱</t>
  </si>
  <si>
    <t>14講義録音、板書撮影 病弱</t>
  </si>
  <si>
    <t>15オンライン授業（情報保障） 病弱</t>
  </si>
  <si>
    <t>16グループワーク配慮 病弱</t>
  </si>
  <si>
    <t>17実技実習 病弱</t>
  </si>
  <si>
    <t>18授業内容代替 病弱</t>
  </si>
  <si>
    <t>19対面授業の代替 病弱</t>
  </si>
  <si>
    <t>20学修指導 病弱</t>
  </si>
  <si>
    <t>21履修登録支援 病弱</t>
  </si>
  <si>
    <t>22試験時間延長 病弱</t>
  </si>
  <si>
    <t>23別室受験 病弱</t>
  </si>
  <si>
    <t>24解答方法配慮 病弱</t>
  </si>
  <si>
    <t>25注意事項 病弱</t>
  </si>
  <si>
    <t>26出席配慮 病弱</t>
  </si>
  <si>
    <t>27提出期限延長 病弱</t>
  </si>
  <si>
    <t>28要望の教室 病弱</t>
  </si>
  <si>
    <t>29要望の座席 病弱</t>
  </si>
  <si>
    <t>30専用机 病弱</t>
  </si>
  <si>
    <t>31チューター 病弱</t>
  </si>
  <si>
    <t>32その他 病弱</t>
  </si>
  <si>
    <t>1点訳・墨訳 発達</t>
  </si>
  <si>
    <t>2テキストデータ 発達</t>
  </si>
  <si>
    <t>3教材拡大 発達</t>
  </si>
  <si>
    <t>4ガイドヘルプ 発達</t>
  </si>
  <si>
    <t>5リーディング 発達</t>
  </si>
  <si>
    <t>6手話・触手話 発達</t>
  </si>
  <si>
    <t>7ノート・PCテイク 発達</t>
  </si>
  <si>
    <t>8字幕付け 発達</t>
  </si>
  <si>
    <t>9補聴援助システム 発達</t>
  </si>
  <si>
    <t>10PC持込 発達</t>
  </si>
  <si>
    <t>11読み上げソフト 発達</t>
  </si>
  <si>
    <t>12音声認識ソフト 発達</t>
  </si>
  <si>
    <t>13ノイズキャンセリングイヤホン 発達</t>
  </si>
  <si>
    <t>14講義録音、板書撮影 発達</t>
  </si>
  <si>
    <t>15オンライン授業（情報保障） 発達</t>
  </si>
  <si>
    <t>16グループワーク配慮 発達</t>
  </si>
  <si>
    <t>17実技実習 発達</t>
  </si>
  <si>
    <t>18授業内容代替 発達</t>
  </si>
  <si>
    <t>19対面授業の代替 発達</t>
  </si>
  <si>
    <t>20学修指導 発達</t>
  </si>
  <si>
    <t>21履修登録支援 発達</t>
  </si>
  <si>
    <t>22試験時間延長 発達</t>
  </si>
  <si>
    <t>23別室受験 発達</t>
  </si>
  <si>
    <t>24解答方法配慮 発達</t>
  </si>
  <si>
    <t>25注意事項 発達</t>
  </si>
  <si>
    <t>26出席配慮 発達</t>
  </si>
  <si>
    <t>27提出期限延長 発達</t>
  </si>
  <si>
    <t>28要望の教室 発達</t>
  </si>
  <si>
    <t>29要望の座席 発達</t>
  </si>
  <si>
    <t>30専用机 発達</t>
  </si>
  <si>
    <t>31チューター 発達</t>
  </si>
  <si>
    <t>32その他 発達</t>
  </si>
  <si>
    <t>1点訳・墨訳 精神</t>
  </si>
  <si>
    <t>2テキストデータ 精神</t>
  </si>
  <si>
    <t>3教材拡大 精神</t>
  </si>
  <si>
    <t>4ガイドヘルプ 精神</t>
  </si>
  <si>
    <t>5リーディング 精神</t>
  </si>
  <si>
    <t>6手話・触手話 精神</t>
  </si>
  <si>
    <t>7ノート・PCテイク 精神</t>
  </si>
  <si>
    <t>8字幕付け 精神</t>
  </si>
  <si>
    <t>9補聴援助システム 精神</t>
  </si>
  <si>
    <t>10PC持込 精神</t>
  </si>
  <si>
    <t>11読み上げソフト 精神</t>
  </si>
  <si>
    <t>12音声認識ソフト 精神</t>
  </si>
  <si>
    <t>13ノイズキャンセリングイヤホン 精神</t>
  </si>
  <si>
    <t>14講義録音、板書撮影 精神</t>
  </si>
  <si>
    <t>15オンライン授業（情報保障） 精神</t>
  </si>
  <si>
    <t>16グループワーク配慮 精神</t>
  </si>
  <si>
    <t>17実技実習 精神</t>
  </si>
  <si>
    <t>18授業内容代替 精神</t>
  </si>
  <si>
    <t>19対面授業の代替 精神</t>
  </si>
  <si>
    <t>20学修指導 精神</t>
  </si>
  <si>
    <t>21履修登録支援 精神</t>
  </si>
  <si>
    <t>22試験時間延長 精神</t>
  </si>
  <si>
    <t>23別室受験 精神</t>
  </si>
  <si>
    <t>24解答方法配慮 精神</t>
  </si>
  <si>
    <t>25注意事項 精神</t>
  </si>
  <si>
    <t>26出席配慮 精神</t>
  </si>
  <si>
    <t>27提出期限延長 精神</t>
  </si>
  <si>
    <t>28要望の教室 精神</t>
  </si>
  <si>
    <t>29要望の座席 精神</t>
  </si>
  <si>
    <t>30専用机 精神</t>
  </si>
  <si>
    <t>31チューター 精神</t>
  </si>
  <si>
    <t>32その他 精神</t>
  </si>
  <si>
    <t>1点訳・墨訳 知的</t>
  </si>
  <si>
    <t>2テキストデータ 知的</t>
  </si>
  <si>
    <t>3教材拡大 知的</t>
  </si>
  <si>
    <t>4ガイドヘルプ 知的</t>
  </si>
  <si>
    <t>5リーディング 知的</t>
  </si>
  <si>
    <t>6手話・触手話 知的</t>
  </si>
  <si>
    <t>7ノート・PCテイク 知的</t>
  </si>
  <si>
    <t>8字幕付け 知的</t>
  </si>
  <si>
    <t>9補聴援助システム 知的</t>
  </si>
  <si>
    <t>10PC持込 知的</t>
  </si>
  <si>
    <t>11読み上げソフト 知的</t>
  </si>
  <si>
    <t>12音声認識ソフト 知的</t>
  </si>
  <si>
    <t>13ノイズキャンセリングイヤホン 知的</t>
  </si>
  <si>
    <t>14講義録音、板書撮影 知的</t>
  </si>
  <si>
    <t>15オンライン授業（情報保障） 知的</t>
  </si>
  <si>
    <t>16グループワーク配慮 知的</t>
  </si>
  <si>
    <t>17実技実習 知的</t>
  </si>
  <si>
    <t>18授業内容代替 知的</t>
  </si>
  <si>
    <t>19対面授業の代替 知的</t>
  </si>
  <si>
    <t>20学修指導 知的</t>
  </si>
  <si>
    <t>21履修登録支援 知的</t>
  </si>
  <si>
    <t>22試験時間延長 知的</t>
  </si>
  <si>
    <t>23別室受験 知的</t>
  </si>
  <si>
    <t>24解答方法配慮 知的</t>
  </si>
  <si>
    <t>25注意事項 知的</t>
  </si>
  <si>
    <t>26出席配慮 知的</t>
  </si>
  <si>
    <t>27提出期限延長 知的</t>
  </si>
  <si>
    <t>28要望の教室 知的</t>
  </si>
  <si>
    <t>29要望の座席 知的</t>
  </si>
  <si>
    <t>30専用机 知的</t>
  </si>
  <si>
    <t>31チューター 知的</t>
  </si>
  <si>
    <t>32その他 知的</t>
  </si>
  <si>
    <t>1点訳・墨訳 重複</t>
  </si>
  <si>
    <t>2テキストデータ 重複</t>
  </si>
  <si>
    <t>3教材拡大 重複</t>
  </si>
  <si>
    <t>4ガイドヘルプ 重複</t>
  </si>
  <si>
    <t>5リーディング 重複</t>
  </si>
  <si>
    <t>6手話・触手話 重複</t>
  </si>
  <si>
    <t>7ノート・PCテイク 重複</t>
  </si>
  <si>
    <t>8字幕付け 重複</t>
  </si>
  <si>
    <t>9補聴援助システム 重複</t>
  </si>
  <si>
    <t>10PC持込 重複</t>
  </si>
  <si>
    <t>11読み上げソフト 重複</t>
  </si>
  <si>
    <t>12音声認識ソフト 重複</t>
  </si>
  <si>
    <t>13ノイズキャンセリングイヤホン 重複</t>
  </si>
  <si>
    <t>14講義録音、板書撮影 重複</t>
  </si>
  <si>
    <t>15オンライン授業（情報保障） 重複</t>
  </si>
  <si>
    <t>16グループワーク配慮 重複</t>
  </si>
  <si>
    <t>17実技実習 重複</t>
  </si>
  <si>
    <t>18授業内容代替 重複</t>
  </si>
  <si>
    <t>19対面授業の代替 重複</t>
  </si>
  <si>
    <t>20学修指導 重複</t>
  </si>
  <si>
    <t>21履修登録支援 重複</t>
  </si>
  <si>
    <t>22試験時間延長 重複</t>
  </si>
  <si>
    <t>23別室受験 重複</t>
  </si>
  <si>
    <t>24解答方法配慮 重複</t>
  </si>
  <si>
    <t>25注意事項 重複</t>
  </si>
  <si>
    <t>26出席配慮 重複</t>
  </si>
  <si>
    <t>27提出期限延長 重複</t>
  </si>
  <si>
    <t>28要望の教室 重複</t>
  </si>
  <si>
    <t>29要望の座席 重複</t>
  </si>
  <si>
    <t>30専用机 重複</t>
  </si>
  <si>
    <t>31チューター 重複</t>
  </si>
  <si>
    <t>32その他 重複</t>
  </si>
  <si>
    <t>1点訳・墨訳 その他</t>
  </si>
  <si>
    <t>2テキストデータ その他</t>
  </si>
  <si>
    <t>3教材拡大 その他</t>
  </si>
  <si>
    <t>4ガイドヘルプ その他</t>
  </si>
  <si>
    <t>5リーディング その他</t>
  </si>
  <si>
    <t>6手話・触手話 その他</t>
  </si>
  <si>
    <t>7ノート・PCテイク その他</t>
  </si>
  <si>
    <t>8字幕付け その他</t>
  </si>
  <si>
    <t>9補聴援助システム その他</t>
  </si>
  <si>
    <t>10PC持込 その他</t>
  </si>
  <si>
    <t>11読み上げソフト その他</t>
  </si>
  <si>
    <t>12音声認識ソフト その他</t>
  </si>
  <si>
    <t>13ノイズキャンセリングイヤホン その他</t>
  </si>
  <si>
    <t>14講義録音、板書撮影 その他</t>
  </si>
  <si>
    <t>15オンライン授業（情報保障） その他</t>
  </si>
  <si>
    <t>16グループワーク配慮 その他</t>
  </si>
  <si>
    <t>17実技実習 その他</t>
  </si>
  <si>
    <t>18授業内容代替 その他</t>
  </si>
  <si>
    <t>19対面授業の代替 その他</t>
  </si>
  <si>
    <t>20学修指導 その他</t>
  </si>
  <si>
    <t>21履修登録支援 その他</t>
  </si>
  <si>
    <t>22試験時間延長 その他</t>
  </si>
  <si>
    <t>23別室受験 その他</t>
  </si>
  <si>
    <t>24解答方法配慮 その他</t>
  </si>
  <si>
    <t>25注意事項 その他</t>
  </si>
  <si>
    <t>26出席配慮 その他</t>
  </si>
  <si>
    <t>27提出期限延長 その他</t>
  </si>
  <si>
    <t>28要望の教室 その他</t>
  </si>
  <si>
    <t>29要望の座席 その他</t>
  </si>
  <si>
    <t>30専用机 その他</t>
  </si>
  <si>
    <t>31チューター その他</t>
  </si>
  <si>
    <t>32その他 その他</t>
  </si>
  <si>
    <t>500～999人</t>
    <phoneticPr fontId="2"/>
  </si>
  <si>
    <t>1,000～1,999人</t>
    <rPh sb="11" eb="12">
      <t>ニン</t>
    </rPh>
    <phoneticPr fontId="2"/>
  </si>
  <si>
    <t>2,000～4,999人</t>
    <rPh sb="11" eb="12">
      <t>ニン</t>
    </rPh>
    <phoneticPr fontId="2"/>
  </si>
  <si>
    <t>5,000～9,999人</t>
    <rPh sb="11" eb="12">
      <t>ニン</t>
    </rPh>
    <phoneticPr fontId="2"/>
  </si>
  <si>
    <t>10,000人以上</t>
    <rPh sb="6" eb="7">
      <t>ニン</t>
    </rPh>
    <rPh sb="7" eb="9">
      <t>イジョウ</t>
    </rPh>
    <phoneticPr fontId="2"/>
  </si>
  <si>
    <t>学校規模</t>
    <rPh sb="0" eb="4">
      <t>ガッコウキボ</t>
    </rPh>
    <phoneticPr fontId="2"/>
  </si>
  <si>
    <t>設置区分</t>
    <rPh sb="0" eb="4">
      <t>セッチクブン</t>
    </rPh>
    <phoneticPr fontId="2"/>
  </si>
  <si>
    <t>学校種</t>
    <rPh sb="0" eb="3">
      <t>ガッコウシュ</t>
    </rPh>
    <phoneticPr fontId="2"/>
  </si>
  <si>
    <t>短期大学</t>
    <rPh sb="0" eb="4">
      <t>タンキダイガク</t>
    </rPh>
    <phoneticPr fontId="2"/>
  </si>
  <si>
    <t>国立</t>
    <rPh sb="0" eb="2">
      <t>コクリツ</t>
    </rPh>
    <phoneticPr fontId="2"/>
  </si>
  <si>
    <t>公立</t>
    <rPh sb="0" eb="2">
      <t>コウリツ</t>
    </rPh>
    <phoneticPr fontId="2"/>
  </si>
  <si>
    <t>私立</t>
    <rPh sb="0" eb="2">
      <t>シリツ</t>
    </rPh>
    <phoneticPr fontId="2"/>
  </si>
  <si>
    <t>１＝9,10記載不可
２＝9記載不可
3=10記載不可
4＝単独・不明・区分</t>
    <rPh sb="6" eb="8">
      <t>キサイ</t>
    </rPh>
    <rPh sb="8" eb="10">
      <t>フカ</t>
    </rPh>
    <rPh sb="14" eb="16">
      <t>キサイ</t>
    </rPh>
    <rPh sb="16" eb="18">
      <t>フカ</t>
    </rPh>
    <rPh sb="23" eb="27">
      <t>キサイフカ</t>
    </rPh>
    <rPh sb="30" eb="32">
      <t>タンドク</t>
    </rPh>
    <rPh sb="33" eb="35">
      <t>フメイ</t>
    </rPh>
    <rPh sb="36" eb="38">
      <t>クブン</t>
    </rPh>
    <phoneticPr fontId="2"/>
  </si>
  <si>
    <t>ｼｰﾄ9,10確認</t>
    <rPh sb="7" eb="9">
      <t>カクニン</t>
    </rPh>
    <phoneticPr fontId="2"/>
  </si>
  <si>
    <t>ペリー病</t>
    <rPh sb="3" eb="4">
      <t>ビョウ</t>
    </rPh>
    <phoneticPr fontId="7"/>
  </si>
  <si>
    <t>脳内鉄沈着神経変性症</t>
    <rPh sb="0" eb="2">
      <t>ノウナイ</t>
    </rPh>
    <rPh sb="2" eb="3">
      <t>テツ</t>
    </rPh>
    <rPh sb="3" eb="10">
      <t>チンチャクシンケイヘンセイショウ</t>
    </rPh>
    <phoneticPr fontId="2"/>
  </si>
  <si>
    <t>成人発症スチル病</t>
    <rPh sb="2" eb="4">
      <t>ハッショウ</t>
    </rPh>
    <rPh sb="7" eb="8">
      <t>ビョウ</t>
    </rPh>
    <phoneticPr fontId="2"/>
  </si>
  <si>
    <t>HTRA1関連脳小血管病</t>
    <rPh sb="5" eb="7">
      <t>カンレン</t>
    </rPh>
    <rPh sb="7" eb="8">
      <t>ノウ</t>
    </rPh>
    <rPh sb="8" eb="11">
      <t>ショウケッカン</t>
    </rPh>
    <rPh sb="11" eb="12">
      <t>ビョウ</t>
    </rPh>
    <phoneticPr fontId="2"/>
  </si>
  <si>
    <t>空気嚥下症</t>
    <rPh sb="0" eb="5">
      <t>クウキエンゲショウ</t>
    </rPh>
    <phoneticPr fontId="2"/>
  </si>
  <si>
    <t>吞気症</t>
    <rPh sb="0" eb="3">
      <t>ノンキショウ</t>
    </rPh>
    <phoneticPr fontId="2"/>
  </si>
  <si>
    <t>神経性やせ症</t>
    <phoneticPr fontId="2"/>
  </si>
  <si>
    <t>神経性痩せ症</t>
    <rPh sb="3" eb="4">
      <t>ヤ</t>
    </rPh>
    <phoneticPr fontId="2"/>
  </si>
  <si>
    <t>月経前不快気分障害</t>
    <phoneticPr fontId="2"/>
  </si>
  <si>
    <t>卵巣未熟奇形腫</t>
    <phoneticPr fontId="2"/>
  </si>
  <si>
    <t>成熟嚢胞性奇形腫</t>
    <phoneticPr fontId="2"/>
  </si>
  <si>
    <t>幽門狭窄症</t>
    <phoneticPr fontId="2"/>
  </si>
  <si>
    <t>非表示</t>
    <rPh sb="0" eb="3">
      <t>ヒヒョウジ</t>
    </rPh>
    <phoneticPr fontId="2"/>
  </si>
  <si>
    <t>在籍者</t>
  </si>
  <si>
    <t>うつ状態</t>
    <rPh sb="2" eb="4">
      <t>ジョウタイ</t>
    </rPh>
    <phoneticPr fontId="2"/>
  </si>
  <si>
    <t>過敏性腸症候群</t>
    <rPh sb="0" eb="7">
      <t>カビンセイチョウショウコウグン</t>
    </rPh>
    <phoneticPr fontId="2"/>
  </si>
  <si>
    <t>術後</t>
    <rPh sb="0" eb="2">
      <t>ジュツゴ</t>
    </rPh>
    <phoneticPr fontId="2"/>
  </si>
  <si>
    <t>本科（通学課程）</t>
  </si>
  <si>
    <t>人文</t>
  </si>
  <si>
    <t>注意事項等の文字媒体による伝達</t>
    <rPh sb="0" eb="2">
      <t>チュウイ</t>
    </rPh>
    <rPh sb="2" eb="4">
      <t>ジコウ</t>
    </rPh>
    <rPh sb="4" eb="5">
      <t>ナド</t>
    </rPh>
    <rPh sb="6" eb="10">
      <t>モジバイタイ</t>
    </rPh>
    <rPh sb="13" eb="15">
      <t>デンタツ</t>
    </rPh>
    <phoneticPr fontId="3"/>
  </si>
  <si>
    <t>入学者選抜　配慮</t>
    <rPh sb="0" eb="3">
      <t>ニュウガクシャ</t>
    </rPh>
    <rPh sb="3" eb="5">
      <t>センバツ</t>
    </rPh>
    <rPh sb="6" eb="8">
      <t>ハイリョ</t>
    </rPh>
    <phoneticPr fontId="2"/>
  </si>
  <si>
    <t>配慮内容</t>
    <rPh sb="0" eb="4">
      <t>ハイリョナイヨウ</t>
    </rPh>
    <phoneticPr fontId="2"/>
  </si>
  <si>
    <t>②ア．要望の試験室</t>
    <rPh sb="3" eb="5">
      <t>ヨウボウ</t>
    </rPh>
    <rPh sb="6" eb="9">
      <t>シケンシツ</t>
    </rPh>
    <phoneticPr fontId="2"/>
  </si>
  <si>
    <t>②ウ．要望の座席</t>
    <rPh sb="3" eb="5">
      <t>ヨウボウ</t>
    </rPh>
    <rPh sb="6" eb="8">
      <t>ザセキ</t>
    </rPh>
    <phoneticPr fontId="2"/>
  </si>
  <si>
    <t>②エ．照明器具</t>
    <rPh sb="3" eb="7">
      <t>ショウメイキグ</t>
    </rPh>
    <phoneticPr fontId="2"/>
  </si>
  <si>
    <t>②オ．車入構許可</t>
    <rPh sb="3" eb="6">
      <t>クルマニュウコウ</t>
    </rPh>
    <rPh sb="6" eb="8">
      <t>キョカ</t>
    </rPh>
    <phoneticPr fontId="2"/>
  </si>
  <si>
    <t>②カ．移動補助</t>
    <rPh sb="3" eb="7">
      <t>イドウホジョ</t>
    </rPh>
    <phoneticPr fontId="2"/>
  </si>
  <si>
    <t>③ア．試験時間延長</t>
    <rPh sb="3" eb="9">
      <t>シケンジカンエンチョウ</t>
    </rPh>
    <phoneticPr fontId="2"/>
  </si>
  <si>
    <t>③イ．点字での出題</t>
    <rPh sb="3" eb="5">
      <t>テンジ</t>
    </rPh>
    <rPh sb="7" eb="9">
      <t>シュツダイ</t>
    </rPh>
    <phoneticPr fontId="2"/>
  </si>
  <si>
    <t>③ウ．拡大用紙</t>
    <rPh sb="3" eb="5">
      <t>カクダイ</t>
    </rPh>
    <rPh sb="5" eb="7">
      <t>ヨウシ</t>
    </rPh>
    <phoneticPr fontId="2"/>
  </si>
  <si>
    <t>③エ．チェック解答</t>
    <rPh sb="7" eb="9">
      <t>カイトウ</t>
    </rPh>
    <phoneticPr fontId="2"/>
  </si>
  <si>
    <t>③オ．パソコン利用</t>
    <rPh sb="7" eb="9">
      <t>リヨウ</t>
    </rPh>
    <phoneticPr fontId="2"/>
  </si>
  <si>
    <t>③カ．読み上げ</t>
    <rPh sb="3" eb="4">
      <t>ヨ</t>
    </rPh>
    <rPh sb="5" eb="6">
      <t>ア</t>
    </rPh>
    <phoneticPr fontId="2"/>
  </si>
  <si>
    <t>③キ．文字解答（口述試験）</t>
    <rPh sb="3" eb="7">
      <t>モジカイトウ</t>
    </rPh>
    <rPh sb="8" eb="12">
      <t>コウジュツシケン</t>
    </rPh>
    <phoneticPr fontId="2"/>
  </si>
  <si>
    <t>③ク．順番調整（口述試験）</t>
    <rPh sb="3" eb="5">
      <t>ジュンバン</t>
    </rPh>
    <rPh sb="5" eb="7">
      <t>チョウセイ</t>
    </rPh>
    <rPh sb="8" eb="10">
      <t>コウジュツ</t>
    </rPh>
    <rPh sb="10" eb="12">
      <t>シケン</t>
    </rPh>
    <phoneticPr fontId="2"/>
  </si>
  <si>
    <t>③ケ．ルビふり</t>
    <phoneticPr fontId="2"/>
  </si>
  <si>
    <t>③コ．リスニング免除</t>
    <rPh sb="8" eb="10">
      <t>メンジョ</t>
    </rPh>
    <phoneticPr fontId="2"/>
  </si>
  <si>
    <t>③サ．文字解答（オンライン入試）</t>
    <rPh sb="3" eb="7">
      <t>モジカイトウ</t>
    </rPh>
    <rPh sb="13" eb="15">
      <t>ニュウシ</t>
    </rPh>
    <phoneticPr fontId="2"/>
  </si>
  <si>
    <t>④ア．手話通訳</t>
    <rPh sb="3" eb="5">
      <t>シュワ</t>
    </rPh>
    <rPh sb="5" eb="7">
      <t>ツウヤク</t>
    </rPh>
    <phoneticPr fontId="2"/>
  </si>
  <si>
    <t>④イ．介助者入室の許可</t>
    <rPh sb="3" eb="6">
      <t>カイジョシャ</t>
    </rPh>
    <rPh sb="6" eb="8">
      <t>ニュウシツ</t>
    </rPh>
    <rPh sb="9" eb="11">
      <t>キョカ</t>
    </rPh>
    <phoneticPr fontId="2"/>
  </si>
  <si>
    <t>④ウ．介助者控室の提供</t>
    <rPh sb="3" eb="6">
      <t>カイジョシャ</t>
    </rPh>
    <rPh sb="6" eb="8">
      <t>ヒカエシツ</t>
    </rPh>
    <rPh sb="9" eb="11">
      <t>テイキョウ</t>
    </rPh>
    <phoneticPr fontId="2"/>
  </si>
  <si>
    <t>⑤ア．補聴援助システム</t>
    <rPh sb="3" eb="7">
      <t>ホチョウエンジョ</t>
    </rPh>
    <phoneticPr fontId="2"/>
  </si>
  <si>
    <t>⑤イ．車椅子</t>
    <rPh sb="3" eb="6">
      <t>クルマイス</t>
    </rPh>
    <phoneticPr fontId="2"/>
  </si>
  <si>
    <t>⑤ウ．拡大鏡</t>
    <rPh sb="3" eb="6">
      <t>カクダイキョウ</t>
    </rPh>
    <phoneticPr fontId="2"/>
  </si>
  <si>
    <t>⑤エ．吸入器</t>
    <rPh sb="3" eb="6">
      <t>キュウニュウキ</t>
    </rPh>
    <phoneticPr fontId="2"/>
  </si>
  <si>
    <t>⑤オ．希望の装具</t>
    <rPh sb="3" eb="5">
      <t>キボウ</t>
    </rPh>
    <rPh sb="6" eb="8">
      <t>ソウグ</t>
    </rPh>
    <phoneticPr fontId="2"/>
  </si>
  <si>
    <t>⑤カ．希望の用具</t>
    <rPh sb="3" eb="5">
      <t>キボウ</t>
    </rPh>
    <rPh sb="6" eb="8">
      <t>ヨウグ</t>
    </rPh>
    <phoneticPr fontId="2"/>
  </si>
  <si>
    <t>⑥ア．注意事項</t>
    <rPh sb="3" eb="7">
      <t>チュウイジコウ</t>
    </rPh>
    <phoneticPr fontId="2"/>
  </si>
  <si>
    <t>⑥イ．服薬</t>
    <rPh sb="3" eb="5">
      <t>フクヤク</t>
    </rPh>
    <phoneticPr fontId="2"/>
  </si>
  <si>
    <t>⑥ウ．希望の配慮</t>
    <rPh sb="3" eb="5">
      <t>キボウ</t>
    </rPh>
    <rPh sb="6" eb="8">
      <t>ハイリョ</t>
    </rPh>
    <phoneticPr fontId="2"/>
  </si>
  <si>
    <t>配慮内容　×　視覚障害</t>
    <rPh sb="0" eb="4">
      <t>ハイリョナイヨウ</t>
    </rPh>
    <rPh sb="7" eb="11">
      <t>シカクショウガイ</t>
    </rPh>
    <phoneticPr fontId="2"/>
  </si>
  <si>
    <t>②ア．要望の試験室　視覚</t>
    <rPh sb="3" eb="5">
      <t>ヨウボウ</t>
    </rPh>
    <rPh sb="6" eb="9">
      <t>シケンシツ</t>
    </rPh>
    <rPh sb="10" eb="12">
      <t>シカク</t>
    </rPh>
    <phoneticPr fontId="2"/>
  </si>
  <si>
    <t>②ウ．要望の座席　視覚</t>
    <rPh sb="3" eb="5">
      <t>ヨウボウ</t>
    </rPh>
    <rPh sb="6" eb="8">
      <t>ザセキ</t>
    </rPh>
    <rPh sb="9" eb="11">
      <t>シカク</t>
    </rPh>
    <phoneticPr fontId="2"/>
  </si>
  <si>
    <t>②エ．照明器具　視覚</t>
    <rPh sb="3" eb="7">
      <t>ショウメイキグ</t>
    </rPh>
    <rPh sb="8" eb="10">
      <t>シカク</t>
    </rPh>
    <phoneticPr fontId="2"/>
  </si>
  <si>
    <t>②オ．車入構許可　視覚</t>
    <rPh sb="3" eb="6">
      <t>クルマニュウコウ</t>
    </rPh>
    <rPh sb="6" eb="8">
      <t>キョカ</t>
    </rPh>
    <rPh sb="9" eb="11">
      <t>シカク</t>
    </rPh>
    <phoneticPr fontId="2"/>
  </si>
  <si>
    <t>②カ．移動補助　視覚</t>
    <rPh sb="3" eb="7">
      <t>イドウホジョ</t>
    </rPh>
    <rPh sb="8" eb="10">
      <t>シカク</t>
    </rPh>
    <phoneticPr fontId="2"/>
  </si>
  <si>
    <t>③ア．試験時間延長　視覚</t>
    <rPh sb="3" eb="9">
      <t>シケンジカンエンチョウ</t>
    </rPh>
    <rPh sb="10" eb="12">
      <t>シカク</t>
    </rPh>
    <phoneticPr fontId="2"/>
  </si>
  <si>
    <t>③イ．点字での出題　視覚</t>
    <rPh sb="3" eb="5">
      <t>テンジ</t>
    </rPh>
    <rPh sb="7" eb="9">
      <t>シュツダイ</t>
    </rPh>
    <rPh sb="10" eb="12">
      <t>シカク</t>
    </rPh>
    <phoneticPr fontId="2"/>
  </si>
  <si>
    <t>③ウ．拡大用紙　視覚</t>
    <rPh sb="3" eb="5">
      <t>カクダイ</t>
    </rPh>
    <rPh sb="5" eb="7">
      <t>ヨウシ</t>
    </rPh>
    <rPh sb="8" eb="10">
      <t>シカク</t>
    </rPh>
    <phoneticPr fontId="2"/>
  </si>
  <si>
    <t>③エ．チェック解答　視覚</t>
    <rPh sb="7" eb="9">
      <t>カイトウ</t>
    </rPh>
    <rPh sb="10" eb="12">
      <t>シカク</t>
    </rPh>
    <phoneticPr fontId="2"/>
  </si>
  <si>
    <t>③オ．パソコン利用　視覚</t>
    <rPh sb="7" eb="9">
      <t>リヨウ</t>
    </rPh>
    <rPh sb="10" eb="12">
      <t>シカク</t>
    </rPh>
    <phoneticPr fontId="2"/>
  </si>
  <si>
    <t>③カ．読み上げ　視覚</t>
    <rPh sb="3" eb="4">
      <t>ヨ</t>
    </rPh>
    <rPh sb="5" eb="6">
      <t>ア</t>
    </rPh>
    <rPh sb="8" eb="10">
      <t>シカク</t>
    </rPh>
    <phoneticPr fontId="2"/>
  </si>
  <si>
    <t>③キ．文字解答（口述試験）　視覚</t>
    <rPh sb="3" eb="7">
      <t>モジカイトウ</t>
    </rPh>
    <rPh sb="8" eb="12">
      <t>コウジュツシケン</t>
    </rPh>
    <rPh sb="14" eb="16">
      <t>シカク</t>
    </rPh>
    <phoneticPr fontId="2"/>
  </si>
  <si>
    <t>③ク．順番調整（口述試験）　視覚</t>
    <rPh sb="3" eb="5">
      <t>ジュンバン</t>
    </rPh>
    <rPh sb="5" eb="7">
      <t>チョウセイ</t>
    </rPh>
    <rPh sb="8" eb="10">
      <t>コウジュツ</t>
    </rPh>
    <rPh sb="10" eb="12">
      <t>シケン</t>
    </rPh>
    <rPh sb="14" eb="16">
      <t>シカク</t>
    </rPh>
    <phoneticPr fontId="2"/>
  </si>
  <si>
    <t>③ケ．ルビふり　視覚</t>
    <rPh sb="8" eb="10">
      <t>シカク</t>
    </rPh>
    <phoneticPr fontId="2"/>
  </si>
  <si>
    <t>③コ．リスニング免除　視覚</t>
    <rPh sb="8" eb="10">
      <t>メンジョ</t>
    </rPh>
    <rPh sb="11" eb="13">
      <t>シカク</t>
    </rPh>
    <phoneticPr fontId="2"/>
  </si>
  <si>
    <t>③サ．文字解答（オンライン入試）　視覚</t>
    <rPh sb="3" eb="7">
      <t>モジカイトウ</t>
    </rPh>
    <rPh sb="13" eb="15">
      <t>ニュウシ</t>
    </rPh>
    <rPh sb="17" eb="19">
      <t>シカク</t>
    </rPh>
    <phoneticPr fontId="2"/>
  </si>
  <si>
    <t>④ア．手話通訳　視覚</t>
    <rPh sb="3" eb="5">
      <t>シュワ</t>
    </rPh>
    <rPh sb="5" eb="7">
      <t>ツウヤク</t>
    </rPh>
    <rPh sb="8" eb="10">
      <t>シカク</t>
    </rPh>
    <phoneticPr fontId="2"/>
  </si>
  <si>
    <t>④イ．介助者入室の許可　視覚</t>
    <rPh sb="3" eb="6">
      <t>カイジョシャ</t>
    </rPh>
    <rPh sb="6" eb="8">
      <t>ニュウシツ</t>
    </rPh>
    <rPh sb="9" eb="11">
      <t>キョカ</t>
    </rPh>
    <rPh sb="12" eb="14">
      <t>シカク</t>
    </rPh>
    <phoneticPr fontId="2"/>
  </si>
  <si>
    <t>④ウ．介助者控室の提供　視覚</t>
    <rPh sb="3" eb="6">
      <t>カイジョシャ</t>
    </rPh>
    <rPh sb="6" eb="8">
      <t>ヒカエシツ</t>
    </rPh>
    <rPh sb="9" eb="11">
      <t>テイキョウ</t>
    </rPh>
    <rPh sb="12" eb="14">
      <t>シカク</t>
    </rPh>
    <phoneticPr fontId="2"/>
  </si>
  <si>
    <t>⑤ア．補聴援助システム　視覚</t>
    <rPh sb="3" eb="7">
      <t>ホチョウエンジョ</t>
    </rPh>
    <rPh sb="12" eb="14">
      <t>シカク</t>
    </rPh>
    <phoneticPr fontId="2"/>
  </si>
  <si>
    <t>⑤イ．車椅子　視覚</t>
    <rPh sb="3" eb="6">
      <t>クルマイス</t>
    </rPh>
    <rPh sb="7" eb="9">
      <t>シカク</t>
    </rPh>
    <phoneticPr fontId="2"/>
  </si>
  <si>
    <t>⑤ウ．拡大鏡　　視覚</t>
    <rPh sb="3" eb="6">
      <t>カクダイキョウ</t>
    </rPh>
    <rPh sb="8" eb="10">
      <t>シカク</t>
    </rPh>
    <phoneticPr fontId="2"/>
  </si>
  <si>
    <t>⑤エ．吸入器　視覚</t>
    <rPh sb="3" eb="6">
      <t>キュウニュウキ</t>
    </rPh>
    <rPh sb="7" eb="9">
      <t>シカク</t>
    </rPh>
    <phoneticPr fontId="2"/>
  </si>
  <si>
    <t>⑤オ．希望の装具　視覚</t>
    <rPh sb="3" eb="5">
      <t>キボウ</t>
    </rPh>
    <rPh sb="6" eb="8">
      <t>ソウグ</t>
    </rPh>
    <rPh sb="9" eb="11">
      <t>シカク</t>
    </rPh>
    <phoneticPr fontId="2"/>
  </si>
  <si>
    <t>⑤カ．希望の用具　視覚</t>
    <rPh sb="3" eb="5">
      <t>キボウ</t>
    </rPh>
    <rPh sb="6" eb="8">
      <t>ヨウグ</t>
    </rPh>
    <rPh sb="9" eb="11">
      <t>シカク</t>
    </rPh>
    <phoneticPr fontId="2"/>
  </si>
  <si>
    <t>⑥ア．注意事項　視覚</t>
    <rPh sb="3" eb="7">
      <t>チュウイジコウ</t>
    </rPh>
    <rPh sb="8" eb="10">
      <t>シカク</t>
    </rPh>
    <phoneticPr fontId="2"/>
  </si>
  <si>
    <t>⑥イ．服薬　視覚</t>
    <rPh sb="3" eb="5">
      <t>フクヤク</t>
    </rPh>
    <rPh sb="6" eb="8">
      <t>シカク</t>
    </rPh>
    <phoneticPr fontId="2"/>
  </si>
  <si>
    <t>⑥ウ．希望の配慮　視覚</t>
    <rPh sb="3" eb="5">
      <t>キボウ</t>
    </rPh>
    <rPh sb="6" eb="8">
      <t>ハイリョ</t>
    </rPh>
    <rPh sb="9" eb="11">
      <t>シカク</t>
    </rPh>
    <phoneticPr fontId="2"/>
  </si>
  <si>
    <t>⑦その他　視覚</t>
    <rPh sb="3" eb="4">
      <t>タ</t>
    </rPh>
    <rPh sb="5" eb="7">
      <t>シカク</t>
    </rPh>
    <phoneticPr fontId="2"/>
  </si>
  <si>
    <t>配慮内容　×　聴覚障害</t>
    <rPh sb="0" eb="4">
      <t>ハイリョナイヨウ</t>
    </rPh>
    <rPh sb="7" eb="9">
      <t>チョウカク</t>
    </rPh>
    <rPh sb="9" eb="11">
      <t>ショウガイ</t>
    </rPh>
    <phoneticPr fontId="2"/>
  </si>
  <si>
    <t>②ア．要望の試験室　聴覚</t>
    <rPh sb="3" eb="5">
      <t>ヨウボウ</t>
    </rPh>
    <rPh sb="6" eb="9">
      <t>シケンシツ</t>
    </rPh>
    <phoneticPr fontId="2"/>
  </si>
  <si>
    <t>②ウ．要望の座席　聴覚</t>
    <rPh sb="3" eb="5">
      <t>ヨウボウ</t>
    </rPh>
    <rPh sb="6" eb="8">
      <t>ザセキ</t>
    </rPh>
    <phoneticPr fontId="2"/>
  </si>
  <si>
    <t>②エ．照明器具　聴覚</t>
    <rPh sb="3" eb="7">
      <t>ショウメイキグ</t>
    </rPh>
    <phoneticPr fontId="2"/>
  </si>
  <si>
    <t>②オ．車入構許可　聴覚</t>
    <rPh sb="3" eb="6">
      <t>クルマニュウコウ</t>
    </rPh>
    <rPh sb="6" eb="8">
      <t>キョカ</t>
    </rPh>
    <phoneticPr fontId="2"/>
  </si>
  <si>
    <t>②カ．移動補助　聴覚</t>
    <rPh sb="3" eb="7">
      <t>イドウホジョ</t>
    </rPh>
    <phoneticPr fontId="2"/>
  </si>
  <si>
    <t>③ア．試験時間延長　聴覚</t>
    <rPh sb="3" eb="9">
      <t>シケンジカンエンチョウ</t>
    </rPh>
    <phoneticPr fontId="2"/>
  </si>
  <si>
    <t>③イ．点字での出題　聴覚</t>
    <rPh sb="3" eb="5">
      <t>テンジ</t>
    </rPh>
    <rPh sb="7" eb="9">
      <t>シュツダイ</t>
    </rPh>
    <phoneticPr fontId="2"/>
  </si>
  <si>
    <t>③ウ．拡大用紙　聴覚</t>
    <rPh sb="3" eb="5">
      <t>カクダイ</t>
    </rPh>
    <rPh sb="5" eb="7">
      <t>ヨウシ</t>
    </rPh>
    <phoneticPr fontId="2"/>
  </si>
  <si>
    <t>③エ．チェック解答　聴覚</t>
    <rPh sb="7" eb="9">
      <t>カイトウ</t>
    </rPh>
    <phoneticPr fontId="2"/>
  </si>
  <si>
    <t>③オ．パソコン利用　聴覚</t>
    <rPh sb="7" eb="9">
      <t>リヨウ</t>
    </rPh>
    <phoneticPr fontId="2"/>
  </si>
  <si>
    <t>③カ．読み上げ　聴覚</t>
    <rPh sb="3" eb="4">
      <t>ヨ</t>
    </rPh>
    <rPh sb="5" eb="6">
      <t>ア</t>
    </rPh>
    <phoneticPr fontId="2"/>
  </si>
  <si>
    <t>③キ．文字解答（口述試験）　聴覚</t>
    <rPh sb="3" eb="7">
      <t>モジカイトウ</t>
    </rPh>
    <rPh sb="8" eb="12">
      <t>コウジュツシケン</t>
    </rPh>
    <phoneticPr fontId="2"/>
  </si>
  <si>
    <t>③ク．順番調整（口述試験）　聴覚</t>
    <rPh sb="3" eb="5">
      <t>ジュンバン</t>
    </rPh>
    <rPh sb="5" eb="7">
      <t>チョウセイ</t>
    </rPh>
    <rPh sb="8" eb="10">
      <t>コウジュツ</t>
    </rPh>
    <rPh sb="10" eb="12">
      <t>シケン</t>
    </rPh>
    <phoneticPr fontId="2"/>
  </si>
  <si>
    <t>③ケ．ルビふり　聴覚</t>
    <phoneticPr fontId="2"/>
  </si>
  <si>
    <t>③コ．リスニング免除　聴覚</t>
    <rPh sb="8" eb="10">
      <t>メンジョ</t>
    </rPh>
    <phoneticPr fontId="2"/>
  </si>
  <si>
    <t>③サ．文字解答（オンライン入試）　聴覚</t>
    <rPh sb="3" eb="7">
      <t>モジカイトウ</t>
    </rPh>
    <rPh sb="13" eb="15">
      <t>ニュウシ</t>
    </rPh>
    <phoneticPr fontId="2"/>
  </si>
  <si>
    <t>④ア．手話通訳　聴覚</t>
    <rPh sb="3" eb="5">
      <t>シュワ</t>
    </rPh>
    <rPh sb="5" eb="7">
      <t>ツウヤク</t>
    </rPh>
    <phoneticPr fontId="2"/>
  </si>
  <si>
    <t>④イ．介助者入室の許可　聴覚</t>
    <rPh sb="3" eb="6">
      <t>カイジョシャ</t>
    </rPh>
    <rPh sb="6" eb="8">
      <t>ニュウシツ</t>
    </rPh>
    <rPh sb="9" eb="11">
      <t>キョカ</t>
    </rPh>
    <phoneticPr fontId="2"/>
  </si>
  <si>
    <t>④ウ．介助者控室の提供　聴覚</t>
    <rPh sb="3" eb="6">
      <t>カイジョシャ</t>
    </rPh>
    <rPh sb="6" eb="8">
      <t>ヒカエシツ</t>
    </rPh>
    <rPh sb="9" eb="11">
      <t>テイキョウ</t>
    </rPh>
    <phoneticPr fontId="2"/>
  </si>
  <si>
    <t>⑤ア．補聴援助システム　聴覚</t>
    <rPh sb="3" eb="7">
      <t>ホチョウエンジョ</t>
    </rPh>
    <phoneticPr fontId="2"/>
  </si>
  <si>
    <t>⑤イ．車椅子　聴覚</t>
    <rPh sb="3" eb="6">
      <t>クルマイス</t>
    </rPh>
    <phoneticPr fontId="2"/>
  </si>
  <si>
    <t>⑤ウ．拡大鏡　　聴覚</t>
    <rPh sb="3" eb="6">
      <t>カクダイキョウ</t>
    </rPh>
    <phoneticPr fontId="2"/>
  </si>
  <si>
    <t>⑤エ．吸入器　聴覚</t>
    <rPh sb="3" eb="6">
      <t>キュウニュウキ</t>
    </rPh>
    <phoneticPr fontId="2"/>
  </si>
  <si>
    <t>⑤オ．希望の装具　聴覚</t>
    <rPh sb="3" eb="5">
      <t>キボウ</t>
    </rPh>
    <rPh sb="6" eb="8">
      <t>ソウグ</t>
    </rPh>
    <phoneticPr fontId="2"/>
  </si>
  <si>
    <t>⑤カ．希望の用具　聴覚</t>
    <rPh sb="3" eb="5">
      <t>キボウ</t>
    </rPh>
    <rPh sb="6" eb="8">
      <t>ヨウグ</t>
    </rPh>
    <phoneticPr fontId="2"/>
  </si>
  <si>
    <t>⑥ア．注意事項　聴覚</t>
    <rPh sb="3" eb="7">
      <t>チュウイジコウ</t>
    </rPh>
    <phoneticPr fontId="2"/>
  </si>
  <si>
    <t>⑥イ．服薬　聴覚</t>
    <rPh sb="3" eb="5">
      <t>フクヤク</t>
    </rPh>
    <phoneticPr fontId="2"/>
  </si>
  <si>
    <t>⑥ウ．希望の配慮　聴覚</t>
    <rPh sb="3" eb="5">
      <t>キボウ</t>
    </rPh>
    <rPh sb="6" eb="8">
      <t>ハイリョ</t>
    </rPh>
    <phoneticPr fontId="2"/>
  </si>
  <si>
    <t>⑦その他　聴覚</t>
    <rPh sb="3" eb="4">
      <t>タ</t>
    </rPh>
    <rPh sb="5" eb="7">
      <t>チョウカク</t>
    </rPh>
    <phoneticPr fontId="2"/>
  </si>
  <si>
    <t>配慮内容　×　肢体不自由</t>
    <rPh sb="0" eb="4">
      <t>ハイリョナイヨウ</t>
    </rPh>
    <rPh sb="7" eb="12">
      <t>シタイフジユウ</t>
    </rPh>
    <phoneticPr fontId="2"/>
  </si>
  <si>
    <t>②ア．要望の試験室　肢体</t>
    <rPh sb="3" eb="5">
      <t>ヨウボウ</t>
    </rPh>
    <rPh sb="6" eb="9">
      <t>シケンシツ</t>
    </rPh>
    <phoneticPr fontId="2"/>
  </si>
  <si>
    <t>②ウ．要望の座席　肢体</t>
    <rPh sb="3" eb="5">
      <t>ヨウボウ</t>
    </rPh>
    <rPh sb="6" eb="8">
      <t>ザセキ</t>
    </rPh>
    <phoneticPr fontId="2"/>
  </si>
  <si>
    <t>②エ．照明器具　肢体</t>
    <rPh sb="3" eb="7">
      <t>ショウメイキグ</t>
    </rPh>
    <phoneticPr fontId="2"/>
  </si>
  <si>
    <t>②オ．車入構許可　肢体</t>
    <rPh sb="3" eb="6">
      <t>クルマニュウコウ</t>
    </rPh>
    <rPh sb="6" eb="8">
      <t>キョカ</t>
    </rPh>
    <phoneticPr fontId="2"/>
  </si>
  <si>
    <t>②カ．移動補助　肢体</t>
    <rPh sb="3" eb="7">
      <t>イドウホジョ</t>
    </rPh>
    <phoneticPr fontId="2"/>
  </si>
  <si>
    <t>③ア．試験時間延長　肢体</t>
    <rPh sb="3" eb="9">
      <t>シケンジカンエンチョウ</t>
    </rPh>
    <phoneticPr fontId="2"/>
  </si>
  <si>
    <t>③イ．点字での出題　肢体</t>
    <rPh sb="3" eb="5">
      <t>テンジ</t>
    </rPh>
    <rPh sb="7" eb="9">
      <t>シュツダイ</t>
    </rPh>
    <phoneticPr fontId="2"/>
  </si>
  <si>
    <t>③ウ．拡大用紙　肢体</t>
    <rPh sb="3" eb="5">
      <t>カクダイ</t>
    </rPh>
    <rPh sb="5" eb="7">
      <t>ヨウシ</t>
    </rPh>
    <phoneticPr fontId="2"/>
  </si>
  <si>
    <t>③エ．チェック解答　肢体</t>
    <rPh sb="7" eb="9">
      <t>カイトウ</t>
    </rPh>
    <phoneticPr fontId="2"/>
  </si>
  <si>
    <t>③オ．パソコン利用　肢体</t>
    <rPh sb="7" eb="9">
      <t>リヨウ</t>
    </rPh>
    <phoneticPr fontId="2"/>
  </si>
  <si>
    <t>③カ．読み上げ　肢体</t>
    <rPh sb="3" eb="4">
      <t>ヨ</t>
    </rPh>
    <rPh sb="5" eb="6">
      <t>ア</t>
    </rPh>
    <phoneticPr fontId="2"/>
  </si>
  <si>
    <t>③キ．文字解答（口述試験）　肢体</t>
    <rPh sb="3" eb="7">
      <t>モジカイトウ</t>
    </rPh>
    <rPh sb="8" eb="12">
      <t>コウジュツシケン</t>
    </rPh>
    <phoneticPr fontId="2"/>
  </si>
  <si>
    <t>③ク．順番調整（口述試験）　肢体</t>
    <rPh sb="3" eb="5">
      <t>ジュンバン</t>
    </rPh>
    <rPh sb="5" eb="7">
      <t>チョウセイ</t>
    </rPh>
    <rPh sb="8" eb="10">
      <t>コウジュツ</t>
    </rPh>
    <rPh sb="10" eb="12">
      <t>シケン</t>
    </rPh>
    <phoneticPr fontId="2"/>
  </si>
  <si>
    <t>③ケ．ルビふり　肢体</t>
  </si>
  <si>
    <t>③コ．リスニング免除　肢体</t>
    <rPh sb="8" eb="10">
      <t>メンジョ</t>
    </rPh>
    <phoneticPr fontId="2"/>
  </si>
  <si>
    <t>③サ．文字解答（オンライン入試）　肢体</t>
    <rPh sb="3" eb="7">
      <t>モジカイトウ</t>
    </rPh>
    <rPh sb="13" eb="15">
      <t>ニュウシ</t>
    </rPh>
    <phoneticPr fontId="2"/>
  </si>
  <si>
    <t>④ア．手話通訳　肢体</t>
    <rPh sb="3" eb="5">
      <t>シュワ</t>
    </rPh>
    <rPh sb="5" eb="7">
      <t>ツウヤク</t>
    </rPh>
    <phoneticPr fontId="2"/>
  </si>
  <si>
    <t>④イ．介助者入室の許可　肢体</t>
    <rPh sb="3" eb="6">
      <t>カイジョシャ</t>
    </rPh>
    <rPh sb="6" eb="8">
      <t>ニュウシツ</t>
    </rPh>
    <rPh sb="9" eb="11">
      <t>キョカ</t>
    </rPh>
    <phoneticPr fontId="2"/>
  </si>
  <si>
    <t>④ウ．介助者控室の提供　肢体</t>
    <rPh sb="3" eb="6">
      <t>カイジョシャ</t>
    </rPh>
    <rPh sb="6" eb="8">
      <t>ヒカエシツ</t>
    </rPh>
    <rPh sb="9" eb="11">
      <t>テイキョウ</t>
    </rPh>
    <phoneticPr fontId="2"/>
  </si>
  <si>
    <t>⑤ア．補聴援助システム　肢体</t>
    <rPh sb="3" eb="7">
      <t>ホチョウエンジョ</t>
    </rPh>
    <phoneticPr fontId="2"/>
  </si>
  <si>
    <t>⑤イ．車椅子　肢体</t>
    <rPh sb="3" eb="6">
      <t>クルマイス</t>
    </rPh>
    <phoneticPr fontId="2"/>
  </si>
  <si>
    <t>⑤ウ．拡大鏡　　肢体</t>
    <rPh sb="3" eb="6">
      <t>カクダイキョウ</t>
    </rPh>
    <phoneticPr fontId="2"/>
  </si>
  <si>
    <t>⑤エ．吸入器　肢体</t>
    <rPh sb="3" eb="6">
      <t>キュウニュウキ</t>
    </rPh>
    <phoneticPr fontId="2"/>
  </si>
  <si>
    <t>⑤オ．希望の装具　肢体</t>
    <rPh sb="3" eb="5">
      <t>キボウ</t>
    </rPh>
    <rPh sb="6" eb="8">
      <t>ソウグ</t>
    </rPh>
    <phoneticPr fontId="2"/>
  </si>
  <si>
    <t>⑤カ．希望の用具　肢体</t>
    <rPh sb="3" eb="5">
      <t>キボウ</t>
    </rPh>
    <rPh sb="6" eb="8">
      <t>ヨウグ</t>
    </rPh>
    <phoneticPr fontId="2"/>
  </si>
  <si>
    <t>⑥ア．注意事項　肢体</t>
    <rPh sb="3" eb="7">
      <t>チュウイジコウ</t>
    </rPh>
    <phoneticPr fontId="2"/>
  </si>
  <si>
    <t>⑥イ．服薬　肢体</t>
    <rPh sb="3" eb="5">
      <t>フクヤク</t>
    </rPh>
    <phoneticPr fontId="2"/>
  </si>
  <si>
    <t>⑥ウ．希望の配慮　肢体</t>
    <rPh sb="3" eb="5">
      <t>キボウ</t>
    </rPh>
    <rPh sb="6" eb="8">
      <t>ハイリョ</t>
    </rPh>
    <phoneticPr fontId="2"/>
  </si>
  <si>
    <t>⑦その他　肢体</t>
    <rPh sb="3" eb="4">
      <t>タ</t>
    </rPh>
    <rPh sb="5" eb="7">
      <t>シタイ</t>
    </rPh>
    <phoneticPr fontId="2"/>
  </si>
  <si>
    <t>配慮内容　×　病弱</t>
    <rPh sb="0" eb="4">
      <t>ハイリョナイヨウ</t>
    </rPh>
    <rPh sb="7" eb="9">
      <t>ビョウジャク</t>
    </rPh>
    <phoneticPr fontId="2"/>
  </si>
  <si>
    <t>②ア．要望の試験室　病弱</t>
    <rPh sb="3" eb="5">
      <t>ヨウボウ</t>
    </rPh>
    <rPh sb="6" eb="9">
      <t>シケンシツ</t>
    </rPh>
    <phoneticPr fontId="2"/>
  </si>
  <si>
    <t>②ウ．要望の座席　病弱</t>
    <rPh sb="3" eb="5">
      <t>ヨウボウ</t>
    </rPh>
    <rPh sb="6" eb="8">
      <t>ザセキ</t>
    </rPh>
    <phoneticPr fontId="2"/>
  </si>
  <si>
    <t>②エ．照明器具　病弱</t>
    <rPh sb="3" eb="7">
      <t>ショウメイキグ</t>
    </rPh>
    <phoneticPr fontId="2"/>
  </si>
  <si>
    <t>②オ．車入構許可　病弱</t>
    <rPh sb="3" eb="6">
      <t>クルマニュウコウ</t>
    </rPh>
    <rPh sb="6" eb="8">
      <t>キョカ</t>
    </rPh>
    <phoneticPr fontId="2"/>
  </si>
  <si>
    <t>②カ．移動補助　病弱</t>
    <rPh sb="3" eb="7">
      <t>イドウホジョ</t>
    </rPh>
    <phoneticPr fontId="2"/>
  </si>
  <si>
    <t>③ア．試験時間延長　病弱</t>
    <rPh sb="3" eb="9">
      <t>シケンジカンエンチョウ</t>
    </rPh>
    <phoneticPr fontId="2"/>
  </si>
  <si>
    <t>③イ．点字での出題　病弱</t>
    <rPh sb="3" eb="5">
      <t>テンジ</t>
    </rPh>
    <rPh sb="7" eb="9">
      <t>シュツダイ</t>
    </rPh>
    <phoneticPr fontId="2"/>
  </si>
  <si>
    <t>③ウ．拡大用紙　病弱</t>
    <rPh sb="3" eb="5">
      <t>カクダイ</t>
    </rPh>
    <rPh sb="5" eb="7">
      <t>ヨウシ</t>
    </rPh>
    <phoneticPr fontId="2"/>
  </si>
  <si>
    <t>③エ．チェック解答　病弱</t>
    <rPh sb="7" eb="9">
      <t>カイトウ</t>
    </rPh>
    <phoneticPr fontId="2"/>
  </si>
  <si>
    <t>③オ．パソコン利用　病弱</t>
    <rPh sb="7" eb="9">
      <t>リヨウ</t>
    </rPh>
    <phoneticPr fontId="2"/>
  </si>
  <si>
    <t>③カ．読み上げ　病弱</t>
    <rPh sb="3" eb="4">
      <t>ヨ</t>
    </rPh>
    <rPh sb="5" eb="6">
      <t>ア</t>
    </rPh>
    <phoneticPr fontId="2"/>
  </si>
  <si>
    <t>③キ．文字解答（口述試験）　病弱</t>
    <rPh sb="3" eb="7">
      <t>モジカイトウ</t>
    </rPh>
    <rPh sb="8" eb="12">
      <t>コウジュツシケン</t>
    </rPh>
    <phoneticPr fontId="2"/>
  </si>
  <si>
    <t>③ク．順番調整（口述試験）　病弱</t>
    <rPh sb="3" eb="5">
      <t>ジュンバン</t>
    </rPh>
    <rPh sb="5" eb="7">
      <t>チョウセイ</t>
    </rPh>
    <rPh sb="8" eb="10">
      <t>コウジュツ</t>
    </rPh>
    <rPh sb="10" eb="12">
      <t>シケン</t>
    </rPh>
    <phoneticPr fontId="2"/>
  </si>
  <si>
    <t>③ケ．ルビふり　病弱</t>
  </si>
  <si>
    <t>③コ．リスニング免除　病弱</t>
    <rPh sb="8" eb="10">
      <t>メンジョ</t>
    </rPh>
    <phoneticPr fontId="2"/>
  </si>
  <si>
    <t>③サ．文字解答（オンライン入試）　病弱</t>
    <rPh sb="3" eb="7">
      <t>モジカイトウ</t>
    </rPh>
    <rPh sb="13" eb="15">
      <t>ニュウシ</t>
    </rPh>
    <phoneticPr fontId="2"/>
  </si>
  <si>
    <t>④ア．手話通訳　病弱</t>
    <rPh sb="3" eb="5">
      <t>シュワ</t>
    </rPh>
    <rPh sb="5" eb="7">
      <t>ツウヤク</t>
    </rPh>
    <phoneticPr fontId="2"/>
  </si>
  <si>
    <t>④イ．介助者入室の許可　病弱</t>
    <rPh sb="3" eb="6">
      <t>カイジョシャ</t>
    </rPh>
    <rPh sb="6" eb="8">
      <t>ニュウシツ</t>
    </rPh>
    <rPh sb="9" eb="11">
      <t>キョカ</t>
    </rPh>
    <phoneticPr fontId="2"/>
  </si>
  <si>
    <t>④ウ．介助者控室の提供　病弱</t>
    <rPh sb="3" eb="6">
      <t>カイジョシャ</t>
    </rPh>
    <rPh sb="6" eb="8">
      <t>ヒカエシツ</t>
    </rPh>
    <rPh sb="9" eb="11">
      <t>テイキョウ</t>
    </rPh>
    <phoneticPr fontId="2"/>
  </si>
  <si>
    <t>⑤ア．補聴援助システム　病弱</t>
    <rPh sb="3" eb="7">
      <t>ホチョウエンジョ</t>
    </rPh>
    <phoneticPr fontId="2"/>
  </si>
  <si>
    <t>⑤イ．車椅子　病弱</t>
    <rPh sb="3" eb="6">
      <t>クルマイス</t>
    </rPh>
    <phoneticPr fontId="2"/>
  </si>
  <si>
    <t>⑤ウ．拡大鏡　　病弱</t>
    <rPh sb="3" eb="6">
      <t>カクダイキョウ</t>
    </rPh>
    <phoneticPr fontId="2"/>
  </si>
  <si>
    <t>⑤エ．吸入器　病弱</t>
    <rPh sb="3" eb="6">
      <t>キュウニュウキ</t>
    </rPh>
    <phoneticPr fontId="2"/>
  </si>
  <si>
    <t>⑤オ．希望の装具　病弱</t>
    <rPh sb="3" eb="5">
      <t>キボウ</t>
    </rPh>
    <rPh sb="6" eb="8">
      <t>ソウグ</t>
    </rPh>
    <phoneticPr fontId="2"/>
  </si>
  <si>
    <t>⑤カ．希望の用具　病弱</t>
    <rPh sb="3" eb="5">
      <t>キボウ</t>
    </rPh>
    <rPh sb="6" eb="8">
      <t>ヨウグ</t>
    </rPh>
    <phoneticPr fontId="2"/>
  </si>
  <si>
    <t>⑥ア．注意事項　病弱</t>
    <rPh sb="3" eb="7">
      <t>チュウイジコウ</t>
    </rPh>
    <phoneticPr fontId="2"/>
  </si>
  <si>
    <t>⑥イ．服薬　病弱</t>
    <rPh sb="3" eb="5">
      <t>フクヤク</t>
    </rPh>
    <phoneticPr fontId="2"/>
  </si>
  <si>
    <t>⑥ウ．希望の配慮　病弱</t>
    <rPh sb="3" eb="5">
      <t>キボウ</t>
    </rPh>
    <rPh sb="6" eb="8">
      <t>ハイリョ</t>
    </rPh>
    <phoneticPr fontId="2"/>
  </si>
  <si>
    <t>⑦その他　病弱</t>
    <rPh sb="3" eb="4">
      <t>タ</t>
    </rPh>
    <rPh sb="5" eb="7">
      <t>ビョウジャク</t>
    </rPh>
    <phoneticPr fontId="2"/>
  </si>
  <si>
    <t>配慮内容　×　発達障害</t>
    <rPh sb="0" eb="4">
      <t>ハイリョナイヨウ</t>
    </rPh>
    <rPh sb="7" eb="11">
      <t>ハッタツショウガイ</t>
    </rPh>
    <phoneticPr fontId="2"/>
  </si>
  <si>
    <t>②ア．要望の試験室　発達</t>
    <rPh sb="3" eb="5">
      <t>ヨウボウ</t>
    </rPh>
    <rPh sb="6" eb="9">
      <t>シケンシツ</t>
    </rPh>
    <phoneticPr fontId="2"/>
  </si>
  <si>
    <t>②ウ．要望の座席　発達</t>
    <rPh sb="3" eb="5">
      <t>ヨウボウ</t>
    </rPh>
    <rPh sb="6" eb="8">
      <t>ザセキ</t>
    </rPh>
    <phoneticPr fontId="2"/>
  </si>
  <si>
    <t>②エ．照明器具　発達</t>
    <rPh sb="3" eb="7">
      <t>ショウメイキグ</t>
    </rPh>
    <phoneticPr fontId="2"/>
  </si>
  <si>
    <t>②オ．車入構許可　発達</t>
    <rPh sb="3" eb="6">
      <t>クルマニュウコウ</t>
    </rPh>
    <rPh sb="6" eb="8">
      <t>キョカ</t>
    </rPh>
    <phoneticPr fontId="2"/>
  </si>
  <si>
    <t>②カ．移動補助　発達</t>
    <rPh sb="3" eb="7">
      <t>イドウホジョ</t>
    </rPh>
    <phoneticPr fontId="2"/>
  </si>
  <si>
    <t>③ア．試験時間延長　発達</t>
    <rPh sb="3" eb="9">
      <t>シケンジカンエンチョウ</t>
    </rPh>
    <phoneticPr fontId="2"/>
  </si>
  <si>
    <t>③イ．点字での出題　発達</t>
    <rPh sb="3" eb="5">
      <t>テンジ</t>
    </rPh>
    <rPh sb="7" eb="9">
      <t>シュツダイ</t>
    </rPh>
    <phoneticPr fontId="2"/>
  </si>
  <si>
    <t>③ウ．拡大用紙　発達</t>
    <rPh sb="3" eb="5">
      <t>カクダイ</t>
    </rPh>
    <rPh sb="5" eb="7">
      <t>ヨウシ</t>
    </rPh>
    <phoneticPr fontId="2"/>
  </si>
  <si>
    <t>③エ．チェック解答　発達</t>
    <rPh sb="7" eb="9">
      <t>カイトウ</t>
    </rPh>
    <phoneticPr fontId="2"/>
  </si>
  <si>
    <t>③オ．パソコン利用　発達</t>
    <rPh sb="7" eb="9">
      <t>リヨウ</t>
    </rPh>
    <phoneticPr fontId="2"/>
  </si>
  <si>
    <t>③カ．読み上げ　発達</t>
    <rPh sb="3" eb="4">
      <t>ヨ</t>
    </rPh>
    <rPh sb="5" eb="6">
      <t>ア</t>
    </rPh>
    <phoneticPr fontId="2"/>
  </si>
  <si>
    <t>③キ．文字解答（口述試験）　発達</t>
    <rPh sb="3" eb="7">
      <t>モジカイトウ</t>
    </rPh>
    <rPh sb="8" eb="12">
      <t>コウジュツシケン</t>
    </rPh>
    <phoneticPr fontId="2"/>
  </si>
  <si>
    <t>③ク．順番調整（口述試験）　発達</t>
    <rPh sb="3" eb="5">
      <t>ジュンバン</t>
    </rPh>
    <rPh sb="5" eb="7">
      <t>チョウセイ</t>
    </rPh>
    <rPh sb="8" eb="10">
      <t>コウジュツ</t>
    </rPh>
    <rPh sb="10" eb="12">
      <t>シケン</t>
    </rPh>
    <phoneticPr fontId="2"/>
  </si>
  <si>
    <t>③ケ．ルビふり　発達</t>
  </si>
  <si>
    <t>③コ．リスニング免除　発達</t>
    <rPh sb="8" eb="10">
      <t>メンジョ</t>
    </rPh>
    <phoneticPr fontId="2"/>
  </si>
  <si>
    <t>③サ．文字解答（オンライン入試）　発達</t>
    <rPh sb="3" eb="7">
      <t>モジカイトウ</t>
    </rPh>
    <rPh sb="13" eb="15">
      <t>ニュウシ</t>
    </rPh>
    <phoneticPr fontId="2"/>
  </si>
  <si>
    <t>④ア．手話通訳　発達</t>
    <rPh sb="3" eb="5">
      <t>シュワ</t>
    </rPh>
    <rPh sb="5" eb="7">
      <t>ツウヤク</t>
    </rPh>
    <phoneticPr fontId="2"/>
  </si>
  <si>
    <t>④イ．介助者入室の許可　発達</t>
    <rPh sb="3" eb="6">
      <t>カイジョシャ</t>
    </rPh>
    <rPh sb="6" eb="8">
      <t>ニュウシツ</t>
    </rPh>
    <rPh sb="9" eb="11">
      <t>キョカ</t>
    </rPh>
    <phoneticPr fontId="2"/>
  </si>
  <si>
    <t>④ウ．介助者控室の提供　発達</t>
    <rPh sb="3" eb="6">
      <t>カイジョシャ</t>
    </rPh>
    <rPh sb="6" eb="8">
      <t>ヒカエシツ</t>
    </rPh>
    <rPh sb="9" eb="11">
      <t>テイキョウ</t>
    </rPh>
    <phoneticPr fontId="2"/>
  </si>
  <si>
    <t>⑤ア．補聴援助システム　発達</t>
    <rPh sb="3" eb="7">
      <t>ホチョウエンジョ</t>
    </rPh>
    <phoneticPr fontId="2"/>
  </si>
  <si>
    <t>⑤イ．車椅子　発達</t>
    <rPh sb="3" eb="6">
      <t>クルマイス</t>
    </rPh>
    <phoneticPr fontId="2"/>
  </si>
  <si>
    <t>⑤ウ．拡大鏡　　発達</t>
    <rPh sb="3" eb="6">
      <t>カクダイキョウ</t>
    </rPh>
    <phoneticPr fontId="2"/>
  </si>
  <si>
    <t>⑤エ．吸入器　発達</t>
    <rPh sb="3" eb="6">
      <t>キュウニュウキ</t>
    </rPh>
    <phoneticPr fontId="2"/>
  </si>
  <si>
    <t>⑤オ．希望の装具　発達</t>
    <rPh sb="3" eb="5">
      <t>キボウ</t>
    </rPh>
    <rPh sb="6" eb="8">
      <t>ソウグ</t>
    </rPh>
    <phoneticPr fontId="2"/>
  </si>
  <si>
    <t>⑤カ．希望の用具　発達</t>
    <rPh sb="3" eb="5">
      <t>キボウ</t>
    </rPh>
    <rPh sb="6" eb="8">
      <t>ヨウグ</t>
    </rPh>
    <phoneticPr fontId="2"/>
  </si>
  <si>
    <t>⑥ア．注意事項　発達</t>
    <rPh sb="3" eb="7">
      <t>チュウイジコウ</t>
    </rPh>
    <phoneticPr fontId="2"/>
  </si>
  <si>
    <t>⑥イ．服薬　発達</t>
    <rPh sb="3" eb="5">
      <t>フクヤク</t>
    </rPh>
    <phoneticPr fontId="2"/>
  </si>
  <si>
    <t>⑥ウ．希望の配慮　発達</t>
    <rPh sb="3" eb="5">
      <t>キボウ</t>
    </rPh>
    <rPh sb="6" eb="8">
      <t>ハイリョ</t>
    </rPh>
    <phoneticPr fontId="2"/>
  </si>
  <si>
    <t>⑦その他　発達</t>
    <rPh sb="3" eb="4">
      <t>タ</t>
    </rPh>
    <rPh sb="5" eb="7">
      <t>ハッタツ</t>
    </rPh>
    <phoneticPr fontId="2"/>
  </si>
  <si>
    <t>配慮内容　×　精神障害</t>
    <rPh sb="0" eb="4">
      <t>ハイリョナイヨウ</t>
    </rPh>
    <rPh sb="7" eb="9">
      <t>セイシン</t>
    </rPh>
    <rPh sb="9" eb="11">
      <t>ショウガイ</t>
    </rPh>
    <phoneticPr fontId="2"/>
  </si>
  <si>
    <t>②ア．要望の試験室　精神</t>
    <rPh sb="3" eb="5">
      <t>ヨウボウ</t>
    </rPh>
    <rPh sb="6" eb="9">
      <t>シケンシツ</t>
    </rPh>
    <phoneticPr fontId="2"/>
  </si>
  <si>
    <t>②ウ．要望の座席　精神</t>
    <rPh sb="3" eb="5">
      <t>ヨウボウ</t>
    </rPh>
    <rPh sb="6" eb="8">
      <t>ザセキ</t>
    </rPh>
    <phoneticPr fontId="2"/>
  </si>
  <si>
    <t>②エ．照明器具　精神</t>
    <rPh sb="3" eb="7">
      <t>ショウメイキグ</t>
    </rPh>
    <phoneticPr fontId="2"/>
  </si>
  <si>
    <t>②オ．車入構許可　精神</t>
    <rPh sb="3" eb="6">
      <t>クルマニュウコウ</t>
    </rPh>
    <rPh sb="6" eb="8">
      <t>キョカ</t>
    </rPh>
    <phoneticPr fontId="2"/>
  </si>
  <si>
    <t>②カ．移動補助　精神</t>
    <rPh sb="3" eb="7">
      <t>イドウホジョ</t>
    </rPh>
    <phoneticPr fontId="2"/>
  </si>
  <si>
    <t>③ア．試験時間延長　精神</t>
    <rPh sb="3" eb="9">
      <t>シケンジカンエンチョウ</t>
    </rPh>
    <phoneticPr fontId="2"/>
  </si>
  <si>
    <t>③イ．点字での出題　精神</t>
    <rPh sb="3" eb="5">
      <t>テンジ</t>
    </rPh>
    <rPh sb="7" eb="9">
      <t>シュツダイ</t>
    </rPh>
    <phoneticPr fontId="2"/>
  </si>
  <si>
    <t>③ウ．拡大用紙　精神</t>
    <rPh sb="3" eb="5">
      <t>カクダイ</t>
    </rPh>
    <rPh sb="5" eb="7">
      <t>ヨウシ</t>
    </rPh>
    <phoneticPr fontId="2"/>
  </si>
  <si>
    <t>③エ．チェック解答　精神</t>
    <rPh sb="7" eb="9">
      <t>カイトウ</t>
    </rPh>
    <phoneticPr fontId="2"/>
  </si>
  <si>
    <t>③オ．パソコン利用　精神</t>
    <rPh sb="7" eb="9">
      <t>リヨウ</t>
    </rPh>
    <phoneticPr fontId="2"/>
  </si>
  <si>
    <t>③カ．読み上げ　精神</t>
    <rPh sb="3" eb="4">
      <t>ヨ</t>
    </rPh>
    <rPh sb="5" eb="6">
      <t>ア</t>
    </rPh>
    <phoneticPr fontId="2"/>
  </si>
  <si>
    <t>③キ．文字解答（口述試験）　精神</t>
    <rPh sb="3" eb="7">
      <t>モジカイトウ</t>
    </rPh>
    <rPh sb="8" eb="12">
      <t>コウジュツシケン</t>
    </rPh>
    <phoneticPr fontId="2"/>
  </si>
  <si>
    <t>③ク．順番調整（口述試験）　精神</t>
    <rPh sb="3" eb="5">
      <t>ジュンバン</t>
    </rPh>
    <rPh sb="5" eb="7">
      <t>チョウセイ</t>
    </rPh>
    <rPh sb="8" eb="10">
      <t>コウジュツ</t>
    </rPh>
    <rPh sb="10" eb="12">
      <t>シケン</t>
    </rPh>
    <phoneticPr fontId="2"/>
  </si>
  <si>
    <t>③ケ．ルビふり　精神</t>
  </si>
  <si>
    <t>③コ．リスニング免除　精神</t>
    <rPh sb="8" eb="10">
      <t>メンジョ</t>
    </rPh>
    <phoneticPr fontId="2"/>
  </si>
  <si>
    <t>③サ．文字解答（オンライン入試）　精神</t>
    <rPh sb="3" eb="7">
      <t>モジカイトウ</t>
    </rPh>
    <rPh sb="13" eb="15">
      <t>ニュウシ</t>
    </rPh>
    <phoneticPr fontId="2"/>
  </si>
  <si>
    <t>④ア．手話通訳　精神</t>
    <rPh sb="3" eb="5">
      <t>シュワ</t>
    </rPh>
    <rPh sb="5" eb="7">
      <t>ツウヤク</t>
    </rPh>
    <phoneticPr fontId="2"/>
  </si>
  <si>
    <t>④イ．介助者入室の許可　精神</t>
    <rPh sb="3" eb="6">
      <t>カイジョシャ</t>
    </rPh>
    <rPh sb="6" eb="8">
      <t>ニュウシツ</t>
    </rPh>
    <rPh sb="9" eb="11">
      <t>キョカ</t>
    </rPh>
    <phoneticPr fontId="2"/>
  </si>
  <si>
    <t>④ウ．介助者控室の提供　精神</t>
    <rPh sb="3" eb="6">
      <t>カイジョシャ</t>
    </rPh>
    <rPh sb="6" eb="8">
      <t>ヒカエシツ</t>
    </rPh>
    <rPh sb="9" eb="11">
      <t>テイキョウ</t>
    </rPh>
    <phoneticPr fontId="2"/>
  </si>
  <si>
    <t>⑤ア．補聴援助システム　精神</t>
    <rPh sb="3" eb="7">
      <t>ホチョウエンジョ</t>
    </rPh>
    <phoneticPr fontId="2"/>
  </si>
  <si>
    <t>⑤イ．車椅子　精神</t>
    <rPh sb="3" eb="6">
      <t>クルマイス</t>
    </rPh>
    <phoneticPr fontId="2"/>
  </si>
  <si>
    <t>⑤ウ．拡大鏡　　精神</t>
    <rPh sb="3" eb="6">
      <t>カクダイキョウ</t>
    </rPh>
    <phoneticPr fontId="2"/>
  </si>
  <si>
    <t>⑤エ．吸入器　精神</t>
    <rPh sb="3" eb="6">
      <t>キュウニュウキ</t>
    </rPh>
    <phoneticPr fontId="2"/>
  </si>
  <si>
    <t>⑤オ．希望の装具　精神</t>
    <rPh sb="3" eb="5">
      <t>キボウ</t>
    </rPh>
    <rPh sb="6" eb="8">
      <t>ソウグ</t>
    </rPh>
    <phoneticPr fontId="2"/>
  </si>
  <si>
    <t>⑤カ．希望の用具　精神</t>
    <rPh sb="3" eb="5">
      <t>キボウ</t>
    </rPh>
    <rPh sb="6" eb="8">
      <t>ヨウグ</t>
    </rPh>
    <phoneticPr fontId="2"/>
  </si>
  <si>
    <t>⑥ア．注意事項　精神</t>
    <rPh sb="3" eb="7">
      <t>チュウイジコウ</t>
    </rPh>
    <phoneticPr fontId="2"/>
  </si>
  <si>
    <t>⑥イ．服薬　精神</t>
    <rPh sb="3" eb="5">
      <t>フクヤク</t>
    </rPh>
    <phoneticPr fontId="2"/>
  </si>
  <si>
    <t>⑥ウ．希望の配慮　精神</t>
    <rPh sb="3" eb="5">
      <t>キボウ</t>
    </rPh>
    <rPh sb="6" eb="8">
      <t>ハイリョ</t>
    </rPh>
    <phoneticPr fontId="2"/>
  </si>
  <si>
    <t>⑦その他　精神</t>
    <rPh sb="3" eb="4">
      <t>タ</t>
    </rPh>
    <rPh sb="5" eb="7">
      <t>セイシン</t>
    </rPh>
    <phoneticPr fontId="2"/>
  </si>
  <si>
    <t>配慮内容　×　重複障害</t>
    <rPh sb="0" eb="4">
      <t>ハイリョナイヨウ</t>
    </rPh>
    <rPh sb="9" eb="11">
      <t>ショウガイ</t>
    </rPh>
    <phoneticPr fontId="2"/>
  </si>
  <si>
    <t>②ア．要望の試験室　知的</t>
    <rPh sb="3" eb="5">
      <t>ヨウボウ</t>
    </rPh>
    <rPh sb="6" eb="9">
      <t>シケンシツ</t>
    </rPh>
    <phoneticPr fontId="2"/>
  </si>
  <si>
    <t>②ウ．要望の座席　知的</t>
    <rPh sb="3" eb="5">
      <t>ヨウボウ</t>
    </rPh>
    <rPh sb="6" eb="8">
      <t>ザセキ</t>
    </rPh>
    <phoneticPr fontId="2"/>
  </si>
  <si>
    <t>②エ．照明器具　知的</t>
    <rPh sb="3" eb="7">
      <t>ショウメイキグ</t>
    </rPh>
    <phoneticPr fontId="2"/>
  </si>
  <si>
    <t>②オ．車入構許可　知的</t>
    <rPh sb="3" eb="6">
      <t>クルマニュウコウ</t>
    </rPh>
    <rPh sb="6" eb="8">
      <t>キョカ</t>
    </rPh>
    <phoneticPr fontId="2"/>
  </si>
  <si>
    <t>②カ．移動補助　知的</t>
    <rPh sb="3" eb="7">
      <t>イドウホジョ</t>
    </rPh>
    <phoneticPr fontId="2"/>
  </si>
  <si>
    <t>③ア．試験時間延長　知的</t>
    <rPh sb="3" eb="9">
      <t>シケンジカンエンチョウ</t>
    </rPh>
    <phoneticPr fontId="2"/>
  </si>
  <si>
    <t>③イ．点字での出題　知的</t>
    <rPh sb="3" eb="5">
      <t>テンジ</t>
    </rPh>
    <rPh sb="7" eb="9">
      <t>シュツダイ</t>
    </rPh>
    <phoneticPr fontId="2"/>
  </si>
  <si>
    <t>③ウ．拡大用紙　知的</t>
    <rPh sb="3" eb="5">
      <t>カクダイ</t>
    </rPh>
    <rPh sb="5" eb="7">
      <t>ヨウシ</t>
    </rPh>
    <phoneticPr fontId="2"/>
  </si>
  <si>
    <t>③エ．チェック解答　知的</t>
    <rPh sb="7" eb="9">
      <t>カイトウ</t>
    </rPh>
    <phoneticPr fontId="2"/>
  </si>
  <si>
    <t>③オ．パソコン利用　知的</t>
    <rPh sb="7" eb="9">
      <t>リヨウ</t>
    </rPh>
    <phoneticPr fontId="2"/>
  </si>
  <si>
    <t>③カ．読み上げ　知的</t>
    <rPh sb="3" eb="4">
      <t>ヨ</t>
    </rPh>
    <rPh sb="5" eb="6">
      <t>ア</t>
    </rPh>
    <phoneticPr fontId="2"/>
  </si>
  <si>
    <t>③キ．文字解答（口述試験）　知的</t>
    <rPh sb="3" eb="7">
      <t>モジカイトウ</t>
    </rPh>
    <rPh sb="8" eb="12">
      <t>コウジュツシケン</t>
    </rPh>
    <phoneticPr fontId="2"/>
  </si>
  <si>
    <t>③ク．順番調整（口述試験）　知的</t>
    <rPh sb="3" eb="5">
      <t>ジュンバン</t>
    </rPh>
    <rPh sb="5" eb="7">
      <t>チョウセイ</t>
    </rPh>
    <rPh sb="8" eb="10">
      <t>コウジュツ</t>
    </rPh>
    <rPh sb="10" eb="12">
      <t>シケン</t>
    </rPh>
    <phoneticPr fontId="2"/>
  </si>
  <si>
    <t>③ケ．ルビふり　知的</t>
  </si>
  <si>
    <t>③コ．リスニング免除　知的</t>
    <rPh sb="8" eb="10">
      <t>メンジョ</t>
    </rPh>
    <phoneticPr fontId="2"/>
  </si>
  <si>
    <t>③サ．文字解答（オンライン入試）　知的</t>
    <rPh sb="3" eb="7">
      <t>モジカイトウ</t>
    </rPh>
    <rPh sb="13" eb="15">
      <t>ニュウシ</t>
    </rPh>
    <phoneticPr fontId="2"/>
  </si>
  <si>
    <t>④ア．手話通訳　知的</t>
    <rPh sb="3" eb="5">
      <t>シュワ</t>
    </rPh>
    <rPh sb="5" eb="7">
      <t>ツウヤク</t>
    </rPh>
    <phoneticPr fontId="2"/>
  </si>
  <si>
    <t>④イ．介助者入室の許可　知的</t>
    <rPh sb="3" eb="6">
      <t>カイジョシャ</t>
    </rPh>
    <rPh sb="6" eb="8">
      <t>ニュウシツ</t>
    </rPh>
    <rPh sb="9" eb="11">
      <t>キョカ</t>
    </rPh>
    <phoneticPr fontId="2"/>
  </si>
  <si>
    <t>④ウ．介助者控室の提供　知的</t>
    <rPh sb="3" eb="6">
      <t>カイジョシャ</t>
    </rPh>
    <rPh sb="6" eb="8">
      <t>ヒカエシツ</t>
    </rPh>
    <rPh sb="9" eb="11">
      <t>テイキョウ</t>
    </rPh>
    <phoneticPr fontId="2"/>
  </si>
  <si>
    <t>⑤ア．補聴援助システム　知的</t>
    <rPh sb="3" eb="7">
      <t>ホチョウエンジョ</t>
    </rPh>
    <phoneticPr fontId="2"/>
  </si>
  <si>
    <t>⑤イ．車椅子　知的</t>
    <rPh sb="3" eb="6">
      <t>クルマイス</t>
    </rPh>
    <phoneticPr fontId="2"/>
  </si>
  <si>
    <t>⑤ウ．拡大鏡　　知的</t>
    <rPh sb="3" eb="6">
      <t>カクダイキョウ</t>
    </rPh>
    <phoneticPr fontId="2"/>
  </si>
  <si>
    <t>⑤エ．吸入器　知的</t>
    <rPh sb="3" eb="6">
      <t>キュウニュウキ</t>
    </rPh>
    <phoneticPr fontId="2"/>
  </si>
  <si>
    <t>⑤オ．希望の装具　知的</t>
    <rPh sb="3" eb="5">
      <t>キボウ</t>
    </rPh>
    <rPh sb="6" eb="8">
      <t>ソウグ</t>
    </rPh>
    <phoneticPr fontId="2"/>
  </si>
  <si>
    <t>⑤カ．希望の用具　知的</t>
    <rPh sb="3" eb="5">
      <t>キボウ</t>
    </rPh>
    <rPh sb="6" eb="8">
      <t>ヨウグ</t>
    </rPh>
    <phoneticPr fontId="2"/>
  </si>
  <si>
    <t>⑥ア．注意事項　知的</t>
    <rPh sb="3" eb="7">
      <t>チュウイジコウ</t>
    </rPh>
    <phoneticPr fontId="2"/>
  </si>
  <si>
    <t>⑥イ．服薬　知的</t>
    <rPh sb="3" eb="5">
      <t>フクヤク</t>
    </rPh>
    <phoneticPr fontId="2"/>
  </si>
  <si>
    <t>⑥ウ．希望の配慮　知的</t>
    <rPh sb="3" eb="5">
      <t>キボウ</t>
    </rPh>
    <rPh sb="6" eb="8">
      <t>ハイリョ</t>
    </rPh>
    <phoneticPr fontId="2"/>
  </si>
  <si>
    <t>⑦その他　重複</t>
    <rPh sb="3" eb="4">
      <t>タ</t>
    </rPh>
    <rPh sb="5" eb="7">
      <t>チョウフク</t>
    </rPh>
    <phoneticPr fontId="2"/>
  </si>
  <si>
    <t>配慮内容　×　重複</t>
    <rPh sb="0" eb="4">
      <t>ハイリョナイヨウ</t>
    </rPh>
    <rPh sb="7" eb="9">
      <t>チョウフク</t>
    </rPh>
    <phoneticPr fontId="2"/>
  </si>
  <si>
    <t>②ア．要望の試験室　重複</t>
    <rPh sb="3" eb="5">
      <t>ヨウボウ</t>
    </rPh>
    <rPh sb="6" eb="9">
      <t>シケンシツ</t>
    </rPh>
    <phoneticPr fontId="2"/>
  </si>
  <si>
    <t>②ウ．要望の座席　重複</t>
    <rPh sb="3" eb="5">
      <t>ヨウボウ</t>
    </rPh>
    <rPh sb="6" eb="8">
      <t>ザセキ</t>
    </rPh>
    <phoneticPr fontId="2"/>
  </si>
  <si>
    <t>②エ．照明器具　重複</t>
    <rPh sb="3" eb="7">
      <t>ショウメイキグ</t>
    </rPh>
    <phoneticPr fontId="2"/>
  </si>
  <si>
    <t>②オ．車入構許可　重複</t>
    <rPh sb="3" eb="6">
      <t>クルマニュウコウ</t>
    </rPh>
    <rPh sb="6" eb="8">
      <t>キョカ</t>
    </rPh>
    <phoneticPr fontId="2"/>
  </si>
  <si>
    <t>②カ．移動補助　重複</t>
    <rPh sb="3" eb="7">
      <t>イドウホジョ</t>
    </rPh>
    <phoneticPr fontId="2"/>
  </si>
  <si>
    <t>③ア．試験時間延長　重複</t>
    <rPh sb="3" eb="9">
      <t>シケンジカンエンチョウ</t>
    </rPh>
    <phoneticPr fontId="2"/>
  </si>
  <si>
    <t>③イ．点字での出題　重複</t>
    <rPh sb="3" eb="5">
      <t>テンジ</t>
    </rPh>
    <rPh sb="7" eb="9">
      <t>シュツダイ</t>
    </rPh>
    <phoneticPr fontId="2"/>
  </si>
  <si>
    <t>③ウ．拡大用紙　重複</t>
    <rPh sb="3" eb="5">
      <t>カクダイ</t>
    </rPh>
    <rPh sb="5" eb="7">
      <t>ヨウシ</t>
    </rPh>
    <phoneticPr fontId="2"/>
  </si>
  <si>
    <t>③エ．チェック解答　重複</t>
    <rPh sb="7" eb="9">
      <t>カイトウ</t>
    </rPh>
    <phoneticPr fontId="2"/>
  </si>
  <si>
    <t>③オ．パソコン利用　重複</t>
    <rPh sb="7" eb="9">
      <t>リヨウ</t>
    </rPh>
    <phoneticPr fontId="2"/>
  </si>
  <si>
    <t>③カ．読み上げ　重複</t>
    <rPh sb="3" eb="4">
      <t>ヨ</t>
    </rPh>
    <rPh sb="5" eb="6">
      <t>ア</t>
    </rPh>
    <phoneticPr fontId="2"/>
  </si>
  <si>
    <t>③キ．文字解答（口述試験）　重複</t>
    <rPh sb="3" eb="7">
      <t>モジカイトウ</t>
    </rPh>
    <rPh sb="8" eb="12">
      <t>コウジュツシケン</t>
    </rPh>
    <phoneticPr fontId="2"/>
  </si>
  <si>
    <t>③ク．順番調整（口述試験）　重複</t>
    <rPh sb="3" eb="5">
      <t>ジュンバン</t>
    </rPh>
    <rPh sb="5" eb="7">
      <t>チョウセイ</t>
    </rPh>
    <rPh sb="8" eb="10">
      <t>コウジュツ</t>
    </rPh>
    <rPh sb="10" eb="12">
      <t>シケン</t>
    </rPh>
    <phoneticPr fontId="2"/>
  </si>
  <si>
    <t>③ケ．ルビふり　重複</t>
  </si>
  <si>
    <t>③コ．リスニング免除　重複</t>
    <rPh sb="8" eb="10">
      <t>メンジョ</t>
    </rPh>
    <phoneticPr fontId="2"/>
  </si>
  <si>
    <t>③サ．文字解答（オンライン入試）　重複</t>
    <rPh sb="3" eb="7">
      <t>モジカイトウ</t>
    </rPh>
    <rPh sb="13" eb="15">
      <t>ニュウシ</t>
    </rPh>
    <phoneticPr fontId="2"/>
  </si>
  <si>
    <t>④ア．手話通訳　重複</t>
    <rPh sb="3" eb="5">
      <t>シュワ</t>
    </rPh>
    <rPh sb="5" eb="7">
      <t>ツウヤク</t>
    </rPh>
    <phoneticPr fontId="2"/>
  </si>
  <si>
    <t>④イ．介助者入室の許可　重複</t>
    <rPh sb="3" eb="6">
      <t>カイジョシャ</t>
    </rPh>
    <rPh sb="6" eb="8">
      <t>ニュウシツ</t>
    </rPh>
    <rPh sb="9" eb="11">
      <t>キョカ</t>
    </rPh>
    <phoneticPr fontId="2"/>
  </si>
  <si>
    <t>④ウ．介助者控室の提供　重複</t>
    <rPh sb="3" eb="6">
      <t>カイジョシャ</t>
    </rPh>
    <rPh sb="6" eb="8">
      <t>ヒカエシツ</t>
    </rPh>
    <rPh sb="9" eb="11">
      <t>テイキョウ</t>
    </rPh>
    <phoneticPr fontId="2"/>
  </si>
  <si>
    <t>⑤ア．補聴援助システム　重複</t>
    <rPh sb="3" eb="7">
      <t>ホチョウエンジョ</t>
    </rPh>
    <phoneticPr fontId="2"/>
  </si>
  <si>
    <t>⑤イ．車椅子　重複</t>
    <rPh sb="3" eb="6">
      <t>クルマイス</t>
    </rPh>
    <phoneticPr fontId="2"/>
  </si>
  <si>
    <t>⑤ウ．拡大鏡　　重複</t>
    <rPh sb="3" eb="6">
      <t>カクダイキョウ</t>
    </rPh>
    <phoneticPr fontId="2"/>
  </si>
  <si>
    <t>⑤エ．吸入器　重複</t>
    <rPh sb="3" eb="6">
      <t>キュウニュウキ</t>
    </rPh>
    <phoneticPr fontId="2"/>
  </si>
  <si>
    <t>⑤オ．希望の装具　重複</t>
    <rPh sb="3" eb="5">
      <t>キボウ</t>
    </rPh>
    <rPh sb="6" eb="8">
      <t>ソウグ</t>
    </rPh>
    <phoneticPr fontId="2"/>
  </si>
  <si>
    <t>⑤カ．希望の用具　重複</t>
    <rPh sb="3" eb="5">
      <t>キボウ</t>
    </rPh>
    <rPh sb="6" eb="8">
      <t>ヨウグ</t>
    </rPh>
    <phoneticPr fontId="2"/>
  </si>
  <si>
    <t>⑥ア．注意事項　重複</t>
    <rPh sb="3" eb="7">
      <t>チュウイジコウ</t>
    </rPh>
    <phoneticPr fontId="2"/>
  </si>
  <si>
    <t>⑥イ．服薬　重複</t>
    <rPh sb="3" eb="5">
      <t>フクヤク</t>
    </rPh>
    <phoneticPr fontId="2"/>
  </si>
  <si>
    <t>⑥ウ．希望の配慮　重複</t>
    <rPh sb="3" eb="5">
      <t>キボウ</t>
    </rPh>
    <rPh sb="6" eb="8">
      <t>ハイリョ</t>
    </rPh>
    <phoneticPr fontId="2"/>
  </si>
  <si>
    <t>配慮内容　×　その他</t>
    <rPh sb="0" eb="4">
      <t>ハイリョナイヨウ</t>
    </rPh>
    <phoneticPr fontId="2"/>
  </si>
  <si>
    <t>②ア．要望の試験室　その他</t>
    <rPh sb="3" eb="5">
      <t>ヨウボウ</t>
    </rPh>
    <rPh sb="6" eb="9">
      <t>シケンシツ</t>
    </rPh>
    <phoneticPr fontId="2"/>
  </si>
  <si>
    <t>②ウ．要望の座席　その他</t>
    <rPh sb="3" eb="5">
      <t>ヨウボウ</t>
    </rPh>
    <rPh sb="6" eb="8">
      <t>ザセキ</t>
    </rPh>
    <phoneticPr fontId="2"/>
  </si>
  <si>
    <t>②エ．照明器具　その他</t>
    <rPh sb="3" eb="7">
      <t>ショウメイキグ</t>
    </rPh>
    <phoneticPr fontId="2"/>
  </si>
  <si>
    <t>②オ．車入構許可　その他</t>
    <rPh sb="3" eb="6">
      <t>クルマニュウコウ</t>
    </rPh>
    <rPh sb="6" eb="8">
      <t>キョカ</t>
    </rPh>
    <phoneticPr fontId="2"/>
  </si>
  <si>
    <t>②カ．移動補助　その他</t>
    <rPh sb="3" eb="7">
      <t>イドウホジョ</t>
    </rPh>
    <phoneticPr fontId="2"/>
  </si>
  <si>
    <t>③ア．試験時間延長　その他</t>
    <rPh sb="3" eb="9">
      <t>シケンジカンエンチョウ</t>
    </rPh>
    <phoneticPr fontId="2"/>
  </si>
  <si>
    <t>③イ．点字での出題　その他</t>
    <rPh sb="3" eb="5">
      <t>テンジ</t>
    </rPh>
    <rPh sb="7" eb="9">
      <t>シュツダイ</t>
    </rPh>
    <phoneticPr fontId="2"/>
  </si>
  <si>
    <t>③ウ．拡大用紙　その他</t>
    <rPh sb="3" eb="5">
      <t>カクダイ</t>
    </rPh>
    <rPh sb="5" eb="7">
      <t>ヨウシ</t>
    </rPh>
    <phoneticPr fontId="2"/>
  </si>
  <si>
    <t>③エ．チェック解答　その他</t>
    <rPh sb="7" eb="9">
      <t>カイトウ</t>
    </rPh>
    <phoneticPr fontId="2"/>
  </si>
  <si>
    <t>③オ．パソコン利用　その他</t>
    <rPh sb="7" eb="9">
      <t>リヨウ</t>
    </rPh>
    <phoneticPr fontId="2"/>
  </si>
  <si>
    <t>③カ．読み上げ　その他</t>
    <rPh sb="3" eb="4">
      <t>ヨ</t>
    </rPh>
    <rPh sb="5" eb="6">
      <t>ア</t>
    </rPh>
    <phoneticPr fontId="2"/>
  </si>
  <si>
    <t>③キ．文字解答（口述試験）　その他</t>
    <rPh sb="3" eb="7">
      <t>モジカイトウ</t>
    </rPh>
    <rPh sb="8" eb="12">
      <t>コウジュツシケン</t>
    </rPh>
    <phoneticPr fontId="2"/>
  </si>
  <si>
    <t>③ク．順番調整（口述試験）　その他</t>
    <rPh sb="3" eb="5">
      <t>ジュンバン</t>
    </rPh>
    <rPh sb="5" eb="7">
      <t>チョウセイ</t>
    </rPh>
    <rPh sb="8" eb="10">
      <t>コウジュツ</t>
    </rPh>
    <rPh sb="10" eb="12">
      <t>シケン</t>
    </rPh>
    <phoneticPr fontId="2"/>
  </si>
  <si>
    <t>③ケ．ルビふり　その他</t>
  </si>
  <si>
    <t>③コ．リスニング免除　その他</t>
    <rPh sb="8" eb="10">
      <t>メンジョ</t>
    </rPh>
    <phoneticPr fontId="2"/>
  </si>
  <si>
    <t>③サ．文字解答（オンライン入試）　その他</t>
    <rPh sb="3" eb="7">
      <t>モジカイトウ</t>
    </rPh>
    <rPh sb="13" eb="15">
      <t>ニュウシ</t>
    </rPh>
    <phoneticPr fontId="2"/>
  </si>
  <si>
    <t>④ア．手話通訳　その他</t>
    <rPh sb="3" eb="5">
      <t>シュワ</t>
    </rPh>
    <rPh sb="5" eb="7">
      <t>ツウヤク</t>
    </rPh>
    <phoneticPr fontId="2"/>
  </si>
  <si>
    <t>④イ．介助者入室の許可　その他</t>
    <rPh sb="3" eb="6">
      <t>カイジョシャ</t>
    </rPh>
    <rPh sb="6" eb="8">
      <t>ニュウシツ</t>
    </rPh>
    <rPh sb="9" eb="11">
      <t>キョカ</t>
    </rPh>
    <phoneticPr fontId="2"/>
  </si>
  <si>
    <t>④ウ．介助者控室の提供　その他</t>
    <rPh sb="3" eb="6">
      <t>カイジョシャ</t>
    </rPh>
    <rPh sb="6" eb="8">
      <t>ヒカエシツ</t>
    </rPh>
    <rPh sb="9" eb="11">
      <t>テイキョウ</t>
    </rPh>
    <phoneticPr fontId="2"/>
  </si>
  <si>
    <t>⑤ア．補聴援助システム　その他</t>
    <rPh sb="3" eb="7">
      <t>ホチョウエンジョ</t>
    </rPh>
    <phoneticPr fontId="2"/>
  </si>
  <si>
    <t>⑤イ．車椅子　その他</t>
    <rPh sb="3" eb="6">
      <t>クルマイス</t>
    </rPh>
    <phoneticPr fontId="2"/>
  </si>
  <si>
    <t>⑤ウ．拡大鏡　　その他</t>
    <rPh sb="3" eb="6">
      <t>カクダイキョウ</t>
    </rPh>
    <phoneticPr fontId="2"/>
  </si>
  <si>
    <t>⑤エ．吸入器　その他</t>
    <rPh sb="3" eb="6">
      <t>キュウニュウキ</t>
    </rPh>
    <phoneticPr fontId="2"/>
  </si>
  <si>
    <t>⑤オ．希望の装具　その他</t>
    <rPh sb="3" eb="5">
      <t>キボウ</t>
    </rPh>
    <rPh sb="6" eb="8">
      <t>ソウグ</t>
    </rPh>
    <phoneticPr fontId="2"/>
  </si>
  <si>
    <t>⑤カ．希望の用具　その他</t>
    <rPh sb="3" eb="5">
      <t>キボウ</t>
    </rPh>
    <rPh sb="6" eb="8">
      <t>ヨウグ</t>
    </rPh>
    <phoneticPr fontId="2"/>
  </si>
  <si>
    <t>⑥ア．注意事項　その他</t>
    <rPh sb="3" eb="7">
      <t>チュウイジコウ</t>
    </rPh>
    <phoneticPr fontId="2"/>
  </si>
  <si>
    <t>⑥イ．服薬　その他</t>
    <rPh sb="3" eb="5">
      <t>フクヤク</t>
    </rPh>
    <phoneticPr fontId="2"/>
  </si>
  <si>
    <t>⑥ウ．希望の配慮　その他</t>
    <rPh sb="3" eb="5">
      <t>キボウ</t>
    </rPh>
    <rPh sb="6" eb="8">
      <t>ハイリョ</t>
    </rPh>
    <phoneticPr fontId="2"/>
  </si>
  <si>
    <t>⑦その他　その他</t>
    <rPh sb="3" eb="4">
      <t>タ</t>
    </rPh>
    <rPh sb="7" eb="8">
      <t>タ</t>
    </rPh>
    <phoneticPr fontId="2"/>
  </si>
  <si>
    <t>F228310108490</t>
  </si>
  <si>
    <t>支援内容　×　視覚障害</t>
    <rPh sb="0" eb="4">
      <t>シエンナイヨウ</t>
    </rPh>
    <rPh sb="7" eb="11">
      <t>シカクショウガイ</t>
    </rPh>
    <phoneticPr fontId="2"/>
  </si>
  <si>
    <t>支援内容　×　聴覚障害</t>
    <rPh sb="0" eb="4">
      <t>シエンナイヨウ</t>
    </rPh>
    <rPh sb="7" eb="11">
      <t>チョウカクショウガイ</t>
    </rPh>
    <phoneticPr fontId="2"/>
  </si>
  <si>
    <t>支援内容　×　肢体不自由</t>
    <rPh sb="0" eb="4">
      <t>シエンナイヨウ</t>
    </rPh>
    <rPh sb="7" eb="12">
      <t>シタイフジユウ</t>
    </rPh>
    <phoneticPr fontId="2"/>
  </si>
  <si>
    <t>支援内容　×　病弱</t>
    <rPh sb="0" eb="4">
      <t>シエンナイヨウ</t>
    </rPh>
    <rPh sb="7" eb="9">
      <t>ビョウジャク</t>
    </rPh>
    <phoneticPr fontId="2"/>
  </si>
  <si>
    <t>支援内容　×　発達障害</t>
    <rPh sb="0" eb="4">
      <t>シエンナイヨウ</t>
    </rPh>
    <rPh sb="7" eb="11">
      <t>ハッタツショウガイ</t>
    </rPh>
    <phoneticPr fontId="2"/>
  </si>
  <si>
    <t>支援内容　×　精神障害</t>
    <rPh sb="0" eb="4">
      <t>シエンナイヨウ</t>
    </rPh>
    <rPh sb="7" eb="11">
      <t>セイシンショウガイ</t>
    </rPh>
    <phoneticPr fontId="2"/>
  </si>
  <si>
    <t>支援内容　×　肢体不自由</t>
    <rPh sb="0" eb="4">
      <t>シエンナイヨウ</t>
    </rPh>
    <rPh sb="7" eb="9">
      <t>シタイ</t>
    </rPh>
    <rPh sb="9" eb="12">
      <t>フジユウ</t>
    </rPh>
    <phoneticPr fontId="2"/>
  </si>
  <si>
    <t>支援内容　×　発達障害</t>
    <rPh sb="0" eb="4">
      <t>シエンナイヨウ</t>
    </rPh>
    <rPh sb="7" eb="9">
      <t>ハッタツ</t>
    </rPh>
    <rPh sb="9" eb="11">
      <t>ショウガイ</t>
    </rPh>
    <phoneticPr fontId="2"/>
  </si>
  <si>
    <t>支援内容　×　精神障害</t>
    <rPh sb="0" eb="4">
      <t>シエンナイヨウ</t>
    </rPh>
    <rPh sb="7" eb="9">
      <t>セイシン</t>
    </rPh>
    <rPh sb="9" eb="11">
      <t>ショウガイ</t>
    </rPh>
    <phoneticPr fontId="2"/>
  </si>
  <si>
    <t>支援内容　×　知的障害</t>
    <rPh sb="0" eb="4">
      <t>シエンナイヨウ</t>
    </rPh>
    <rPh sb="7" eb="9">
      <t>チテキ</t>
    </rPh>
    <rPh sb="9" eb="11">
      <t>ショウガイ</t>
    </rPh>
    <phoneticPr fontId="2"/>
  </si>
  <si>
    <t>JASSO短期大学</t>
    <rPh sb="5" eb="7">
      <t>タンキ</t>
    </rPh>
    <rPh sb="7" eb="9">
      <t>ダイガク</t>
    </rPh>
    <phoneticPr fontId="2"/>
  </si>
  <si>
    <t>キコウ　ハナコ</t>
    <phoneticPr fontId="2"/>
  </si>
  <si>
    <t>機構　太郎</t>
    <rPh sb="0" eb="2">
      <t>キコウ</t>
    </rPh>
    <rPh sb="3" eb="5">
      <t>タロウ</t>
    </rPh>
    <phoneticPr fontId="2"/>
  </si>
  <si>
    <t>123-4567</t>
    <phoneticPr fontId="2"/>
  </si>
  <si>
    <t>東京都江東区xxx0000</t>
    <rPh sb="0" eb="3">
      <t>トウキョウト</t>
    </rPh>
    <rPh sb="3" eb="6">
      <t>コウトウク</t>
    </rPh>
    <phoneticPr fontId="2"/>
  </si>
  <si>
    <t>03-5520-0000</t>
    <phoneticPr fontId="2"/>
  </si>
  <si>
    <t>○○○部</t>
    <rPh sb="3" eb="4">
      <t>ブ</t>
    </rPh>
    <phoneticPr fontId="2"/>
  </si>
  <si>
    <t>部長</t>
    <rPh sb="0" eb="2">
      <t>ブチョウ</t>
    </rPh>
    <phoneticPr fontId="2"/>
  </si>
  <si>
    <t>機構　花子</t>
    <rPh sb="0" eb="2">
      <t>キコウ</t>
    </rPh>
    <rPh sb="3" eb="5">
      <t>ハナコ</t>
    </rPh>
    <phoneticPr fontId="2"/>
  </si>
  <si>
    <t>キコウ　タロウ</t>
    <phoneticPr fontId="2"/>
  </si>
  <si>
    <t>支援内容　×　重複障害</t>
    <rPh sb="0" eb="4">
      <t>シエンナイヨウ</t>
    </rPh>
    <rPh sb="7" eb="9">
      <t>チョウフク</t>
    </rPh>
    <rPh sb="9" eb="11">
      <t>ショウガイ</t>
    </rPh>
    <phoneticPr fontId="2"/>
  </si>
  <si>
    <t>支援内容　×　その他の障害</t>
    <rPh sb="0" eb="4">
      <t>シエンナイヨウ</t>
    </rPh>
    <rPh sb="9" eb="10">
      <t>タ</t>
    </rPh>
    <rPh sb="11" eb="13">
      <t>ショウガイ</t>
    </rPh>
    <phoneticPr fontId="2"/>
  </si>
  <si>
    <t>②イ．別室設定</t>
    <rPh sb="3" eb="5">
      <t>ベッシツ</t>
    </rPh>
    <rPh sb="5" eb="7">
      <t>セッテイ</t>
    </rPh>
    <phoneticPr fontId="2"/>
  </si>
  <si>
    <t>⑤キ．特製机</t>
    <rPh sb="3" eb="5">
      <t>トクセイ</t>
    </rPh>
    <rPh sb="5" eb="6">
      <t>ツクエ</t>
    </rPh>
    <phoneticPr fontId="2"/>
  </si>
  <si>
    <t>②イ．別室設定　視覚</t>
    <rPh sb="3" eb="5">
      <t>ベッシツ</t>
    </rPh>
    <rPh sb="5" eb="7">
      <t>セッテイ</t>
    </rPh>
    <rPh sb="8" eb="10">
      <t>シカク</t>
    </rPh>
    <phoneticPr fontId="2"/>
  </si>
  <si>
    <t>⑤キ．特製机　視覚</t>
    <rPh sb="3" eb="5">
      <t>トクセイ</t>
    </rPh>
    <rPh sb="5" eb="6">
      <t>ツクエ</t>
    </rPh>
    <rPh sb="7" eb="9">
      <t>シカク</t>
    </rPh>
    <phoneticPr fontId="2"/>
  </si>
  <si>
    <t>②イ．別室設定　聴覚</t>
    <rPh sb="3" eb="5">
      <t>ベッシツ</t>
    </rPh>
    <rPh sb="5" eb="7">
      <t>セッテイ</t>
    </rPh>
    <phoneticPr fontId="2"/>
  </si>
  <si>
    <t>⑤キ．特製机　聴覚</t>
    <rPh sb="3" eb="5">
      <t>トクセイ</t>
    </rPh>
    <rPh sb="5" eb="6">
      <t>ツクエ</t>
    </rPh>
    <phoneticPr fontId="2"/>
  </si>
  <si>
    <t>②イ．別室設定　肢体</t>
    <rPh sb="3" eb="5">
      <t>ベッシツ</t>
    </rPh>
    <rPh sb="5" eb="7">
      <t>セッテイ</t>
    </rPh>
    <phoneticPr fontId="2"/>
  </si>
  <si>
    <t>⑤キ．特製机　肢体</t>
    <rPh sb="3" eb="5">
      <t>トクセイ</t>
    </rPh>
    <rPh sb="5" eb="6">
      <t>ツクエ</t>
    </rPh>
    <phoneticPr fontId="2"/>
  </si>
  <si>
    <t>②イ．別室設定　病弱</t>
    <rPh sb="3" eb="5">
      <t>ベッシツ</t>
    </rPh>
    <rPh sb="5" eb="7">
      <t>セッテイ</t>
    </rPh>
    <phoneticPr fontId="2"/>
  </si>
  <si>
    <t>⑤キ．特製机　病弱</t>
    <rPh sb="3" eb="5">
      <t>トクセイ</t>
    </rPh>
    <rPh sb="5" eb="6">
      <t>ツクエ</t>
    </rPh>
    <phoneticPr fontId="2"/>
  </si>
  <si>
    <t>②イ．別室設定　発達</t>
    <rPh sb="3" eb="5">
      <t>ベッシツ</t>
    </rPh>
    <rPh sb="5" eb="7">
      <t>セッテイ</t>
    </rPh>
    <phoneticPr fontId="2"/>
  </si>
  <si>
    <t>②イ．別室設定　精神</t>
    <rPh sb="3" eb="5">
      <t>ベッシツ</t>
    </rPh>
    <rPh sb="5" eb="7">
      <t>セッテイ</t>
    </rPh>
    <phoneticPr fontId="2"/>
  </si>
  <si>
    <t>⑤キ．特製机　発達</t>
    <rPh sb="3" eb="5">
      <t>トクセイ</t>
    </rPh>
    <rPh sb="5" eb="6">
      <t>ツクエ</t>
    </rPh>
    <phoneticPr fontId="2"/>
  </si>
  <si>
    <t>①ア．出願時の代筆　精神</t>
    <rPh sb="3" eb="6">
      <t>シュツガンジ</t>
    </rPh>
    <rPh sb="7" eb="9">
      <t>ダイヒツ</t>
    </rPh>
    <phoneticPr fontId="2"/>
  </si>
  <si>
    <t>⑤キ．特製机　精神</t>
    <rPh sb="3" eb="5">
      <t>トクセイ</t>
    </rPh>
    <rPh sb="5" eb="6">
      <t>ツクエ</t>
    </rPh>
    <phoneticPr fontId="2"/>
  </si>
  <si>
    <t>②イ．別室設定　知的</t>
    <rPh sb="3" eb="5">
      <t>ベッシツ</t>
    </rPh>
    <rPh sb="5" eb="7">
      <t>セッテイ</t>
    </rPh>
    <phoneticPr fontId="2"/>
  </si>
  <si>
    <t>⑤キ．特製机　知的</t>
    <rPh sb="3" eb="5">
      <t>トクセイ</t>
    </rPh>
    <rPh sb="5" eb="6">
      <t>ツクエ</t>
    </rPh>
    <phoneticPr fontId="2"/>
  </si>
  <si>
    <t>②イ．別室設定　重複</t>
    <rPh sb="3" eb="5">
      <t>ベッシツ</t>
    </rPh>
    <rPh sb="5" eb="7">
      <t>セッテイ</t>
    </rPh>
    <phoneticPr fontId="2"/>
  </si>
  <si>
    <t>⑤キ．特製机　重複</t>
    <rPh sb="3" eb="5">
      <t>トクセイ</t>
    </rPh>
    <rPh sb="5" eb="6">
      <t>ツクエ</t>
    </rPh>
    <phoneticPr fontId="2"/>
  </si>
  <si>
    <t>②イ．別室設定　その他</t>
    <rPh sb="3" eb="5">
      <t>ベッシツ</t>
    </rPh>
    <rPh sb="5" eb="7">
      <t>セッテイ</t>
    </rPh>
    <phoneticPr fontId="2"/>
  </si>
  <si>
    <t>⑤キ．特製机　その他</t>
    <rPh sb="3" eb="5">
      <t>トクセイ</t>
    </rPh>
    <rPh sb="5" eb="6">
      <t>ツクエ</t>
    </rPh>
    <phoneticPr fontId="2"/>
  </si>
  <si>
    <t>xxxxx@jasso.ac.jp</t>
    <phoneticPr fontId="2"/>
  </si>
  <si>
    <r>
      <rPr>
        <b/>
        <sz val="9"/>
        <rFont val="UD デジタル 教科書体 NK-R"/>
        <family val="1"/>
        <charset val="128"/>
      </rPr>
      <t>計</t>
    </r>
    <r>
      <rPr>
        <sz val="9"/>
        <rFont val="UD デジタル 教科書体 NK-R"/>
        <family val="1"/>
        <charset val="128"/>
      </rPr>
      <t xml:space="preserve">
（本科（通学）～専攻科）</t>
    </r>
    <rPh sb="0" eb="1">
      <t>ケイ</t>
    </rPh>
    <rPh sb="3" eb="5">
      <t>ホンカ</t>
    </rPh>
    <rPh sb="6" eb="8">
      <t>ツウガク</t>
    </rPh>
    <rPh sb="10" eb="13">
      <t>センコウカ</t>
    </rPh>
    <phoneticPr fontId="2"/>
  </si>
  <si>
    <t>７．前年度卒業生の進路</t>
    <phoneticPr fontId="2"/>
  </si>
  <si>
    <t>（１） 本科（通学課程）最高年次及び卒業障害学生数</t>
    <phoneticPr fontId="2"/>
  </si>
  <si>
    <t>（３） 障害学生支援の担当部署（者）
　　　［１］障害学生支援に関する業務を所掌する部署・機関について、該当する欄に「1」を記入してください。</t>
    <rPh sb="4" eb="6">
      <t>ショウガイ</t>
    </rPh>
    <rPh sb="6" eb="8">
      <t>ガクセイ</t>
    </rPh>
    <rPh sb="8" eb="10">
      <t>シエン</t>
    </rPh>
    <rPh sb="16" eb="17">
      <t>シャ</t>
    </rPh>
    <rPh sb="25" eb="27">
      <t>ショウガイ</t>
    </rPh>
    <rPh sb="27" eb="29">
      <t>ガクセイ</t>
    </rPh>
    <rPh sb="29" eb="31">
      <t>シエン</t>
    </rPh>
    <rPh sb="32" eb="33">
      <t>カン</t>
    </rPh>
    <rPh sb="35" eb="37">
      <t>ギョウム</t>
    </rPh>
    <rPh sb="38" eb="40">
      <t>ショショウ</t>
    </rPh>
    <rPh sb="42" eb="44">
      <t>ブショ</t>
    </rPh>
    <rPh sb="45" eb="47">
      <t>キカン</t>
    </rPh>
    <phoneticPr fontId="3"/>
  </si>
  <si>
    <t>オ.その他希望する装具（義手、義足、コルセット等）の持参使用</t>
    <rPh sb="4" eb="5">
      <t>タ</t>
    </rPh>
    <rPh sb="5" eb="7">
      <t>キボウ</t>
    </rPh>
    <rPh sb="9" eb="11">
      <t>ソウグ</t>
    </rPh>
    <rPh sb="12" eb="14">
      <t>ギシュ</t>
    </rPh>
    <rPh sb="15" eb="17">
      <t>ギソク</t>
    </rPh>
    <rPh sb="23" eb="24">
      <t>ナド</t>
    </rPh>
    <rPh sb="26" eb="28">
      <t>ジサン</t>
    </rPh>
    <rPh sb="28" eb="30">
      <t>シヨウ</t>
    </rPh>
    <phoneticPr fontId="2"/>
  </si>
  <si>
    <t>学校コード表示欄</t>
  </si>
  <si>
    <t>オ.試験会場への車での入構許可、駐車場使用許可等</t>
    <rPh sb="2" eb="6">
      <t>シケンカイジョウ</t>
    </rPh>
    <rPh sb="8" eb="9">
      <t>クルマ</t>
    </rPh>
    <rPh sb="11" eb="13">
      <t>ニュウコウ</t>
    </rPh>
    <rPh sb="13" eb="15">
      <t>キョカ</t>
    </rPh>
    <rPh sb="16" eb="19">
      <t>チュウシャジョウ</t>
    </rPh>
    <rPh sb="19" eb="23">
      <t>シヨウキョカ</t>
    </rPh>
    <rPh sb="23" eb="24">
      <t>トウ</t>
    </rPh>
    <phoneticPr fontId="2"/>
  </si>
  <si>
    <r>
      <t>ウ.その他要望に応じた配慮</t>
    </r>
    <r>
      <rPr>
        <sz val="8"/>
        <color theme="0" tint="-0.34998626667073579"/>
        <rFont val="UD デジタル 教科書体 NK-R"/>
        <family val="1"/>
        <charset val="128"/>
      </rPr>
      <t>（※）</t>
    </r>
    <rPh sb="4" eb="5">
      <t>タ</t>
    </rPh>
    <rPh sb="5" eb="7">
      <t>ヨウボウ</t>
    </rPh>
    <rPh sb="8" eb="9">
      <t>オウ</t>
    </rPh>
    <rPh sb="11" eb="13">
      <t>ハイリョ</t>
    </rPh>
    <phoneticPr fontId="2"/>
  </si>
  <si>
    <r>
      <rPr>
        <sz val="12"/>
        <rFont val="UD デジタル 教科書体 NK-R"/>
        <family val="1"/>
        <charset val="128"/>
      </rPr>
      <t>①</t>
    </r>
    <r>
      <rPr>
        <sz val="11"/>
        <rFont val="UD デジタル 教科書体 NK-R"/>
        <family val="1"/>
        <charset val="128"/>
      </rPr>
      <t>専任スタッフ
　</t>
    </r>
    <r>
      <rPr>
        <sz val="10"/>
        <rFont val="UD デジタル 教科書体 NK-R"/>
        <family val="1"/>
        <charset val="128"/>
      </rPr>
      <t>（専任スタッフがいる場合、左の欄に「1」を記入し、右の欄に人数を記入してください。いない場合は、②の「C 専任の担当者がいない。」の左の欄に「１」を記入してください。）</t>
    </r>
    <rPh sb="1" eb="3">
      <t>センニン</t>
    </rPh>
    <rPh sb="10" eb="12">
      <t>センニン</t>
    </rPh>
    <rPh sb="19" eb="21">
      <t>バアイ</t>
    </rPh>
    <rPh sb="22" eb="23">
      <t>ヒダリ</t>
    </rPh>
    <rPh sb="24" eb="25">
      <t>ラン</t>
    </rPh>
    <rPh sb="30" eb="32">
      <t>キニュウ</t>
    </rPh>
    <rPh sb="34" eb="35">
      <t>ミギ</t>
    </rPh>
    <rPh sb="36" eb="37">
      <t>ラン</t>
    </rPh>
    <rPh sb="38" eb="40">
      <t>ニンズウ</t>
    </rPh>
    <rPh sb="41" eb="43">
      <t>キニュウ</t>
    </rPh>
    <rPh sb="53" eb="55">
      <t>バアイ</t>
    </rPh>
    <rPh sb="62" eb="64">
      <t>センニン</t>
    </rPh>
    <rPh sb="65" eb="68">
      <t>タントウシャ</t>
    </rPh>
    <rPh sb="75" eb="76">
      <t>ヒダリ</t>
    </rPh>
    <rPh sb="77" eb="78">
      <t>ラン</t>
    </rPh>
    <rPh sb="83" eb="85">
      <t>キニュウ</t>
    </rPh>
    <phoneticPr fontId="2"/>
  </si>
  <si>
    <t>日本大学短期大学部（船橋校舎）</t>
  </si>
  <si>
    <t>F213310104420</t>
  </si>
  <si>
    <r>
      <t>①ア．出願時の代筆　</t>
    </r>
    <r>
      <rPr>
        <sz val="11"/>
        <color theme="1"/>
        <rFont val="UD デジタル 教科書体 NK-R"/>
        <family val="1"/>
        <charset val="128"/>
      </rPr>
      <t>その他</t>
    </r>
    <rPh sb="3" eb="5">
      <t>シュツガン</t>
    </rPh>
    <rPh sb="5" eb="6">
      <t>ジ</t>
    </rPh>
    <rPh sb="7" eb="9">
      <t>ダイヒツ</t>
    </rPh>
    <phoneticPr fontId="2"/>
  </si>
  <si>
    <r>
      <t>①ア．出願時の代筆</t>
    </r>
    <r>
      <rPr>
        <sz val="11"/>
        <color theme="1"/>
        <rFont val="UD デジタル 教科書体 NK-R"/>
        <family val="1"/>
        <charset val="128"/>
      </rPr>
      <t>　重複</t>
    </r>
    <rPh sb="3" eb="5">
      <t>シュツガン</t>
    </rPh>
    <rPh sb="5" eb="6">
      <t>ジ</t>
    </rPh>
    <rPh sb="7" eb="9">
      <t>ダイヒツ</t>
    </rPh>
    <phoneticPr fontId="2"/>
  </si>
  <si>
    <t>①ア．出願時の代筆</t>
    <rPh sb="3" eb="6">
      <t>シュツガンジ</t>
    </rPh>
    <rPh sb="7" eb="9">
      <t>ダイヒツ</t>
    </rPh>
    <phoneticPr fontId="2"/>
  </si>
  <si>
    <r>
      <t>①ア．出願時の代筆</t>
    </r>
    <r>
      <rPr>
        <sz val="11"/>
        <color theme="1"/>
        <rFont val="UD デジタル 教科書体 NK-R"/>
        <family val="1"/>
        <charset val="128"/>
      </rPr>
      <t>　視覚</t>
    </r>
    <rPh sb="3" eb="5">
      <t>シュツガン</t>
    </rPh>
    <rPh sb="5" eb="6">
      <t>ジ</t>
    </rPh>
    <rPh sb="7" eb="9">
      <t>ダイヒツ</t>
    </rPh>
    <rPh sb="10" eb="12">
      <t>シカク</t>
    </rPh>
    <phoneticPr fontId="2"/>
  </si>
  <si>
    <r>
      <t>①ア．出願時の代筆</t>
    </r>
    <r>
      <rPr>
        <sz val="11"/>
        <color theme="1"/>
        <rFont val="UD デジタル 教科書体 NK-R"/>
        <family val="1"/>
        <charset val="128"/>
      </rPr>
      <t>　聴覚</t>
    </r>
    <phoneticPr fontId="2"/>
  </si>
  <si>
    <r>
      <t>①ア．出願時の代筆</t>
    </r>
    <r>
      <rPr>
        <sz val="11"/>
        <color theme="1"/>
        <rFont val="UD デジタル 教科書体 NK-R"/>
        <family val="1"/>
        <charset val="128"/>
      </rPr>
      <t>　肢体</t>
    </r>
    <phoneticPr fontId="2"/>
  </si>
  <si>
    <r>
      <t>①ア．出願時の代筆</t>
    </r>
    <r>
      <rPr>
        <sz val="11"/>
        <color theme="1"/>
        <rFont val="UD デジタル 教科書体 NK-R"/>
        <family val="1"/>
        <charset val="128"/>
      </rPr>
      <t>　病弱</t>
    </r>
    <phoneticPr fontId="2"/>
  </si>
  <si>
    <r>
      <t>①ア．出願時の代筆</t>
    </r>
    <r>
      <rPr>
        <sz val="11"/>
        <color theme="1"/>
        <rFont val="UD デジタル 教科書体 NK-R"/>
        <family val="1"/>
        <charset val="128"/>
      </rPr>
      <t>　発達</t>
    </r>
    <phoneticPr fontId="2"/>
  </si>
  <si>
    <r>
      <t>①ア．出願時の代筆</t>
    </r>
    <r>
      <rPr>
        <sz val="11"/>
        <color theme="1"/>
        <rFont val="UD デジタル 教科書体 NK-R"/>
        <family val="1"/>
        <charset val="128"/>
      </rPr>
      <t>　知的</t>
    </r>
    <phoneticPr fontId="2"/>
  </si>
  <si>
    <t>⑦その他　知的</t>
    <rPh sb="3" eb="4">
      <t>タ</t>
    </rPh>
    <rPh sb="5" eb="7">
      <t>チテキ</t>
    </rPh>
    <phoneticPr fontId="2"/>
  </si>
  <si>
    <t>申出があれば実施可能な支援</t>
    <rPh sb="0" eb="2">
      <t>モウシデ</t>
    </rPh>
    <rPh sb="6" eb="10">
      <t>ジッシカノウ</t>
    </rPh>
    <rPh sb="11" eb="13">
      <t>シエン</t>
    </rPh>
    <phoneticPr fontId="2"/>
  </si>
  <si>
    <t>授業以外の支援</t>
    <rPh sb="0" eb="4">
      <t>ジュギョウイガイ</t>
    </rPh>
    <rPh sb="5" eb="7">
      <t>シエン</t>
    </rPh>
    <phoneticPr fontId="2"/>
  </si>
  <si>
    <t>該当する支援がない</t>
    <rPh sb="0" eb="2">
      <t>ガイトウ</t>
    </rPh>
    <rPh sb="4" eb="6">
      <t>シエン</t>
    </rPh>
    <phoneticPr fontId="2"/>
  </si>
  <si>
    <t>本科（通信課程）</t>
  </si>
  <si>
    <t>専攻科</t>
  </si>
  <si>
    <t>社会</t>
  </si>
  <si>
    <t>教養</t>
  </si>
  <si>
    <t>工業</t>
  </si>
  <si>
    <t>農業</t>
  </si>
  <si>
    <t>保健</t>
  </si>
  <si>
    <t>家政</t>
  </si>
  <si>
    <t>教育</t>
  </si>
  <si>
    <t>芸術</t>
  </si>
  <si>
    <t>その他</t>
  </si>
  <si>
    <t>緘黙</t>
    <rPh sb="0" eb="2">
      <t>カンモク</t>
    </rPh>
    <phoneticPr fontId="2"/>
  </si>
  <si>
    <t>場面緘黙</t>
    <rPh sb="0" eb="4">
      <t>バメンカンモク</t>
    </rPh>
    <phoneticPr fontId="2"/>
  </si>
  <si>
    <t>吃音</t>
    <rPh sb="0" eb="2">
      <t>キツオン</t>
    </rPh>
    <phoneticPr fontId="2"/>
  </si>
  <si>
    <t>精神障害者福祉手帳</t>
    <rPh sb="0" eb="5">
      <t>セイシンショウガイシャ</t>
    </rPh>
    <rPh sb="5" eb="9">
      <t>フクシテチョウ</t>
    </rPh>
    <phoneticPr fontId="2"/>
  </si>
  <si>
    <t>入学者(新1年生)</t>
  </si>
  <si>
    <t>自律神経失調症</t>
    <rPh sb="0" eb="7">
      <t>ジリツシンケイシッチョウショウ</t>
    </rPh>
    <phoneticPr fontId="2"/>
  </si>
  <si>
    <t>白内障</t>
    <rPh sb="0" eb="3">
      <t>ハクナイショウ</t>
    </rPh>
    <phoneticPr fontId="2"/>
  </si>
  <si>
    <t>緑内障</t>
    <rPh sb="0" eb="3">
      <t>リョクナイショウ</t>
    </rPh>
    <phoneticPr fontId="2"/>
  </si>
  <si>
    <t>過敏性腸炎</t>
    <rPh sb="0" eb="3">
      <t>カビンセイ</t>
    </rPh>
    <rPh sb="3" eb="5">
      <t>チョウエン</t>
    </rPh>
    <phoneticPr fontId="2"/>
  </si>
  <si>
    <t>月経困難症</t>
    <rPh sb="0" eb="5">
      <t>ゲッケイコンナンショウ</t>
    </rPh>
    <phoneticPr fontId="2"/>
  </si>
  <si>
    <t>聴覚過敏</t>
    <rPh sb="0" eb="4">
      <t>チョウカクカビン</t>
    </rPh>
    <phoneticPr fontId="2"/>
  </si>
  <si>
    <t>令和8年度（2026年度）
大学、短期大学及び高等専門学校における
障害のある学生の修学支援に関する実態調査　
（短期大学用）</t>
    <rPh sb="4" eb="5">
      <t>ド</t>
    </rPh>
    <rPh sb="10" eb="12">
      <t>ネンド</t>
    </rPh>
    <rPh sb="14" eb="16">
      <t>ダイガク</t>
    </rPh>
    <rPh sb="17" eb="19">
      <t>タンキ</t>
    </rPh>
    <rPh sb="19" eb="21">
      <t>ダイガク</t>
    </rPh>
    <rPh sb="21" eb="22">
      <t>オヨ</t>
    </rPh>
    <rPh sb="23" eb="25">
      <t>コウトウ</t>
    </rPh>
    <rPh sb="25" eb="27">
      <t>センモン</t>
    </rPh>
    <rPh sb="27" eb="29">
      <t>ガッコウ</t>
    </rPh>
    <rPh sb="34" eb="36">
      <t>ショウガイ</t>
    </rPh>
    <rPh sb="39" eb="41">
      <t>ガクセイ</t>
    </rPh>
    <rPh sb="42" eb="44">
      <t>シュウガク</t>
    </rPh>
    <rPh sb="44" eb="46">
      <t>シエン</t>
    </rPh>
    <rPh sb="47" eb="48">
      <t>カン</t>
    </rPh>
    <rPh sb="50" eb="52">
      <t>ジッタイ</t>
    </rPh>
    <rPh sb="52" eb="54">
      <t>チョウサ</t>
    </rPh>
    <rPh sb="57" eb="61">
      <t>タンキダイガク</t>
    </rPh>
    <rPh sb="61" eb="62">
      <t>ヨウ</t>
    </rPh>
    <phoneticPr fontId="3"/>
  </si>
  <si>
    <t>②令和8年度中に策定予定である。</t>
    <rPh sb="8" eb="10">
      <t>サクテイ</t>
    </rPh>
    <rPh sb="10" eb="12">
      <t>ヨテイ</t>
    </rPh>
    <phoneticPr fontId="3"/>
  </si>
  <si>
    <t>令和8年度の状況について回答してください。</t>
    <rPh sb="0" eb="2">
      <t>レイワ</t>
    </rPh>
    <rPh sb="3" eb="5">
      <t>ネンド</t>
    </rPh>
    <rPh sb="6" eb="8">
      <t>ジョウキョウ</t>
    </rPh>
    <rPh sb="12" eb="14">
      <t>カイトウ</t>
    </rPh>
    <phoneticPr fontId="2"/>
  </si>
  <si>
    <t>最高年次障害学生数
令和7年5月1日現在</t>
    <rPh sb="0" eb="2">
      <t>サイコウ</t>
    </rPh>
    <rPh sb="2" eb="4">
      <t>ネンジ</t>
    </rPh>
    <rPh sb="4" eb="6">
      <t>ショウガイ</t>
    </rPh>
    <rPh sb="6" eb="9">
      <t>ガクセイスウ</t>
    </rPh>
    <rPh sb="10" eb="12">
      <t>レイワ</t>
    </rPh>
    <rPh sb="13" eb="14">
      <t>ネン</t>
    </rPh>
    <rPh sb="15" eb="16">
      <t>ガツ</t>
    </rPh>
    <rPh sb="17" eb="18">
      <t>ニチ</t>
    </rPh>
    <rPh sb="18" eb="20">
      <t>ゲンザイ</t>
    </rPh>
    <phoneticPr fontId="3"/>
  </si>
  <si>
    <t>卒業障害学生数
令和8年3月31日現在</t>
    <rPh sb="0" eb="2">
      <t>ソツギョウ</t>
    </rPh>
    <rPh sb="2" eb="4">
      <t>ショウガイ</t>
    </rPh>
    <rPh sb="4" eb="6">
      <t>ガクセイ</t>
    </rPh>
    <rPh sb="6" eb="7">
      <t>スウ</t>
    </rPh>
    <rPh sb="8" eb="10">
      <t>レイワ</t>
    </rPh>
    <rPh sb="11" eb="12">
      <t>ネン</t>
    </rPh>
    <rPh sb="13" eb="14">
      <t>ガツ</t>
    </rPh>
    <rPh sb="16" eb="17">
      <t>ニチ</t>
    </rPh>
    <rPh sb="17" eb="19">
      <t>ゲンザイ</t>
    </rPh>
    <phoneticPr fontId="3"/>
  </si>
  <si>
    <t>精神障害</t>
    <rPh sb="0" eb="4">
      <t>セイシンショウガイ</t>
    </rPh>
    <phoneticPr fontId="2"/>
  </si>
  <si>
    <t>重複障害</t>
    <rPh sb="0" eb="4">
      <t>チョウフクショウガイ</t>
    </rPh>
    <phoneticPr fontId="2"/>
  </si>
  <si>
    <t>知的障害</t>
    <phoneticPr fontId="2"/>
  </si>
  <si>
    <t>数</t>
    <phoneticPr fontId="2"/>
  </si>
  <si>
    <t>対象</t>
    <rPh sb="0" eb="2">
      <t>タイショウ</t>
    </rPh>
    <phoneticPr fontId="2"/>
  </si>
  <si>
    <t>学部/院/専攻科</t>
    <rPh sb="0" eb="2">
      <t>ガクブ</t>
    </rPh>
    <rPh sb="3" eb="4">
      <t>イン</t>
    </rPh>
    <rPh sb="5" eb="8">
      <t>センコウカ</t>
    </rPh>
    <phoneticPr fontId="2"/>
  </si>
  <si>
    <t>学部・通学</t>
    <rPh sb="0" eb="2">
      <t>ガクブ</t>
    </rPh>
    <rPh sb="3" eb="5">
      <t>ツウガク</t>
    </rPh>
    <phoneticPr fontId="2"/>
  </si>
  <si>
    <t>学部・通信</t>
    <rPh sb="0" eb="2">
      <t>ガクブ</t>
    </rPh>
    <rPh sb="3" eb="5">
      <t>ツウシン</t>
    </rPh>
    <phoneticPr fontId="2"/>
  </si>
  <si>
    <t>院・通学</t>
    <rPh sb="0" eb="1">
      <t>イン</t>
    </rPh>
    <rPh sb="2" eb="4">
      <t>ツウガク</t>
    </rPh>
    <phoneticPr fontId="2"/>
  </si>
  <si>
    <t>院・通信</t>
    <rPh sb="0" eb="1">
      <t>イン</t>
    </rPh>
    <rPh sb="2" eb="4">
      <t>ツウシン</t>
    </rPh>
    <phoneticPr fontId="2"/>
  </si>
  <si>
    <t>専攻科</t>
    <rPh sb="0" eb="3">
      <t>センコウカ</t>
    </rPh>
    <phoneticPr fontId="2"/>
  </si>
  <si>
    <t>障害学生</t>
    <rPh sb="0" eb="2">
      <t>ショウガイ</t>
    </rPh>
    <rPh sb="2" eb="4">
      <t>ガクセイ</t>
    </rPh>
    <phoneticPr fontId="2"/>
  </si>
  <si>
    <t>支援障害学生</t>
    <rPh sb="0" eb="2">
      <t>シエン</t>
    </rPh>
    <rPh sb="2" eb="4">
      <t>ショウガイ</t>
    </rPh>
    <rPh sb="4" eb="6">
      <t>ガクセイ</t>
    </rPh>
    <phoneticPr fontId="2"/>
  </si>
  <si>
    <t>合理的配慮提供学生</t>
    <rPh sb="0" eb="3">
      <t>ゴウリテキ</t>
    </rPh>
    <rPh sb="3" eb="5">
      <t>ハイリョ</t>
    </rPh>
    <rPh sb="5" eb="7">
      <t>テイキョウ</t>
    </rPh>
    <rPh sb="7" eb="9">
      <t>ガクセイ</t>
    </rPh>
    <phoneticPr fontId="2"/>
  </si>
  <si>
    <t>設置別</t>
    <phoneticPr fontId="2"/>
  </si>
  <si>
    <t>※最後に非表示にする</t>
    <phoneticPr fontId="2"/>
  </si>
  <si>
    <t>専任配置校（表7-4　専任スタッフ）</t>
    <phoneticPr fontId="2"/>
  </si>
  <si>
    <t>専任スタッフがいる（表7-5・7-6）</t>
    <phoneticPr fontId="2"/>
  </si>
  <si>
    <t>※セルAKと同じになる</t>
    <phoneticPr fontId="2"/>
  </si>
  <si>
    <t>専任のみ配置</t>
    <phoneticPr fontId="2"/>
  </si>
  <si>
    <t>専任と兼任の両方を配置</t>
    <phoneticPr fontId="2"/>
  </si>
  <si>
    <t>兼任配置校（表7-4　兼任スタッフ）</t>
    <phoneticPr fontId="2"/>
  </si>
  <si>
    <t>兼任スタッフがいる（表7-7）</t>
    <phoneticPr fontId="2"/>
  </si>
  <si>
    <t>※セルAK43と異なる場合がある</t>
    <phoneticPr fontId="2"/>
  </si>
  <si>
    <t>兼任のみ配置</t>
    <phoneticPr fontId="2"/>
  </si>
  <si>
    <t>外部委託</t>
    <phoneticPr fontId="2"/>
  </si>
  <si>
    <t>有償の支援学生がいる</t>
    <phoneticPr fontId="2"/>
  </si>
  <si>
    <t>無償の支援学生がいる</t>
    <phoneticPr fontId="2"/>
  </si>
  <si>
    <r>
      <rPr>
        <sz val="12"/>
        <rFont val="UD デジタル 教科書体 NK-R"/>
        <family val="1"/>
        <charset val="128"/>
      </rPr>
      <t>（３） 入学者選抜において実施可能な受験上の配慮</t>
    </r>
    <r>
      <rPr>
        <b/>
        <sz val="11"/>
        <rFont val="UD デジタル 教科書体 NK-R"/>
        <family val="1"/>
        <charset val="128"/>
      </rPr>
      <t xml:space="preserve">
　</t>
    </r>
    <r>
      <rPr>
        <sz val="11"/>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</si>
  <si>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r>
      <rPr>
        <sz val="12"/>
        <color theme="0" tint="-0.34998626667073579"/>
        <rFont val="UD デジタル 教科書体 NK-R"/>
        <family val="1"/>
        <charset val="128"/>
      </rPr>
      <t>（３） 入学者選抜において実施可能な受験上の配慮</t>
    </r>
    <r>
      <rPr>
        <b/>
        <sz val="11"/>
        <color theme="0" tint="-0.34998626667073579"/>
        <rFont val="UD デジタル 教科書体 NK-R"/>
        <family val="1"/>
        <charset val="128"/>
      </rPr>
      <t xml:space="preserve">
　</t>
    </r>
    <r>
      <rPr>
        <sz val="11"/>
        <color theme="0" tint="-0.34998626667073579"/>
        <rFont val="UD デジタル 教科書体 NK-R"/>
        <family val="1"/>
        <charset val="128"/>
      </rPr>
      <t>令和8年度入学者選抜において、受験者から申出があった場合に実施可能な受験上の配慮について、該当する欄に「1」を記入してください。</t>
    </r>
    <rPh sb="4" eb="7">
      <t>ニュウガクシャ</t>
    </rPh>
    <rPh sb="7" eb="9">
      <t>センバツ</t>
    </rPh>
    <rPh sb="13" eb="15">
      <t>ジッシ</t>
    </rPh>
    <rPh sb="15" eb="17">
      <t>カノウ</t>
    </rPh>
    <rPh sb="18" eb="20">
      <t>ジュケン</t>
    </rPh>
    <rPh sb="20" eb="21">
      <t>ジョウ</t>
    </rPh>
    <rPh sb="22" eb="24">
      <t>ハイリョ</t>
    </rPh>
    <rPh sb="26" eb="28">
      <t>レイワ</t>
    </rPh>
    <rPh sb="29" eb="31">
      <t>ネンド</t>
    </rPh>
    <rPh sb="41" eb="44">
      <t>ジュケンシャ</t>
    </rPh>
    <rPh sb="46" eb="48">
      <t>モウシデ</t>
    </rPh>
    <rPh sb="52" eb="54">
      <t>バアイ</t>
    </rPh>
    <rPh sb="55" eb="57">
      <t>ジッシ</t>
    </rPh>
    <rPh sb="57" eb="59">
      <t>カノウ</t>
    </rPh>
    <rPh sb="60" eb="62">
      <t>ジュケン</t>
    </rPh>
    <rPh sb="62" eb="63">
      <t>ジョウ</t>
    </rPh>
    <rPh sb="64" eb="66">
      <t>ハイリョ</t>
    </rPh>
    <rPh sb="71" eb="73">
      <t>ガイトウ</t>
    </rPh>
    <rPh sb="75" eb="76">
      <t>ラン</t>
    </rPh>
    <rPh sb="81" eb="83">
      <t>キニュウ</t>
    </rPh>
    <phoneticPr fontId="3"/>
  </si>
  <si>
    <t>盲</t>
    <phoneticPr fontId="2"/>
  </si>
  <si>
    <t>弱視</t>
    <phoneticPr fontId="2"/>
  </si>
  <si>
    <t>その他の視覚障害</t>
    <phoneticPr fontId="2"/>
  </si>
  <si>
    <t>聾</t>
    <phoneticPr fontId="2"/>
  </si>
  <si>
    <t>難聴</t>
    <phoneticPr fontId="2"/>
  </si>
  <si>
    <t>その他の聴覚障害</t>
    <phoneticPr fontId="2"/>
  </si>
  <si>
    <t>上肢不自由</t>
    <phoneticPr fontId="2"/>
  </si>
  <si>
    <t>下肢不自由</t>
    <phoneticPr fontId="2"/>
  </si>
  <si>
    <t>上下肢不自由</t>
    <phoneticPr fontId="2"/>
  </si>
  <si>
    <t>その他の肢体不自由</t>
    <phoneticPr fontId="2"/>
  </si>
  <si>
    <t>病弱</t>
    <phoneticPr fontId="2"/>
  </si>
  <si>
    <t>発達障害の重複</t>
    <phoneticPr fontId="2"/>
  </si>
  <si>
    <t>その他の発達障害</t>
    <phoneticPr fontId="2"/>
  </si>
  <si>
    <t>統合失調症等</t>
    <phoneticPr fontId="2"/>
  </si>
  <si>
    <t>気分障害</t>
    <phoneticPr fontId="2"/>
  </si>
  <si>
    <t>神経症性障害等</t>
    <phoneticPr fontId="2"/>
  </si>
  <si>
    <t>精神障害の重複</t>
    <phoneticPr fontId="2"/>
  </si>
  <si>
    <t>その他の精神障害</t>
    <phoneticPr fontId="2"/>
  </si>
  <si>
    <t>身体障害の重複</t>
    <phoneticPr fontId="2"/>
  </si>
  <si>
    <t>発達障害と精神障害の重複</t>
    <phoneticPr fontId="2"/>
  </si>
  <si>
    <t>その他の障害</t>
    <phoneticPr fontId="2"/>
  </si>
  <si>
    <t>1～499人</t>
    <rPh sb="5" eb="6">
      <t>ニン</t>
    </rPh>
    <phoneticPr fontId="2"/>
  </si>
  <si>
    <t>障害区分　計</t>
    <phoneticPr fontId="2"/>
  </si>
  <si>
    <t>学部/院/専攻科</t>
    <phoneticPr fontId="2"/>
  </si>
  <si>
    <t>障害計</t>
    <phoneticPr fontId="2"/>
  </si>
  <si>
    <t>支援計</t>
    <phoneticPr fontId="2"/>
  </si>
  <si>
    <t>合理計</t>
    <phoneticPr fontId="2"/>
  </si>
  <si>
    <t>視覚障害</t>
    <phoneticPr fontId="2"/>
  </si>
  <si>
    <t>学部（通学・通信）</t>
    <phoneticPr fontId="2"/>
  </si>
  <si>
    <t>聴覚障害</t>
    <phoneticPr fontId="2"/>
  </si>
  <si>
    <t>肢体不自由</t>
    <phoneticPr fontId="2"/>
  </si>
  <si>
    <t>発達障害</t>
    <phoneticPr fontId="2"/>
  </si>
  <si>
    <t>精神障害</t>
    <phoneticPr fontId="2"/>
  </si>
  <si>
    <t>重複障害</t>
    <phoneticPr fontId="2"/>
  </si>
  <si>
    <t>大学院（通学・通信）</t>
    <phoneticPr fontId="2"/>
  </si>
  <si>
    <t>通信（学部・院）</t>
    <phoneticPr fontId="2"/>
  </si>
  <si>
    <t>（学生サポーターやノートテイカー等）</t>
    <rPh sb="1" eb="3">
      <t>ガクセイ</t>
    </rPh>
    <rPh sb="16" eb="17">
      <t>トウ</t>
    </rPh>
    <phoneticPr fontId="2"/>
  </si>
  <si>
    <t>※R8版</t>
    <rPh sb="3" eb="4">
      <t>バン</t>
    </rPh>
    <phoneticPr fontId="2"/>
  </si>
  <si>
    <t>帯広大谷短期大学</t>
  </si>
  <si>
    <t>釧路短期大学</t>
  </si>
  <si>
    <t>光塩学園短期大学</t>
  </si>
  <si>
    <t>札幌大谷大学短期大学部</t>
  </si>
  <si>
    <t>函館大谷短期大学</t>
  </si>
  <si>
    <t>函館短期大学</t>
  </si>
  <si>
    <t>北星学園大学短期大学部</t>
  </si>
  <si>
    <t>北翔大学短期大学部</t>
  </si>
  <si>
    <t>拓殖大学北海道短期大学</t>
  </si>
  <si>
    <t>北海道武蔵女子短期大学</t>
  </si>
  <si>
    <t>札幌国際大学短期大学部</t>
  </si>
  <si>
    <t>國學院大學北海道短期大学部</t>
  </si>
  <si>
    <t>青森明の星短期大学</t>
  </si>
  <si>
    <t>柴田学園大学短期大学部</t>
  </si>
  <si>
    <t>八戸学院大学短期大学部</t>
  </si>
  <si>
    <t>弘前医療福祉大学短期大学部</t>
  </si>
  <si>
    <t>岩手県立大学盛岡短期大学部</t>
  </si>
  <si>
    <t>岩手県立大学宮古短期大学部</t>
  </si>
  <si>
    <t>修紅短期大学</t>
  </si>
  <si>
    <t>盛岡大学短期大学部</t>
  </si>
  <si>
    <t>宮城誠真短期大学</t>
  </si>
  <si>
    <t>聖和学園短期大学</t>
  </si>
  <si>
    <t>東北生活文化大学短期大学部</t>
  </si>
  <si>
    <t>仙台青葉学院短期大学</t>
  </si>
  <si>
    <t>仙台赤門短期大学</t>
  </si>
  <si>
    <t>秋田栄養短期大学</t>
  </si>
  <si>
    <t>聖園学園短期大学</t>
  </si>
  <si>
    <t>聖霊女子短期大学</t>
  </si>
  <si>
    <t>日本赤十字東北看護大学介護福祉短期大学部</t>
  </si>
  <si>
    <t>山形県立米沢女子短期大学</t>
  </si>
  <si>
    <t>羽陽学園短期大学</t>
  </si>
  <si>
    <t>東北文教大学短期大学部</t>
  </si>
  <si>
    <t>会津大学短期大学部</t>
  </si>
  <si>
    <t>郡山女子大学短期大学部</t>
  </si>
  <si>
    <t>桜の聖母短期大学</t>
  </si>
  <si>
    <t>いわき短期大学</t>
  </si>
  <si>
    <t>福島学院大学短期大学部</t>
  </si>
  <si>
    <t>茨城女子短期大学</t>
  </si>
  <si>
    <t>つくば国際短期大学</t>
  </si>
  <si>
    <t>常磐短期大学</t>
  </si>
  <si>
    <t>佐野日本大学短期大学</t>
  </si>
  <si>
    <t>宇都宮短期大学</t>
  </si>
  <si>
    <t>國學院大學栃木短期大学</t>
  </si>
  <si>
    <t>作新学院大学短期大学部</t>
  </si>
  <si>
    <t>那須短期大学</t>
  </si>
  <si>
    <t>東京福祉大学短期大学部</t>
  </si>
  <si>
    <t>群馬医療福祉大学短期大学部</t>
  </si>
  <si>
    <t>高崎商科大学短期大学部</t>
  </si>
  <si>
    <t>新島学園短期大学</t>
  </si>
  <si>
    <t>ぐんま未来大学短期大学部</t>
  </si>
  <si>
    <t>共愛学園前橋国際大学短期大学部</t>
  </si>
  <si>
    <t>育英短期大学</t>
  </si>
  <si>
    <t>武蔵野短期大学</t>
  </si>
  <si>
    <t>埼玉純真短期大学</t>
  </si>
  <si>
    <t>国際学院埼玉短期大学</t>
  </si>
  <si>
    <t>秋草学園短期大学</t>
  </si>
  <si>
    <t>川口短期大学</t>
  </si>
  <si>
    <t>埼玉医科大学短期大学</t>
  </si>
  <si>
    <t>埼玉女子短期大学</t>
  </si>
  <si>
    <t>山村学園短期大学</t>
  </si>
  <si>
    <t>武蔵丘短期大学</t>
  </si>
  <si>
    <t>埼玉東萌短期大学</t>
  </si>
  <si>
    <t>千葉明徳短期大学</t>
  </si>
  <si>
    <t>昭和学院短期大学</t>
  </si>
  <si>
    <t>聖徳大学短期大学部</t>
  </si>
  <si>
    <t>清和大学短期大学部</t>
  </si>
  <si>
    <t>敬愛短期大学</t>
  </si>
  <si>
    <t>千葉経済大学短期大学部</t>
  </si>
  <si>
    <t>東京経営短期大学</t>
  </si>
  <si>
    <t>愛国学園短期大学</t>
  </si>
  <si>
    <t>上野学園短期大学</t>
  </si>
  <si>
    <t>大妻女子大学短期大学部</t>
  </si>
  <si>
    <t>共立女子短期大学</t>
  </si>
  <si>
    <t>国際短期大学</t>
  </si>
  <si>
    <t>駒沢女子短期大学</t>
  </si>
  <si>
    <t>自由が丘産能短期大学</t>
  </si>
  <si>
    <t>実践女子大学短期大学部</t>
  </si>
  <si>
    <t>日本栄養大学短期大学部</t>
  </si>
  <si>
    <t>女子美術大学短期大学部</t>
  </si>
  <si>
    <t>星美学園短期大学</t>
  </si>
  <si>
    <t>帝京大学短期大学</t>
  </si>
  <si>
    <t>帝京短期大学</t>
  </si>
  <si>
    <t>戸板女子短期大学</t>
  </si>
  <si>
    <t>東京家政大学短期大学部</t>
  </si>
  <si>
    <t>東京交通短期大学</t>
  </si>
  <si>
    <t>東京成徳短期大学</t>
  </si>
  <si>
    <t>新渡戸文化短期大学</t>
  </si>
  <si>
    <t>東京立正短期大学</t>
  </si>
  <si>
    <t>東邦音楽短期大学</t>
  </si>
  <si>
    <t>日本大学短期大学部</t>
  </si>
  <si>
    <t>目白大学短期大学部</t>
  </si>
  <si>
    <t>創価女子短期大学</t>
  </si>
  <si>
    <t>白梅学園短期大学</t>
  </si>
  <si>
    <t>東京女子体育短期大学</t>
  </si>
  <si>
    <t>フェリシアこども短期大学</t>
  </si>
  <si>
    <t>桐朋学園芸術短期大学</t>
  </si>
  <si>
    <t>山野美容芸術短期大学</t>
  </si>
  <si>
    <t>日本歯科大学東京短期大学</t>
  </si>
  <si>
    <t>東京歯科大学短期大学</t>
  </si>
  <si>
    <t>ヤマザキ動物看護専門職短期大学</t>
  </si>
  <si>
    <t>有明教育芸術短期大学</t>
  </si>
  <si>
    <t>貞静学園短期大学</t>
  </si>
  <si>
    <t>和泉短期大学</t>
  </si>
  <si>
    <t>鶴見大学短期大学部</t>
  </si>
  <si>
    <t>横浜女子短期大学</t>
  </si>
  <si>
    <t>昭和音楽大学短期大学部</t>
  </si>
  <si>
    <t>上智大学短期大学部</t>
  </si>
  <si>
    <t>小田原短期大学</t>
  </si>
  <si>
    <t>鎌倉女子大学短期大学部</t>
  </si>
  <si>
    <t>相模女子大学短期大学部</t>
  </si>
  <si>
    <t>洗足こども短期大学</t>
  </si>
  <si>
    <t>神奈川歯科大学短期大学部</t>
  </si>
  <si>
    <t>湘北短期大学</t>
  </si>
  <si>
    <t>新潟青陵大学短期大学部</t>
  </si>
  <si>
    <t>新潟工業短期大学</t>
  </si>
  <si>
    <t>新潟中央短期大学</t>
  </si>
  <si>
    <t>日本歯科大学新潟短期大学</t>
  </si>
  <si>
    <t>明倫短期大学</t>
  </si>
  <si>
    <t>富山短期大学</t>
  </si>
  <si>
    <t>富山福祉短期大学</t>
  </si>
  <si>
    <t>金沢学院短期大学</t>
  </si>
  <si>
    <t>金城大学短期大学部</t>
  </si>
  <si>
    <t>金沢星稜大学女子短期大学部</t>
  </si>
  <si>
    <t>仁愛女子短期大学</t>
  </si>
  <si>
    <t>大月短期大学</t>
  </si>
  <si>
    <t>山梨学院短期大学</t>
  </si>
  <si>
    <t>帝京学園短期大学</t>
  </si>
  <si>
    <t>飯田短期大学</t>
  </si>
  <si>
    <t>長野短期大学</t>
  </si>
  <si>
    <t>上田短期大学</t>
  </si>
  <si>
    <t>松本大学松商短期大学部</t>
  </si>
  <si>
    <t>松本短期大学</t>
  </si>
  <si>
    <t>清泉大学短期大学部</t>
  </si>
  <si>
    <t>信州豊南短期大学</t>
  </si>
  <si>
    <t>佐久大学信州短期大学部</t>
  </si>
  <si>
    <t>岐阜市立女子短期大学</t>
  </si>
  <si>
    <t>中部学院大学短期大学部</t>
  </si>
  <si>
    <t>正眼短期大学</t>
  </si>
  <si>
    <t>中京学院大学短期大学部</t>
  </si>
  <si>
    <t>東海学院大学短期大学部</t>
  </si>
  <si>
    <t>中日本自動車短期大学</t>
  </si>
  <si>
    <t>大垣女子短期大学</t>
  </si>
  <si>
    <t>高山自動車短期大学</t>
  </si>
  <si>
    <t>平成医療短期大学</t>
  </si>
  <si>
    <t>静岡県立農林環境専門職大学短期大学部</t>
  </si>
  <si>
    <t>静岡県立大学短期大学部</t>
  </si>
  <si>
    <t>静岡英和学院大学短期大学部</t>
  </si>
  <si>
    <t>常葉大学短期大学部</t>
  </si>
  <si>
    <t>浜松学院大学短期大学部</t>
  </si>
  <si>
    <t>豊橋創造大学短期大学部</t>
  </si>
  <si>
    <t>愛知学院大学短期大学部</t>
  </si>
  <si>
    <t>名古屋文理大学短期大学部</t>
  </si>
  <si>
    <t>名古屋女子大学短期大学部</t>
  </si>
  <si>
    <t>名古屋短期大学</t>
  </si>
  <si>
    <t>愛知みずほ短期大学</t>
  </si>
  <si>
    <t>名古屋柳城短期大学</t>
  </si>
  <si>
    <t>名古屋文化短期大学</t>
  </si>
  <si>
    <t>愛知産業大学短期大学</t>
  </si>
  <si>
    <t>愛知工科大学自動車短期大学</t>
  </si>
  <si>
    <t>愛知大学短期大学部</t>
  </si>
  <si>
    <t>愛知学泉大学短期大学部</t>
  </si>
  <si>
    <t>修文大学短期大学部</t>
  </si>
  <si>
    <t>愛知文教女子短期大学</t>
  </si>
  <si>
    <t>岡崎短期大学</t>
  </si>
  <si>
    <t>名古屋経営短期大学</t>
  </si>
  <si>
    <t>愛知医療学院短期大学</t>
  </si>
  <si>
    <t>津市立三重短期大学</t>
  </si>
  <si>
    <t>高田短期大学</t>
  </si>
  <si>
    <t>ユマニテク短期大学</t>
  </si>
  <si>
    <t>滋賀文教短期大学</t>
  </si>
  <si>
    <t>滋賀短期大学</t>
  </si>
  <si>
    <t>びわこ学院大学短期大学部</t>
  </si>
  <si>
    <t>京都経済短期大学</t>
  </si>
  <si>
    <t>華頂短期大学</t>
  </si>
  <si>
    <t>京都外国語短期大学</t>
  </si>
  <si>
    <t>京都光華大学短期大学部</t>
  </si>
  <si>
    <t>龍谷大学短期大学部</t>
  </si>
  <si>
    <t>京都文教短期大学</t>
  </si>
  <si>
    <t>京都西山短期大学</t>
  </si>
  <si>
    <t>嵯峨美術短期大学</t>
  </si>
  <si>
    <t>大阪キリスト教短期大学</t>
  </si>
  <si>
    <t>大阪総合保育大学短期大学部</t>
  </si>
  <si>
    <t>大阪夕陽丘学園短期大学</t>
  </si>
  <si>
    <t>大阪成蹊短期大学</t>
  </si>
  <si>
    <t>大阪女学院短期大学</t>
  </si>
  <si>
    <t>関西外国語大学短期大学部</t>
  </si>
  <si>
    <t>大阪常磐会大学短期大学部</t>
  </si>
  <si>
    <t>堺女子短期大学</t>
  </si>
  <si>
    <t>大阪音楽大学短期大学部</t>
  </si>
  <si>
    <t>大阪学院大学短期大学部</t>
  </si>
  <si>
    <t>大阪千代田短期大学</t>
  </si>
  <si>
    <t>関西女子短期大学</t>
  </si>
  <si>
    <t>近畿大学短期大学部</t>
  </si>
  <si>
    <t>四條畷学園短期大学</t>
  </si>
  <si>
    <t>四天王寺大学短期大学部</t>
  </si>
  <si>
    <t>大阪国際大学短期大学部</t>
  </si>
  <si>
    <t>東大阪大学短期大学部</t>
  </si>
  <si>
    <t>藍野大学短期大学部</t>
  </si>
  <si>
    <t>大阪健康福祉短期大学</t>
  </si>
  <si>
    <t>大阪芸術大学短期大学部</t>
  </si>
  <si>
    <t>大手前短期大学</t>
  </si>
  <si>
    <t>神戸女子短期大学</t>
  </si>
  <si>
    <t>頌栄短期大学</t>
  </si>
  <si>
    <t>豊岡短期大学</t>
  </si>
  <si>
    <t>甲子園短期大学</t>
  </si>
  <si>
    <t>神戸教育短期大学</t>
  </si>
  <si>
    <t>関西学院短期大学</t>
  </si>
  <si>
    <t>園田学園女子大学短期大学部</t>
  </si>
  <si>
    <t>産業技術短期大学</t>
  </si>
  <si>
    <t>東洋食品工業短期大学</t>
  </si>
  <si>
    <t>兵庫大学短期大学部</t>
  </si>
  <si>
    <t>湊川短期大学</t>
  </si>
  <si>
    <t>武庫川女子大学短期大学部</t>
  </si>
  <si>
    <t>姫路日ノ本短期大学</t>
  </si>
  <si>
    <t>奈良芸術短期大学</t>
  </si>
  <si>
    <t>大和大学白鳳短期大学部</t>
  </si>
  <si>
    <t>和歌山信愛短期大学</t>
  </si>
  <si>
    <t>鳥取短期大学</t>
  </si>
  <si>
    <t>島根県立大学短期大学部</t>
  </si>
  <si>
    <t>倉敷市立短期大学</t>
  </si>
  <si>
    <t>就実短期大学</t>
  </si>
  <si>
    <t>岡山短期大学</t>
  </si>
  <si>
    <t>作陽短期大学</t>
  </si>
  <si>
    <t>中国短期大学</t>
  </si>
  <si>
    <t>山陽学園短期大学</t>
  </si>
  <si>
    <t>川崎医療短期大学</t>
  </si>
  <si>
    <t>山陽女子短期大学</t>
  </si>
  <si>
    <t>比治山大学短期大学部</t>
  </si>
  <si>
    <t>広島文化学園短期大学</t>
  </si>
  <si>
    <t>安田女子短期大学</t>
  </si>
  <si>
    <t>宇部フロンティア大学短期大学部</t>
  </si>
  <si>
    <t>下関短期大学</t>
  </si>
  <si>
    <t>山口短期大学</t>
  </si>
  <si>
    <t>山口芸術短期大学</t>
  </si>
  <si>
    <t>岩国短期大学</t>
  </si>
  <si>
    <t>四国大学短期大学部</t>
  </si>
  <si>
    <t>徳島文理大学短期大学部</t>
  </si>
  <si>
    <t>徳島工業短期大学</t>
  </si>
  <si>
    <t>香川短期大学</t>
  </si>
  <si>
    <t>高松短期大学</t>
  </si>
  <si>
    <t>せとうち観光専門職短期大学</t>
  </si>
  <si>
    <t>今治明徳短期大学</t>
  </si>
  <si>
    <t>聖カタリナ大学短期大学部</t>
  </si>
  <si>
    <t>松山東雲短期大学</t>
  </si>
  <si>
    <t>松山短期大学</t>
  </si>
  <si>
    <t>高知学園短期大学</t>
  </si>
  <si>
    <t>折尾愛真短期大学</t>
  </si>
  <si>
    <t>九州女子短期大学</t>
  </si>
  <si>
    <t>西南女学院大学短期大学部</t>
  </si>
  <si>
    <t>東筑紫短期大学</t>
  </si>
  <si>
    <t>福岡短期大学</t>
  </si>
  <si>
    <t>近畿大学九州短期大学</t>
  </si>
  <si>
    <t>香蘭女子短期大学</t>
  </si>
  <si>
    <t>精華女子短期大学</t>
  </si>
  <si>
    <t>中村学園大学短期大学部</t>
  </si>
  <si>
    <t>西日本短期大学</t>
  </si>
  <si>
    <t>福岡工業大学短期大学部</t>
  </si>
  <si>
    <t>福岡女学院大学短期大学部</t>
  </si>
  <si>
    <t>九州産業大学造形短期大学部</t>
  </si>
  <si>
    <t>九州大谷短期大学</t>
  </si>
  <si>
    <t>福岡こども短期大学</t>
  </si>
  <si>
    <t>福岡医療短期大学</t>
  </si>
  <si>
    <t>佐賀女子短期大学</t>
  </si>
  <si>
    <t>西九州大学短期大学部</t>
  </si>
  <si>
    <t>九州龍谷短期大学</t>
  </si>
  <si>
    <t>長崎女子短期大学</t>
  </si>
  <si>
    <t>長崎短期大学</t>
  </si>
  <si>
    <t>尚絅大学短期大学部</t>
  </si>
  <si>
    <t>中九州短期大学</t>
  </si>
  <si>
    <t>大分県立芸術文化短期大学</t>
  </si>
  <si>
    <t>大分短期大学</t>
  </si>
  <si>
    <t>東九州短期大学</t>
  </si>
  <si>
    <t>別府溝部学園短期大学</t>
  </si>
  <si>
    <t>別府大学短期大学部</t>
  </si>
  <si>
    <t>南九州大学短期大学部</t>
  </si>
  <si>
    <t>宮崎学園短期大学</t>
  </si>
  <si>
    <t>鹿児島県立短期大学</t>
  </si>
  <si>
    <t>鹿児島純心女子短期大学</t>
  </si>
  <si>
    <t>鹿児島女子短期大学</t>
  </si>
  <si>
    <t>第一幼児教育短期大学</t>
  </si>
  <si>
    <t>沖縄キリスト教短期大学</t>
  </si>
  <si>
    <t>沖縄女子短期大学</t>
  </si>
  <si>
    <t>F209310101702</t>
  </si>
  <si>
    <t>➡表Bに進む</t>
    <rPh sb="1" eb="2">
      <t>ヒョウ</t>
    </rPh>
    <rPh sb="4" eb="5">
      <t>スス</t>
    </rPh>
    <phoneticPr fontId="2"/>
  </si>
  <si>
    <t>障害学生支援担当者を配置（表7-4）</t>
    <phoneticPr fontId="2"/>
  </si>
  <si>
    <t>※外部委託は含まない</t>
    <rPh sb="1" eb="5">
      <t>ガイブイタク</t>
    </rPh>
    <rPh sb="6" eb="7">
      <t>フク</t>
    </rPh>
    <phoneticPr fontId="2"/>
  </si>
  <si>
    <t>（学生サポーターやノートテイカー等）</t>
    <phoneticPr fontId="2"/>
  </si>
  <si>
    <t>日本大学短期大学部（三島校舎）</t>
    <phoneticPr fontId="2"/>
  </si>
  <si>
    <t>①障害学生を支援する学生がいる。</t>
    <rPh sb="3" eb="5">
      <t>ガクセイ</t>
    </rPh>
    <rPh sb="6" eb="8">
      <t>シエン</t>
    </rPh>
    <phoneticPr fontId="3"/>
  </si>
  <si>
    <t>（８） 支援学生（障害学生を支援する学生）
　学生サポーターやノートテイカーといった支援学生の状況について、該当する欄に「１」を記入してください。
　支援学生数がいる場合は、AとBの人数を延べ数ではなく実数で記入してください。障害学生が個人的に依頼した学生が支援している場合は、対象外です。</t>
    <rPh sb="9" eb="13">
      <t>ショウガイガクセイ</t>
    </rPh>
    <rPh sb="14" eb="16">
      <t>シエン</t>
    </rPh>
    <rPh sb="18" eb="20">
      <t>ガクセイ</t>
    </rPh>
    <rPh sb="23" eb="25">
      <t>ガクセイ</t>
    </rPh>
    <phoneticPr fontId="3"/>
  </si>
  <si>
    <t>②障害学生を支援する学生がいない。</t>
    <rPh sb="1" eb="3">
      <t>ショウガイ</t>
    </rPh>
    <rPh sb="3" eb="5">
      <t>ガクセイ</t>
    </rPh>
    <rPh sb="6" eb="8">
      <t>シエン</t>
    </rPh>
    <rPh sb="10" eb="12">
      <t>ガクセイ</t>
    </rPh>
    <phoneticPr fontId="3"/>
  </si>
  <si>
    <r>
      <rPr>
        <sz val="12"/>
        <rFont val="UD デジタル 教科書体 NK-R"/>
        <family val="1"/>
        <charset val="128"/>
      </rPr>
      <t>①障害学生を</t>
    </r>
    <r>
      <rPr>
        <sz val="11"/>
        <rFont val="UD デジタル 教科書体 NK-R"/>
        <family val="1"/>
        <charset val="128"/>
      </rPr>
      <t>支援する学生がいる。</t>
    </r>
    <rPh sb="1" eb="3">
      <t>ショウガイ</t>
    </rPh>
    <rPh sb="3" eb="5">
      <t>ガクセイ</t>
    </rPh>
    <rPh sb="6" eb="8">
      <t>シエン</t>
    </rPh>
    <rPh sb="10" eb="12">
      <t>ガクセイ</t>
    </rPh>
    <phoneticPr fontId="3"/>
  </si>
  <si>
    <t>（８） 支援学生（障害学生を支援する学生）
　学生サポーターやノートテイカーといった支援学生の状況について、該当する欄に「１」を記入してください。
　支援学生数がいる場合は、AとBの人数を延べ数ではなく実数で記入してください。障害学生が個人的に依頼した学生が支援している場合は、対象外です。</t>
    <rPh sb="23" eb="25">
      <t>ガクセイ</t>
    </rPh>
    <phoneticPr fontId="2"/>
  </si>
  <si>
    <t>青森中央短期大学</t>
    <phoneticPr fontId="2"/>
  </si>
  <si>
    <r>
      <rPr>
        <b/>
        <sz val="16"/>
        <rFont val="UD デジタル 教科書体 NK-R"/>
        <family val="1"/>
        <charset val="128"/>
      </rPr>
      <t>表A</t>
    </r>
    <r>
      <rPr>
        <sz val="16"/>
        <rFont val="UD デジタル 教科書体 NK-R"/>
        <family val="1"/>
        <charset val="128"/>
      </rPr>
      <t xml:space="preserve">
</t>
    </r>
    <r>
      <rPr>
        <sz val="14"/>
        <rFont val="UD デジタル 教科書体 NK-R"/>
        <family val="1"/>
        <charset val="128"/>
      </rPr>
      <t>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　</t>
    </r>
    <rPh sb="30" eb="32">
      <t>シエン</t>
    </rPh>
    <rPh sb="33" eb="34">
      <t>ナカ</t>
    </rPh>
    <rPh sb="42" eb="43">
      <t>ラン</t>
    </rPh>
    <rPh sb="64" eb="65">
      <t>ヒョウ</t>
    </rPh>
    <rPh sb="69" eb="71">
      <t>ガイトウ</t>
    </rPh>
    <rPh sb="74" eb="76">
      <t>ジュギョウ</t>
    </rPh>
    <rPh sb="76" eb="78">
      <t>シエン</t>
    </rPh>
    <rPh sb="79" eb="80">
      <t>オコ</t>
    </rPh>
    <rPh sb="85" eb="87">
      <t>バアイ</t>
    </rPh>
    <rPh sb="115" eb="117">
      <t>キニュウ</t>
    </rPh>
    <rPh sb="137" eb="139">
      <t>ナイヨウ</t>
    </rPh>
    <rPh sb="142" eb="146">
      <t>ショウガイシュベツ</t>
    </rPh>
    <rPh sb="147" eb="151">
      <t>シエンナイヨウ</t>
    </rPh>
    <rPh sb="152" eb="154">
      <t>キニュウ</t>
    </rPh>
    <rPh sb="163" eb="164">
      <t>ヒョウ</t>
    </rPh>
    <rPh sb="168" eb="170">
      <t>ガイトウ</t>
    </rPh>
    <rPh sb="173" eb="177">
      <t>ジュギョウイガイ</t>
    </rPh>
    <rPh sb="178" eb="180">
      <t>シエン</t>
    </rPh>
    <rPh sb="181" eb="182">
      <t>オコ</t>
    </rPh>
    <rPh sb="187" eb="189">
      <t>バアイ</t>
    </rPh>
    <rPh sb="309" eb="310">
      <t>ヒョウ</t>
    </rPh>
    <phoneticPr fontId="2"/>
  </si>
  <si>
    <r>
      <t>表A-２　その他の授業支援の具体的内容
　</t>
    </r>
    <r>
      <rPr>
        <sz val="14"/>
        <rFont val="UD デジタル 教科書体 NK-R"/>
        <family val="1"/>
        <charset val="128"/>
      </rPr>
      <t>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シエン</t>
    </rPh>
    <rPh sb="14" eb="17">
      <t>グタイテキ</t>
    </rPh>
    <rPh sb="17" eb="19">
      <t>ナイヨウ</t>
    </rPh>
    <rPh sb="31" eb="32">
      <t>ヒョウ</t>
    </rPh>
    <rPh sb="35" eb="36">
      <t>ナイ</t>
    </rPh>
    <rPh sb="37" eb="39">
      <t>シエン</t>
    </rPh>
    <rPh sb="62" eb="66">
      <t>シエンナイヨウ</t>
    </rPh>
    <phoneticPr fontId="2"/>
  </si>
  <si>
    <r>
      <t xml:space="preserve">表A-３　その他の授業以外の支援の具体的内容
</t>
    </r>
    <r>
      <rPr>
        <sz val="14"/>
        <rFont val="UD デジタル 教科書体 NK-R"/>
        <family val="1"/>
        <charset val="128"/>
      </rPr>
      <t>　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イガイ</t>
    </rPh>
    <rPh sb="14" eb="16">
      <t>シエン</t>
    </rPh>
    <rPh sb="17" eb="20">
      <t>グタイテキ</t>
    </rPh>
    <rPh sb="20" eb="22">
      <t>ナイヨウ</t>
    </rPh>
    <phoneticPr fontId="2"/>
  </si>
  <si>
    <r>
      <rPr>
        <b/>
        <sz val="16"/>
        <rFont val="UD デジタル 教科書体 NK-R"/>
        <family val="1"/>
        <charset val="128"/>
      </rPr>
      <t>表A-4</t>
    </r>
    <r>
      <rPr>
        <sz val="12"/>
        <rFont val="UD デジタル 教科書体 NK-R"/>
        <family val="1"/>
        <charset val="128"/>
      </rPr>
      <t xml:space="preserve">
　　</t>
    </r>
    <r>
      <rPr>
        <sz val="14"/>
        <rFont val="UD デジタル 教科書体 NK-R"/>
        <family val="1"/>
        <charset val="128"/>
      </rPr>
      <t>表A-1で選択していない支援の中で、申出があれば実施可能な支援がある場合に、該当するものに「１」を記入してください。</t>
    </r>
    <r>
      <rPr>
        <sz val="12"/>
        <rFont val="UD デジタル 教科書体 NK-R"/>
        <family val="1"/>
        <charset val="128"/>
      </rPr>
      <t xml:space="preserve">
　　</t>
    </r>
    <r>
      <rPr>
        <sz val="14"/>
        <rFont val="UD デジタル 教科書体 NK-R"/>
        <family val="1"/>
        <charset val="128"/>
      </rPr>
      <t>該当する支援がない場合は、この表の下部にある「該当する支援がない。」に「１」を記入してください。</t>
    </r>
    <rPh sb="7" eb="8">
      <t>ヒョウ</t>
    </rPh>
    <rPh sb="12" eb="14">
      <t>センタク</t>
    </rPh>
    <rPh sb="19" eb="21">
      <t>シエン</t>
    </rPh>
    <rPh sb="22" eb="23">
      <t>ナカ</t>
    </rPh>
    <rPh sb="25" eb="27">
      <t>モウシデ</t>
    </rPh>
    <rPh sb="31" eb="33">
      <t>ジッシ</t>
    </rPh>
    <rPh sb="33" eb="35">
      <t>カノウ</t>
    </rPh>
    <rPh sb="36" eb="38">
      <t>シエン</t>
    </rPh>
    <rPh sb="41" eb="43">
      <t>バアイ</t>
    </rPh>
    <rPh sb="45" eb="47">
      <t>ガイトウ</t>
    </rPh>
    <rPh sb="56" eb="58">
      <t>キニュウ</t>
    </rPh>
    <rPh sb="68" eb="70">
      <t>ガイトウ</t>
    </rPh>
    <rPh sb="72" eb="74">
      <t>シエン</t>
    </rPh>
    <rPh sb="77" eb="79">
      <t>バアイ</t>
    </rPh>
    <rPh sb="83" eb="84">
      <t>ヒョウ</t>
    </rPh>
    <rPh sb="85" eb="87">
      <t>カブ</t>
    </rPh>
    <rPh sb="91" eb="93">
      <t>ガイトウ</t>
    </rPh>
    <rPh sb="95" eb="97">
      <t>シエン</t>
    </rPh>
    <phoneticPr fontId="2"/>
  </si>
  <si>
    <r>
      <rPr>
        <b/>
        <sz val="16"/>
        <rFont val="UD デジタル 教科書体 NK-R"/>
        <family val="1"/>
        <charset val="128"/>
      </rPr>
      <t>表B（表A-1に記入がある場合は回答不要）</t>
    </r>
    <r>
      <rPr>
        <sz val="14"/>
        <rFont val="UD デジタル 教科書体 NK-R"/>
        <family val="1"/>
        <charset val="128"/>
      </rPr>
      <t xml:space="preserve">
　　</t>
    </r>
    <r>
      <rPr>
        <u/>
        <sz val="14"/>
        <rFont val="UD デジタル 教科書体 NK-R"/>
        <family val="1"/>
        <charset val="128"/>
      </rPr>
      <t>支援障害学生が在籍していないが、</t>
    </r>
    <r>
      <rPr>
        <sz val="14"/>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rPh sb="3" eb="4">
      <t>ヒョウ</t>
    </rPh>
    <rPh sb="8" eb="10">
      <t>キニュウ</t>
    </rPh>
    <rPh sb="13" eb="15">
      <t>バアイ</t>
    </rPh>
    <rPh sb="16" eb="18">
      <t>カイトウ</t>
    </rPh>
    <rPh sb="18" eb="20">
      <t>フヨウ</t>
    </rPh>
    <rPh sb="24" eb="26">
      <t>シエン</t>
    </rPh>
    <rPh sb="26" eb="28">
      <t>ショウガイ</t>
    </rPh>
    <rPh sb="28" eb="30">
      <t>ガクセイ</t>
    </rPh>
    <rPh sb="31" eb="33">
      <t>ザイセキ</t>
    </rPh>
    <rPh sb="40" eb="42">
      <t>モウシデ</t>
    </rPh>
    <rPh sb="56" eb="58">
      <t>バアイ</t>
    </rPh>
    <rPh sb="60" eb="62">
      <t>ガイトウ</t>
    </rPh>
    <rPh sb="71" eb="73">
      <t>キニュウ</t>
    </rPh>
    <phoneticPr fontId="2"/>
  </si>
  <si>
    <t>令和8年度
全学生数</t>
    <rPh sb="6" eb="7">
      <t>ゼン</t>
    </rPh>
    <rPh sb="7" eb="9">
      <t>ガクセイ</t>
    </rPh>
    <rPh sb="9" eb="10">
      <t>スウ</t>
    </rPh>
    <phoneticPr fontId="3"/>
  </si>
  <si>
    <t>令和8年度
全入学者数</t>
    <rPh sb="6" eb="7">
      <t>ゼン</t>
    </rPh>
    <rPh sb="7" eb="10">
      <t>ニュウガクシャ</t>
    </rPh>
    <rPh sb="10" eb="11">
      <t>スウ</t>
    </rPh>
    <phoneticPr fontId="3"/>
  </si>
  <si>
    <t>令和7年度
全卒業者数</t>
    <rPh sb="6" eb="7">
      <t>ゼン</t>
    </rPh>
    <rPh sb="7" eb="9">
      <t>ソツギョウ</t>
    </rPh>
    <rPh sb="9" eb="10">
      <t>シャ</t>
    </rPh>
    <rPh sb="10" eb="11">
      <t>スウ</t>
    </rPh>
    <phoneticPr fontId="3"/>
  </si>
  <si>
    <t>所在地（都道府県から入力）</t>
    <rPh sb="0" eb="3">
      <t>ショザイチ</t>
    </rPh>
    <rPh sb="4" eb="8">
      <t>トドウフケン</t>
    </rPh>
    <rPh sb="10" eb="12">
      <t>ニュウリョク</t>
    </rPh>
    <phoneticPr fontId="3"/>
  </si>
  <si>
    <t>（面接官等への事前周知、ゆっくり話す等の配慮などは⑥受験時のウ.に該当する。）</t>
    <rPh sb="26" eb="28">
      <t>ジュケン</t>
    </rPh>
    <rPh sb="28" eb="29">
      <t>ジ</t>
    </rPh>
    <rPh sb="33" eb="35">
      <t>ガイトウ</t>
    </rPh>
    <phoneticPr fontId="2"/>
  </si>
  <si>
    <t>　　シート「8.障害学生数～合理的配慮提供学生数」の中で「精神障害」の小区分「その他の精神障害」に計上した学生について内訳を記入してください。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J列の障害小区分に「その他の精神障害」以外の区分が表示された場合は、シート９には記載せずにK列の「記入するシート」に表示されたシートに記入してください。
　　また、「診断名検索」に記載されていない診断名もあるため、障害区分が表示されなくても「その他の精神障害」として計上いただいてかまいません。ただし、ご回答いただいた中で「その他の精神障害」以外の区分に該当すると思われるものは、当機構にて該当する区分に計上させていただく場合がありますので、ご了承ください。</t>
    <rPh sb="8" eb="13">
      <t>ショウガイガクセイスウ</t>
    </rPh>
    <rPh sb="26" eb="27">
      <t>ナカ</t>
    </rPh>
    <rPh sb="29" eb="33">
      <t>セイシンショウガイ</t>
    </rPh>
    <rPh sb="35" eb="38">
      <t>ショウクブン</t>
    </rPh>
    <rPh sb="41" eb="42">
      <t>タ</t>
    </rPh>
    <rPh sb="49" eb="51">
      <t>ケイジョウ</t>
    </rPh>
    <rPh sb="53" eb="55">
      <t>ガクセイ</t>
    </rPh>
    <rPh sb="59" eb="61">
      <t>ウチワケ</t>
    </rPh>
    <rPh sb="62" eb="64">
      <t>キニュウ</t>
    </rPh>
    <rPh sb="78" eb="80">
      <t>ウチワケ</t>
    </rPh>
    <rPh sb="81" eb="84">
      <t>シンダンメイ</t>
    </rPh>
    <rPh sb="86" eb="87">
      <t>ラン</t>
    </rPh>
    <rPh sb="118" eb="120">
      <t>キニュウ</t>
    </rPh>
    <rPh sb="124" eb="126">
      <t>ミギガワ</t>
    </rPh>
    <rPh sb="128" eb="130">
      <t>ショウガイ</t>
    </rPh>
    <rPh sb="130" eb="132">
      <t>クブン</t>
    </rPh>
    <rPh sb="132" eb="134">
      <t>カクニン</t>
    </rPh>
    <rPh sb="134" eb="135">
      <t>ラン</t>
    </rPh>
    <rPh sb="140" eb="143">
      <t>シンダンメイ</t>
    </rPh>
    <rPh sb="144" eb="146">
      <t>ショウガイ</t>
    </rPh>
    <rPh sb="146" eb="148">
      <t>クブン</t>
    </rPh>
    <rPh sb="149" eb="151">
      <t>キニュウ</t>
    </rPh>
    <rPh sb="152" eb="154">
      <t>ヒツヨウ</t>
    </rPh>
    <rPh sb="158" eb="159">
      <t>メイ</t>
    </rPh>
    <rPh sb="160" eb="162">
      <t>ヒョウジ</t>
    </rPh>
    <rPh sb="168" eb="169">
      <t>レツ</t>
    </rPh>
    <rPh sb="170" eb="172">
      <t>ショウガイ</t>
    </rPh>
    <rPh sb="172" eb="173">
      <t>ショウ</t>
    </rPh>
    <rPh sb="173" eb="175">
      <t>クブン</t>
    </rPh>
    <rPh sb="189" eb="191">
      <t>クブン</t>
    </rPh>
    <rPh sb="192" eb="194">
      <t>ヒョウジ</t>
    </rPh>
    <rPh sb="197" eb="199">
      <t>バアイ</t>
    </rPh>
    <rPh sb="207" eb="209">
      <t>キサイ</t>
    </rPh>
    <rPh sb="250" eb="255">
      <t>シンダンメイケンサク</t>
    </rPh>
    <rPh sb="257" eb="259">
      <t>キサイ</t>
    </rPh>
    <rPh sb="274" eb="276">
      <t>ショウガイ</t>
    </rPh>
    <rPh sb="276" eb="278">
      <t>クブン</t>
    </rPh>
    <rPh sb="279" eb="281">
      <t>ヒョウジ</t>
    </rPh>
    <rPh sb="290" eb="291">
      <t>タ</t>
    </rPh>
    <rPh sb="292" eb="296">
      <t>セイシンショウガイ</t>
    </rPh>
    <rPh sb="300" eb="302">
      <t>ケイジョウ</t>
    </rPh>
    <rPh sb="317" eb="319">
      <t>カイトウ</t>
    </rPh>
    <rPh sb="324" eb="325">
      <t>ナカ</t>
    </rPh>
    <rPh sb="329" eb="330">
      <t>タ</t>
    </rPh>
    <rPh sb="331" eb="335">
      <t>セイシンショウガイ</t>
    </rPh>
    <rPh sb="336" eb="338">
      <t>イガイ</t>
    </rPh>
    <rPh sb="339" eb="341">
      <t>クブン</t>
    </rPh>
    <rPh sb="342" eb="344">
      <t>ガイトウ</t>
    </rPh>
    <rPh sb="347" eb="348">
      <t>オモ</t>
    </rPh>
    <rPh sb="355" eb="358">
      <t>トウキコウ</t>
    </rPh>
    <rPh sb="360" eb="361">
      <t>フ</t>
    </rPh>
    <rPh sb="362" eb="364">
      <t>ガイトウ</t>
    </rPh>
    <rPh sb="366" eb="368">
      <t>クブン</t>
    </rPh>
    <rPh sb="369" eb="371">
      <t>ケイジョウ</t>
    </rPh>
    <rPh sb="376" eb="378">
      <t>バアイ</t>
    </rPh>
    <rPh sb="387" eb="389">
      <t>リョウショウ</t>
    </rPh>
    <phoneticPr fontId="2"/>
  </si>
  <si>
    <t>　　シート「8.障害学生数～合理的配慮提供学生数」の中で大区分「その他の障害」に計上した学生について内訳を記入してください。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I列の障害大区分に「その他の障害」以外の区分が表示された場合は、シート10には記載せずにK列の「記入するシート」に表示されたシートに記入してください。
　　また、「診断名検索」に記載されていない診断名もあるため、障害区分が表示されなくても「その他の障害」として計上いただいてかまいません。ただし、ご回答いただいた中で「その他の障害」以外の区分に該当すると思われるものは、当機構にて該当する区分に計上させていただく場合がありますので、ご了承ください。
　　シート８の視覚障害から知的障害までのいずれかと「その他の障害」の両方の障害のある者については、その他の障害に計上しないでそれ以外の障害に計上してください。</t>
    <rPh sb="53" eb="55">
      <t>キニュウ</t>
    </rPh>
    <rPh sb="348" eb="350">
      <t>ガイトウ</t>
    </rPh>
    <rPh sb="352" eb="354">
      <t>クブン</t>
    </rPh>
    <rPh sb="355" eb="357">
      <t>ケイジョウ</t>
    </rPh>
    <rPh sb="391" eb="395">
      <t>シカクショウガイ</t>
    </rPh>
    <rPh sb="397" eb="401">
      <t>チテキショウガイ</t>
    </rPh>
    <rPh sb="412" eb="413">
      <t>タ</t>
    </rPh>
    <rPh sb="414" eb="416">
      <t>ショウガイ</t>
    </rPh>
    <rPh sb="418" eb="420">
      <t>リョウホウ</t>
    </rPh>
    <rPh sb="421" eb="423">
      <t>ショウガイ</t>
    </rPh>
    <rPh sb="426" eb="427">
      <t>モノ</t>
    </rPh>
    <rPh sb="435" eb="436">
      <t>タ</t>
    </rPh>
    <rPh sb="437" eb="439">
      <t>ショウガイ</t>
    </rPh>
    <rPh sb="440" eb="442">
      <t>ケイジョウ</t>
    </rPh>
    <rPh sb="448" eb="450">
      <t>イガイ</t>
    </rPh>
    <rPh sb="451" eb="453">
      <t>ショウガイ</t>
    </rPh>
    <rPh sb="454" eb="456">
      <t>ケイジョウ</t>
    </rPh>
    <phoneticPr fontId="2"/>
  </si>
  <si>
    <r>
      <t>表A-２　その他の授業支援の具体的内容
　</t>
    </r>
    <r>
      <rPr>
        <sz val="14"/>
        <color theme="0" tint="-0.249977111117893"/>
        <rFont val="UD デジタル 教科書体 NK-R"/>
        <family val="1"/>
        <charset val="128"/>
      </rPr>
      <t>ご回答いただいた中で表A-1内の支援に該当すると思われるものは、当機構にて該当する支援内容に計上させていただく場合がありますので、ご了承ください。</t>
    </r>
    <rPh sb="0" eb="1">
      <t>ヒョウ</t>
    </rPh>
    <rPh sb="7" eb="8">
      <t>タ</t>
    </rPh>
    <rPh sb="9" eb="11">
      <t>ジュギョウ</t>
    </rPh>
    <rPh sb="11" eb="13">
      <t>シエン</t>
    </rPh>
    <rPh sb="14" eb="17">
      <t>グタイテキ</t>
    </rPh>
    <rPh sb="17" eb="19">
      <t>ナイヨウ</t>
    </rPh>
    <rPh sb="31" eb="32">
      <t>ヒョウ</t>
    </rPh>
    <rPh sb="35" eb="36">
      <t>ナイ</t>
    </rPh>
    <rPh sb="37" eb="39">
      <t>シエン</t>
    </rPh>
    <rPh sb="62" eb="66">
      <t>シエンナイヨウ</t>
    </rPh>
    <phoneticPr fontId="2"/>
  </si>
  <si>
    <t>旭川市立大学短期大学部</t>
    <phoneticPr fontId="2"/>
  </si>
  <si>
    <t>診断名検索</t>
    <rPh sb="0" eb="3">
      <t>シンダンメイ</t>
    </rPh>
    <rPh sb="3" eb="5">
      <t>ケンサク</t>
    </rPh>
    <phoneticPr fontId="2"/>
  </si>
  <si>
    <t>※G～K列は非表示にする</t>
    <rPh sb="4" eb="5">
      <t>レツ</t>
    </rPh>
    <rPh sb="6" eb="9">
      <t>ヒヒョウジ</t>
    </rPh>
    <phoneticPr fontId="2"/>
  </si>
  <si>
    <t>※注意事項※
１．セルA3に診断名の一部を入力すると、その文字列を含むすべての診断名とそれに対応する障害区分等が表示されます。本調査の回答の参考としてください。
２．複数の診断名がある場合は、１つずつ検索してください。
３.診断名検索はあくまで参考です。検索結果が診断名と一致しなくても、各障害種の定義（調査の手引 P23～29を参照）に該当する場合は当該区分として計上してください。</t>
    <rPh sb="46" eb="48">
      <t>タイオウ</t>
    </rPh>
    <rPh sb="50" eb="54">
      <t>ショウガイクブン</t>
    </rPh>
    <rPh sb="54" eb="55">
      <t>トウ</t>
    </rPh>
    <rPh sb="63" eb="66">
      <t>ホンチョウサ</t>
    </rPh>
    <rPh sb="67" eb="69">
      <t>カイトウ</t>
    </rPh>
    <rPh sb="70" eb="72">
      <t>サンコウ</t>
    </rPh>
    <rPh sb="114" eb="119">
      <t>シンダンメイケンサク</t>
    </rPh>
    <rPh sb="124" eb="126">
      <t>サンコウ</t>
    </rPh>
    <rPh sb="129" eb="133">
      <t>ケンサクケッカ</t>
    </rPh>
    <rPh sb="134" eb="137">
      <t>シンダンメイ</t>
    </rPh>
    <rPh sb="138" eb="140">
      <t>イッチ</t>
    </rPh>
    <rPh sb="146" eb="147">
      <t>カク</t>
    </rPh>
    <rPh sb="147" eb="150">
      <t>ショウガイシュ</t>
    </rPh>
    <rPh sb="151" eb="153">
      <t>テイギ</t>
    </rPh>
    <rPh sb="154" eb="156">
      <t>チョウサ</t>
    </rPh>
    <rPh sb="157" eb="159">
      <t>テビ</t>
    </rPh>
    <rPh sb="167" eb="169">
      <t>サンショウ</t>
    </rPh>
    <rPh sb="171" eb="173">
      <t>ガイトウ</t>
    </rPh>
    <rPh sb="175" eb="177">
      <t>バアイ</t>
    </rPh>
    <rPh sb="185" eb="187">
      <t>ケイジョウ</t>
    </rPh>
    <phoneticPr fontId="2"/>
  </si>
  <si>
    <t>↓ここに、検索したい診断名を記入してください。（単語や一文字でも検索できます）</t>
    <rPh sb="5" eb="7">
      <t>ケンサク</t>
    </rPh>
    <rPh sb="10" eb="13">
      <t>シンダンメイ</t>
    </rPh>
    <rPh sb="14" eb="16">
      <t>キニュウ</t>
    </rPh>
    <rPh sb="24" eb="26">
      <t>タンゴ</t>
    </rPh>
    <rPh sb="27" eb="30">
      <t>ヒトモジ</t>
    </rPh>
    <rPh sb="32" eb="34">
      <t>ケンサク</t>
    </rPh>
    <phoneticPr fontId="2"/>
  </si>
  <si>
    <t>●該当する診断名が診断名リストに表示されます。</t>
    <rPh sb="1" eb="3">
      <t>ガイトウ</t>
    </rPh>
    <rPh sb="5" eb="8">
      <t>シンダンメイ</t>
    </rPh>
    <rPh sb="9" eb="11">
      <t>シンダン</t>
    </rPh>
    <rPh sb="11" eb="12">
      <t>メイ</t>
    </rPh>
    <rPh sb="16" eb="18">
      <t>ヒョウジ</t>
    </rPh>
    <phoneticPr fontId="2"/>
  </si>
  <si>
    <t>診断名リスト</t>
    <rPh sb="0" eb="3">
      <t>シンダンメイ</t>
    </rPh>
    <phoneticPr fontId="99"/>
  </si>
  <si>
    <t>心臓機能障害</t>
    <rPh sb="0" eb="4">
      <t>シンゾウキノウ</t>
    </rPh>
    <rPh sb="4" eb="6">
      <t>ショウガイ</t>
    </rPh>
    <phoneticPr fontId="2"/>
  </si>
  <si>
    <t>小腸機能障害</t>
    <phoneticPr fontId="2"/>
  </si>
  <si>
    <t>直腸機能障害</t>
    <phoneticPr fontId="2"/>
  </si>
  <si>
    <t>膀胱機能障害</t>
    <phoneticPr fontId="2"/>
  </si>
  <si>
    <t>日光過敏性皮膚炎</t>
  </si>
  <si>
    <t>ジストニア</t>
    <phoneticPr fontId="2"/>
  </si>
  <si>
    <t>肺気腫</t>
    <rPh sb="0" eb="3">
      <t>ハイキシュ</t>
    </rPh>
    <phoneticPr fontId="2"/>
  </si>
  <si>
    <t>運動誘発性アレルギー</t>
    <phoneticPr fontId="2"/>
  </si>
  <si>
    <t>複雑性PTSD</t>
    <phoneticPr fontId="2"/>
  </si>
  <si>
    <t>身体化障害</t>
    <rPh sb="2" eb="3">
      <t>カ</t>
    </rPh>
    <phoneticPr fontId="2"/>
  </si>
  <si>
    <t>機能性神経障害</t>
    <phoneticPr fontId="2"/>
  </si>
  <si>
    <t>視線恐怖症</t>
  </si>
  <si>
    <t>精神障害</t>
    <rPh sb="0" eb="4">
      <t>セイシンショウガイ</t>
    </rPh>
    <phoneticPr fontId="102"/>
  </si>
  <si>
    <t>チック</t>
    <phoneticPr fontId="2"/>
  </si>
  <si>
    <t>チック障害</t>
    <rPh sb="3" eb="5">
      <t>ショウガイ</t>
    </rPh>
    <phoneticPr fontId="2"/>
  </si>
  <si>
    <t>場面緘黙</t>
    <phoneticPr fontId="2"/>
  </si>
  <si>
    <t>場面緘黙症</t>
    <rPh sb="4" eb="5">
      <t>ショウ</t>
    </rPh>
    <phoneticPr fontId="2"/>
  </si>
  <si>
    <t>機能性高体温症</t>
  </si>
  <si>
    <t>習慣性高体温症</t>
  </si>
  <si>
    <t>コリン性蕁麻疹</t>
    <rPh sb="3" eb="4">
      <t>セイ</t>
    </rPh>
    <rPh sb="4" eb="7">
      <t>ジンマシン</t>
    </rPh>
    <phoneticPr fontId="2"/>
  </si>
  <si>
    <t>コリン性じんましん</t>
    <rPh sb="3" eb="4">
      <t>セイ</t>
    </rPh>
    <phoneticPr fontId="2"/>
  </si>
  <si>
    <t>継続的に日常生活又は社会生活に相当な制限を受ける場合に限って、シート８とシート10</t>
    <phoneticPr fontId="2"/>
  </si>
  <si>
    <t>寒暖差アレルギー</t>
    <rPh sb="0" eb="3">
      <t>カンダンサ</t>
    </rPh>
    <phoneticPr fontId="2"/>
  </si>
  <si>
    <t>寒冷アレルギー</t>
    <phoneticPr fontId="2"/>
  </si>
  <si>
    <t>頭部外傷後遺症</t>
    <phoneticPr fontId="2"/>
  </si>
  <si>
    <t>その他の障害</t>
    <phoneticPr fontId="4"/>
  </si>
  <si>
    <t>嚥下障害</t>
  </si>
  <si>
    <t>筋力低下</t>
  </si>
  <si>
    <t>単独で発症している場合、発達障害（シート8　に記入（シート9～10には記入しない））又はその他の障害（シート８と10）</t>
    <rPh sb="0" eb="2">
      <t>タンドク</t>
    </rPh>
    <rPh sb="3" eb="5">
      <t>ハッショウ</t>
    </rPh>
    <rPh sb="9" eb="11">
      <t>バアイ</t>
    </rPh>
    <rPh sb="12" eb="16">
      <t>ハッタツショウガイ</t>
    </rPh>
    <rPh sb="23" eb="25">
      <t>キニュウ</t>
    </rPh>
    <rPh sb="42" eb="43">
      <t>マタ</t>
    </rPh>
    <rPh sb="46" eb="47">
      <t>タ</t>
    </rPh>
    <rPh sb="48" eb="50">
      <t>ショウガイ</t>
    </rPh>
    <phoneticPr fontId="2"/>
  </si>
  <si>
    <t>発達障害又はその他の障害</t>
    <rPh sb="4" eb="5">
      <t>マタ</t>
    </rPh>
    <rPh sb="8" eb="9">
      <t>タ</t>
    </rPh>
    <rPh sb="10" eb="12">
      <t>ショウガイ</t>
    </rPh>
    <phoneticPr fontId="2"/>
  </si>
  <si>
    <t>（発達障害の場合）その他の発達障害</t>
    <rPh sb="1" eb="5">
      <t>ハッタツショウガイ</t>
    </rPh>
    <rPh sb="6" eb="8">
      <t>バアイ</t>
    </rPh>
    <rPh sb="11" eb="12">
      <t>タ</t>
    </rPh>
    <rPh sb="13" eb="17">
      <t>ハッタツショウガイ</t>
    </rPh>
    <phoneticPr fontId="2"/>
  </si>
  <si>
    <r>
      <rPr>
        <sz val="11"/>
        <color rgb="FFFF0000"/>
        <rFont val="UD デジタル 教科書体 NK-R"/>
        <family val="1"/>
        <charset val="128"/>
      </rPr>
      <t>令和元年度</t>
    </r>
    <r>
      <rPr>
        <sz val="11"/>
        <rFont val="UD デジタル 教科書体 NK-R"/>
        <family val="1"/>
        <charset val="128"/>
      </rPr>
      <t>より本調査の対象外。</t>
    </r>
    <rPh sb="7" eb="8">
      <t>ホン</t>
    </rPh>
    <rPh sb="8" eb="10">
      <t>チョウサ</t>
    </rPh>
    <rPh sb="11" eb="13">
      <t>タイショウ</t>
    </rPh>
    <rPh sb="13" eb="14">
      <t>ガイ</t>
    </rPh>
    <phoneticPr fontId="8"/>
  </si>
  <si>
    <r>
      <rPr>
        <b/>
        <sz val="12"/>
        <color theme="0" tint="-0.249977111117893"/>
        <rFont val="UD デジタル 教科書体 NK-R"/>
        <family val="1"/>
        <charset val="128"/>
      </rPr>
      <t>表A-4</t>
    </r>
    <r>
      <rPr>
        <sz val="12"/>
        <color theme="0" tint="-0.249977111117893"/>
        <rFont val="UD デジタル 教科書体 NK-R"/>
        <family val="1"/>
        <charset val="128"/>
      </rPr>
      <t xml:space="preserve">
　　表A-1で選択していない支援の中で、申出があれば実施可能な支援がある場合に、該当するものに「１」を記入してください。
　　該当する支援がない場合は、この表の下部にある「該当する支援がない。」に「１」を記入してください。</t>
    </r>
    <rPh sb="7" eb="8">
      <t>ヒョウ</t>
    </rPh>
    <rPh sb="12" eb="14">
      <t>センタク</t>
    </rPh>
    <rPh sb="19" eb="21">
      <t>シエン</t>
    </rPh>
    <rPh sb="22" eb="23">
      <t>ナカ</t>
    </rPh>
    <rPh sb="25" eb="27">
      <t>モウシデ</t>
    </rPh>
    <rPh sb="31" eb="33">
      <t>ジッシ</t>
    </rPh>
    <rPh sb="33" eb="35">
      <t>カノウ</t>
    </rPh>
    <rPh sb="36" eb="38">
      <t>シエン</t>
    </rPh>
    <rPh sb="41" eb="43">
      <t>バアイ</t>
    </rPh>
    <rPh sb="45" eb="47">
      <t>ガイトウ</t>
    </rPh>
    <rPh sb="56" eb="58">
      <t>キニュウ</t>
    </rPh>
    <rPh sb="68" eb="70">
      <t>ガイトウ</t>
    </rPh>
    <rPh sb="72" eb="74">
      <t>シエン</t>
    </rPh>
    <rPh sb="77" eb="79">
      <t>バアイ</t>
    </rPh>
    <rPh sb="83" eb="84">
      <t>ヒョウ</t>
    </rPh>
    <rPh sb="85" eb="87">
      <t>カブ</t>
    </rPh>
    <rPh sb="91" eb="93">
      <t>ガイトウ</t>
    </rPh>
    <rPh sb="95" eb="97">
      <t>シエン</t>
    </rPh>
    <phoneticPr fontId="2"/>
  </si>
  <si>
    <r>
      <rPr>
        <b/>
        <sz val="12"/>
        <color theme="0" tint="-0.249977111117893"/>
        <rFont val="UD デジタル 教科書体 NK-R"/>
        <family val="1"/>
        <charset val="128"/>
      </rPr>
      <t>表B（表A-1に記入がある場合は回答不要）</t>
    </r>
    <r>
      <rPr>
        <sz val="12"/>
        <color theme="0" tint="-0.249977111117893"/>
        <rFont val="UD デジタル 教科書体 NK-R"/>
        <family val="1"/>
        <charset val="128"/>
      </rPr>
      <t xml:space="preserve">
　　</t>
    </r>
    <r>
      <rPr>
        <u/>
        <sz val="12"/>
        <color theme="0" tint="-0.249977111117893"/>
        <rFont val="UD デジタル 教科書体 NK-R"/>
        <family val="1"/>
        <charset val="128"/>
      </rPr>
      <t>支援障害学生が在籍していないが、</t>
    </r>
    <r>
      <rPr>
        <sz val="12"/>
        <color theme="0" tint="-0.249977111117893"/>
        <rFont val="UD デジタル 教科書体 NK-R"/>
        <family val="1"/>
        <charset val="128"/>
      </rPr>
      <t>申出があれば実施可能な支援がある場合に、該当するものに「１」を記入してください。
　　該当する支援がない場合は、この表の下部にある「該当する支援がない。」に「１」を記入してください。</t>
    </r>
    <rPh sb="3" eb="4">
      <t>ヒョウ</t>
    </rPh>
    <rPh sb="8" eb="10">
      <t>キニュウ</t>
    </rPh>
    <rPh sb="13" eb="15">
      <t>バアイ</t>
    </rPh>
    <rPh sb="16" eb="18">
      <t>カイトウ</t>
    </rPh>
    <rPh sb="18" eb="20">
      <t>フヨウ</t>
    </rPh>
    <rPh sb="24" eb="26">
      <t>シエン</t>
    </rPh>
    <rPh sb="26" eb="28">
      <t>ショウガイ</t>
    </rPh>
    <rPh sb="28" eb="30">
      <t>ガクセイ</t>
    </rPh>
    <rPh sb="31" eb="33">
      <t>ザイセキ</t>
    </rPh>
    <rPh sb="40" eb="42">
      <t>モウシデ</t>
    </rPh>
    <rPh sb="56" eb="58">
      <t>バアイ</t>
    </rPh>
    <rPh sb="60" eb="62">
      <t>ガイトウ</t>
    </rPh>
    <rPh sb="71" eb="73">
      <t>キニュウ</t>
    </rPh>
    <phoneticPr fontId="2"/>
  </si>
  <si>
    <r>
      <t>表A</t>
    </r>
    <r>
      <rPr>
        <sz val="14"/>
        <color theme="0" tint="-0.249977111117893"/>
        <rFont val="UD デジタル 教科書体 NK-R"/>
        <family val="1"/>
        <charset val="128"/>
      </rPr>
      <t xml:space="preserve">
</t>
    </r>
    <r>
      <rPr>
        <sz val="12"/>
        <color theme="0" tint="-0.249977111117893"/>
        <rFont val="UD デジタル 教科書体 NK-R"/>
        <family val="1"/>
        <charset val="128"/>
      </rPr>
      <t>　令和8年度に実施している支援について、表A-1にある支援の中で該当する支援の欄に「1」を障害種別に記入してください。
　表A-1に該当しない授業支援を行なっている場合：
　   表A-１「32　その他の授業支援」に「１」を記入して、表A-２「その他の授業支援の具体的内容」にて障害種別に支援内容を記入してください。
　表A-1に該当しない授業以外の支援を行なっている場合：
　   表A-１ 「14　その他の授業以外の支援」に「1」を記入して、表A-３「その他の授業以外の支援の具体的内容」にて障害種別に支援内容を記入してください。
　表A-1で選択していない支援の中で、申出があれば実施可能な支援がある場合：表A-4に該当するものに「１」を記入してください（障害種別は問いません）。　</t>
    </r>
    <rPh sb="30" eb="32">
      <t>シエン</t>
    </rPh>
    <rPh sb="33" eb="34">
      <t>ナカ</t>
    </rPh>
    <rPh sb="42" eb="43">
      <t>ラン</t>
    </rPh>
    <rPh sb="64" eb="65">
      <t>ヒョウ</t>
    </rPh>
    <rPh sb="69" eb="71">
      <t>ガイトウ</t>
    </rPh>
    <rPh sb="74" eb="76">
      <t>ジュギョウ</t>
    </rPh>
    <rPh sb="76" eb="78">
      <t>シエン</t>
    </rPh>
    <rPh sb="79" eb="80">
      <t>オコ</t>
    </rPh>
    <rPh sb="85" eb="87">
      <t>バアイ</t>
    </rPh>
    <rPh sb="115" eb="117">
      <t>キニュウ</t>
    </rPh>
    <rPh sb="137" eb="139">
      <t>ナイヨウ</t>
    </rPh>
    <rPh sb="142" eb="146">
      <t>ショウガイシュベツ</t>
    </rPh>
    <rPh sb="147" eb="151">
      <t>シエンナイヨウ</t>
    </rPh>
    <rPh sb="152" eb="154">
      <t>キニュウ</t>
    </rPh>
    <rPh sb="163" eb="164">
      <t>ヒョウ</t>
    </rPh>
    <rPh sb="168" eb="170">
      <t>ガイトウ</t>
    </rPh>
    <rPh sb="173" eb="177">
      <t>ジュギョウイガイ</t>
    </rPh>
    <rPh sb="178" eb="180">
      <t>シエン</t>
    </rPh>
    <rPh sb="181" eb="182">
      <t>オコ</t>
    </rPh>
    <rPh sb="187" eb="189">
      <t>バアイ</t>
    </rPh>
    <rPh sb="309" eb="310">
      <t>ヒョウ</t>
    </rPh>
    <phoneticPr fontId="2"/>
  </si>
  <si>
    <t>　　シート「8.障害学生数～合理的配慮提供学生数」の中で「精神障害」の小区分「その他の精神障害」に計上した学生について内訳を記入してください。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J列の障害小区分に「その他の精神障害」以外の区分が表示された場合は、シート９には記載せずにK列の「記入するシート」に表示されたシートに記入してください。
　　また、「診断名検索」に記載されていない診断名もあるため、障害区分が表示されなくても「その他の精神障害」として計上いただいてかまいません。ただし、ご回答いただいた中で「その他の精神障害」以外の区分に該当すると思われるものは、当機構にて該当する区分に計上させていただく場合がありますので、ご了承ください。</t>
    <phoneticPr fontId="2"/>
  </si>
  <si>
    <t>　シート「8.障害学生数～合理的配慮提供学生数」の中で大区分「その他の障害」に計上した学生について内訳を記入してください。
　　なお、「内訳（診断名）」欄に、シート「診断名検索」にある診断名リストに載っている診断名を記入すると、右側の&lt;障害区分確認欄&gt;に、その診断名の障害区分と記入が必要なシート名が表示されます。I列の障害大区分に「その他の障害」以外の区分が表示された場合は、シート10には記載せずにK列の「記入するシート」に表示されたシートに記入してください。
　　また、「診断名検索」に記載されていない診断名もあるため、障害区分が表示されなくても「その他の障害」として計上いただいてかまいません。ただし、ご回答いただいた中で「その他の障害」以外の区分に該当すると思われるものは、当機構にて該当する区分に計上させていただく場合がありますので、ご了承ください。
　　シート８の視覚障害から知的障害までのいずれかと「その他の障害」の両方の障害のある者については、その他の障害に計上しないでそれ以外の障害に計上してください。</t>
    <phoneticPr fontId="2"/>
  </si>
  <si>
    <t>（※）面接官等への事前周知、ゆっくり話す等の配慮、監督者による受験番号等の確認、途中退室の許可、ダミーパートナー（代役受験者）の利用、オンライン入試の実施等は、⑥受験時のウ.に該当する。</t>
    <rPh sb="25" eb="28">
      <t>カントクシャ</t>
    </rPh>
    <rPh sb="31" eb="36">
      <t>ジュケンバンゴウトウ</t>
    </rPh>
    <phoneticPr fontId="2"/>
  </si>
  <si>
    <t>（※）面接官等への事前周知、ゆっくり話す等の配慮、監督者による受験番号等の確認、途中退室の許可、ダミーパートナー（代役受験者）の利用、オンライン入試の実施等は、⑥受験時のウ.に該当する。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</si>
</sst>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105" x14ac:knownFonts="1">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6"/>
      <name val="ＭＳ Ｐゴシック"/>
      <family val="3"/>
      <charset val="128"/>
    </font>
    <font>
      <u/>
      <sz val="11"/>
      <color indexed="12"/>
      <name val="ＭＳ Ｐゴシック"/>
      <family val="3"/>
      <charset val="128"/>
    </font>
    <font>
      <u/>
      <sz val="11"/>
      <color theme="10"/>
      <name val="ＭＳ Ｐゴシック"/>
      <family val="2"/>
      <charset val="128"/>
      <scheme val="minor"/>
    </font>
    <font>
      <sz val="10"/>
      <name val="Meiryo UI"/>
      <family val="3"/>
      <charset val="128"/>
    </font>
    <font>
      <sz val="11"/>
      <color theme="1"/>
      <name val="Meiryo UI"/>
      <family val="3"/>
      <charset val="128"/>
    </font>
    <font>
      <sz val="10"/>
      <color theme="1"/>
      <name val="Meiryo UI"/>
      <family val="3"/>
      <charset val="128"/>
    </font>
    <font>
      <sz val="6"/>
      <name val="Meiryo UI"/>
      <family val="2"/>
      <charset val="128"/>
    </font>
    <font>
      <sz val="11"/>
      <color theme="1"/>
      <name val="ＭＳ Ｐゴシック"/>
      <family val="2"/>
      <charset val="128"/>
      <scheme val="minor"/>
    </font>
    <font>
      <sz val="9"/>
      <color theme="1"/>
      <name val="Meiryo UI"/>
      <family val="3"/>
      <charset val="128"/>
    </font>
    <font>
      <sz val="9"/>
      <color rgb="FFFF0000"/>
      <name val="Meiryo UI"/>
      <family val="3"/>
      <charset val="128"/>
    </font>
    <font>
      <sz val="10"/>
      <color rgb="FFFF0000"/>
      <name val="Meiryo UI"/>
      <family val="3"/>
      <charset val="128"/>
    </font>
    <font>
      <b/>
      <sz val="14"/>
      <name val="UD デジタル 教科書体 NK-R"/>
      <family val="1"/>
      <charset val="128"/>
    </font>
    <font>
      <sz val="10"/>
      <name val="UD デジタル 教科書体 NK-R"/>
      <family val="1"/>
      <charset val="128"/>
    </font>
    <font>
      <b/>
      <sz val="12"/>
      <color rgb="FFFF0000"/>
      <name val="UD デジタル 教科書体 NK-R"/>
      <family val="1"/>
      <charset val="128"/>
    </font>
    <font>
      <sz val="9"/>
      <name val="UD デジタル 教科書体 NK-R"/>
      <family val="1"/>
      <charset val="128"/>
    </font>
    <font>
      <sz val="11"/>
      <name val="UD デジタル 教科書体 NK-R"/>
      <family val="1"/>
      <charset val="128"/>
    </font>
    <font>
      <sz val="11"/>
      <color theme="0" tint="-0.34998626667073579"/>
      <name val="UD デジタル 教科書体 NK-R"/>
      <family val="1"/>
      <charset val="128"/>
    </font>
    <font>
      <b/>
      <sz val="12"/>
      <color indexed="9"/>
      <name val="UD デジタル 教科書体 NK-R"/>
      <family val="1"/>
      <charset val="128"/>
    </font>
    <font>
      <b/>
      <sz val="8"/>
      <color indexed="9"/>
      <name val="UD デジタル 教科書体 NK-R"/>
      <family val="1"/>
      <charset val="128"/>
    </font>
    <font>
      <b/>
      <sz val="10"/>
      <color indexed="9"/>
      <name val="UD デジタル 教科書体 NK-R"/>
      <family val="1"/>
      <charset val="128"/>
    </font>
    <font>
      <b/>
      <sz val="12"/>
      <color theme="0" tint="-0.34998626667073579"/>
      <name val="UD デジタル 教科書体 NK-R"/>
      <family val="1"/>
      <charset val="128"/>
    </font>
    <font>
      <b/>
      <sz val="10"/>
      <color theme="0" tint="-0.34998626667073579"/>
      <name val="UD デジタル 教科書体 NK-R"/>
      <family val="1"/>
      <charset val="128"/>
    </font>
    <font>
      <sz val="10"/>
      <color indexed="10"/>
      <name val="UD デジタル 教科書体 NK-R"/>
      <family val="1"/>
      <charset val="128"/>
    </font>
    <font>
      <b/>
      <sz val="11"/>
      <color theme="0" tint="-0.34998626667073579"/>
      <name val="UD デジタル 教科書体 NK-R"/>
      <family val="1"/>
      <charset val="128"/>
    </font>
    <font>
      <b/>
      <sz val="8"/>
      <name val="UD デジタル 教科書体 NK-R"/>
      <family val="1"/>
      <charset val="128"/>
    </font>
    <font>
      <sz val="12"/>
      <color indexed="9"/>
      <name val="UD デジタル 教科書体 NK-R"/>
      <family val="1"/>
      <charset val="128"/>
    </font>
    <font>
      <sz val="9"/>
      <color theme="0" tint="-0.34998626667073579"/>
      <name val="UD デジタル 教科書体 NK-R"/>
      <family val="1"/>
      <charset val="128"/>
    </font>
    <font>
      <b/>
      <sz val="11"/>
      <name val="UD デジタル 教科書体 NK-R"/>
      <family val="1"/>
      <charset val="128"/>
    </font>
    <font>
      <sz val="11"/>
      <color theme="1"/>
      <name val="UD デジタル 教科書体 NK-R"/>
      <family val="1"/>
      <charset val="128"/>
    </font>
    <font>
      <sz val="10"/>
      <color theme="0" tint="-0.34998626667073579"/>
      <name val="UD デジタル 教科書体 NK-R"/>
      <family val="1"/>
      <charset val="128"/>
    </font>
    <font>
      <b/>
      <sz val="10"/>
      <name val="UD デジタル 教科書体 NK-R"/>
      <family val="1"/>
      <charset val="128"/>
    </font>
    <font>
      <sz val="11"/>
      <color theme="0" tint="-0.249977111117893"/>
      <name val="UD デジタル 教科書体 NK-R"/>
      <family val="1"/>
      <charset val="128"/>
    </font>
    <font>
      <b/>
      <sz val="10"/>
      <color indexed="10"/>
      <name val="UD デジタル 教科書体 NK-R"/>
      <family val="1"/>
      <charset val="128"/>
    </font>
    <font>
      <sz val="11"/>
      <color rgb="FFFF0000"/>
      <name val="UD デジタル 教科書体 NK-R"/>
      <family val="1"/>
      <charset val="128"/>
    </font>
    <font>
      <sz val="14"/>
      <name val="UD デジタル 教科書体 NK-R"/>
      <family val="1"/>
      <charset val="128"/>
    </font>
    <font>
      <sz val="12"/>
      <name val="UD デジタル 教科書体 NK-R"/>
      <family val="1"/>
      <charset val="128"/>
    </font>
    <font>
      <sz val="12"/>
      <color theme="0" tint="-0.34998626667073579"/>
      <name val="UD デジタル 教科書体 NK-R"/>
      <family val="1"/>
      <charset val="128"/>
    </font>
    <font>
      <sz val="10"/>
      <color indexed="9"/>
      <name val="UD デジタル 教科書体 NK-R"/>
      <family val="1"/>
      <charset val="128"/>
    </font>
    <font>
      <sz val="8"/>
      <name val="UD デジタル 教科書体 NK-R"/>
      <family val="1"/>
      <charset val="128"/>
    </font>
    <font>
      <sz val="8"/>
      <color theme="0" tint="-0.34998626667073579"/>
      <name val="UD デジタル 教科書体 NK-R"/>
      <family val="1"/>
      <charset val="128"/>
    </font>
    <font>
      <u/>
      <sz val="11"/>
      <name val="UD デジタル 教科書体 NK-R"/>
      <family val="1"/>
      <charset val="128"/>
    </font>
    <font>
      <u/>
      <sz val="11"/>
      <color theme="0" tint="-0.34998626667073579"/>
      <name val="UD デジタル 教科書体 NK-R"/>
      <family val="1"/>
      <charset val="128"/>
    </font>
    <font>
      <b/>
      <sz val="9"/>
      <name val="UD デジタル 教科書体 NK-R"/>
      <family val="1"/>
      <charset val="128"/>
    </font>
    <font>
      <b/>
      <sz val="9"/>
      <color theme="0" tint="-0.34998626667073579"/>
      <name val="UD デジタル 教科書体 NK-R"/>
      <family val="1"/>
      <charset val="128"/>
    </font>
    <font>
      <sz val="9"/>
      <color indexed="9"/>
      <name val="UD デジタル 教科書体 NK-R"/>
      <family val="1"/>
      <charset val="128"/>
    </font>
    <font>
      <sz val="11"/>
      <color indexed="9"/>
      <name val="UD デジタル 教科書体 NK-R"/>
      <family val="1"/>
      <charset val="128"/>
    </font>
    <font>
      <u/>
      <sz val="11"/>
      <color theme="10"/>
      <name val="UD デジタル 教科書体 NK-R"/>
      <family val="1"/>
      <charset val="128"/>
    </font>
    <font>
      <b/>
      <sz val="12"/>
      <name val="UD デジタル 教科書体 NK-R"/>
      <family val="1"/>
      <charset val="128"/>
    </font>
    <font>
      <b/>
      <sz val="16"/>
      <color indexed="9"/>
      <name val="UD デジタル 教科書体 NK-R"/>
      <family val="1"/>
      <charset val="128"/>
    </font>
    <font>
      <sz val="10"/>
      <color rgb="FFFF0000"/>
      <name val="UD デジタル 教科書体 NK-R"/>
      <family val="1"/>
      <charset val="128"/>
    </font>
    <font>
      <sz val="11"/>
      <name val="ＭＳ Ｐゴシック"/>
      <family val="2"/>
      <charset val="128"/>
      <scheme val="minor"/>
    </font>
    <font>
      <sz val="11"/>
      <color rgb="FF800000"/>
      <name val="UD デジタル 教科書体 NK-R"/>
      <family val="1"/>
      <charset val="128"/>
    </font>
    <font>
      <b/>
      <sz val="10"/>
      <color rgb="FFFF0000"/>
      <name val="UD デジタル 教科書体 NK-R"/>
      <family val="1"/>
      <charset val="128"/>
    </font>
    <font>
      <sz val="10"/>
      <color theme="5" tint="-0.249977111117893"/>
      <name val="UD デジタル 教科書体 NK-R"/>
      <family val="1"/>
      <charset val="128"/>
    </font>
    <font>
      <b/>
      <sz val="12"/>
      <color theme="0" tint="-0.34998626667073579"/>
      <name val="Meiryo UI"/>
      <family val="3"/>
      <charset val="128"/>
    </font>
    <font>
      <b/>
      <sz val="14"/>
      <color theme="0" tint="-0.34998626667073579"/>
      <name val="Meiryo UI"/>
      <family val="3"/>
      <charset val="128"/>
    </font>
    <font>
      <sz val="10"/>
      <color rgb="FF000000"/>
      <name val="Arial"/>
      <family val="2"/>
    </font>
    <font>
      <sz val="10"/>
      <color rgb="FFC00000"/>
      <name val="UD デジタル 教科書体 NK-R"/>
      <family val="1"/>
      <charset val="128"/>
    </font>
    <font>
      <b/>
      <sz val="16"/>
      <color theme="0"/>
      <name val="UD デジタル 教科書体 NK-R"/>
      <family val="1"/>
      <charset val="128"/>
    </font>
    <font>
      <sz val="10"/>
      <color indexed="10"/>
      <name val="ＭＳ Ｐゴシック"/>
      <family val="3"/>
      <charset val="128"/>
    </font>
    <font>
      <sz val="12"/>
      <color indexed="9"/>
      <name val="Meiryo UI"/>
      <family val="3"/>
      <charset val="128"/>
    </font>
    <font>
      <b/>
      <sz val="16"/>
      <color theme="0" tint="-0.249977111117893"/>
      <name val="UD デジタル 教科書体 NK-R"/>
      <family val="1"/>
      <charset val="128"/>
    </font>
    <font>
      <b/>
      <sz val="12"/>
      <color theme="0" tint="-0.249977111117893"/>
      <name val="UD デジタル 教科書体 NK-R"/>
      <family val="1"/>
      <charset val="128"/>
    </font>
    <font>
      <b/>
      <sz val="8"/>
      <color theme="0" tint="-0.249977111117893"/>
      <name val="UD デジタル 教科書体 NK-R"/>
      <family val="1"/>
      <charset val="128"/>
    </font>
    <font>
      <b/>
      <sz val="10"/>
      <color theme="0" tint="-0.249977111117893"/>
      <name val="UD デジタル 教科書体 NK-R"/>
      <family val="1"/>
      <charset val="128"/>
    </font>
    <font>
      <b/>
      <sz val="11"/>
      <color theme="0" tint="-0.249977111117893"/>
      <name val="UD デジタル 教科書体 NK-R"/>
      <family val="1"/>
      <charset val="128"/>
    </font>
    <font>
      <sz val="10"/>
      <color theme="0" tint="-0.249977111117893"/>
      <name val="UD デジタル 教科書体 NK-R"/>
      <family val="1"/>
      <charset val="128"/>
    </font>
    <font>
      <sz val="9.5"/>
      <color theme="0" tint="-0.34998626667073579"/>
      <name val="UD デジタル 教科書体 NK-R"/>
      <family val="1"/>
      <charset val="128"/>
    </font>
    <font>
      <b/>
      <sz val="14"/>
      <color theme="0" tint="-0.249977111117893"/>
      <name val="UD デジタル 教科書体 NK-R"/>
      <family val="1"/>
      <charset val="128"/>
    </font>
    <font>
      <sz val="12"/>
      <color theme="0" tint="-0.249977111117893"/>
      <name val="UD デジタル 教科書体 NK-R"/>
      <family val="1"/>
      <charset val="128"/>
    </font>
    <font>
      <sz val="14"/>
      <color rgb="FF7030A0"/>
      <name val="UD デジタル 教科書体 NK-R"/>
      <family val="1"/>
      <charset val="128"/>
    </font>
    <font>
      <sz val="14"/>
      <color theme="0" tint="-0.249977111117893"/>
      <name val="UD デジタル 教科書体 NK-R"/>
      <family val="1"/>
      <charset val="128"/>
    </font>
    <font>
      <b/>
      <sz val="16"/>
      <name val="UD デジタル 教科書体 NK-R"/>
      <family val="1"/>
      <charset val="128"/>
    </font>
    <font>
      <sz val="9"/>
      <color theme="0" tint="-0.249977111117893"/>
      <name val="UD デジタル 教科書体 NK-R"/>
      <family val="1"/>
      <charset val="128"/>
    </font>
    <font>
      <b/>
      <sz val="14"/>
      <color theme="0"/>
      <name val="UD デジタル 教科書体 NK-R"/>
      <family val="1"/>
      <charset val="128"/>
    </font>
    <font>
      <sz val="13"/>
      <name val="UD デジタル 教科書体 NK-R"/>
      <family val="1"/>
      <charset val="128"/>
    </font>
    <font>
      <b/>
      <sz val="12"/>
      <color theme="0"/>
      <name val="UD デジタル 教科書体 NK-R"/>
      <family val="1"/>
      <charset val="128"/>
    </font>
    <font>
      <sz val="9.5"/>
      <name val="UD デジタル 教科書体 NK-R"/>
      <family val="1"/>
      <charset val="128"/>
    </font>
    <font>
      <sz val="16"/>
      <name val="UD デジタル 教科書体 NK-R"/>
      <family val="1"/>
      <charset val="128"/>
    </font>
    <font>
      <sz val="11"/>
      <color rgb="FF0070C0"/>
      <name val="UD デジタル 教科書体 NK-R"/>
      <family val="1"/>
      <charset val="128"/>
    </font>
    <font>
      <b/>
      <sz val="14"/>
      <color theme="0" tint="-0.34998626667073579"/>
      <name val="UD デジタル 教科書体 NK-R"/>
      <family val="1"/>
      <charset val="128"/>
    </font>
    <font>
      <sz val="13"/>
      <color theme="0" tint="-0.34998626667073579"/>
      <name val="UD デジタル 教科書体 NK-R"/>
      <family val="1"/>
      <charset val="128"/>
    </font>
    <font>
      <sz val="13"/>
      <color theme="0" tint="-0.249977111117893"/>
      <name val="UD デジタル 教科書体 NK-R"/>
      <family val="1"/>
      <charset val="128"/>
    </font>
    <font>
      <sz val="11"/>
      <color theme="1"/>
      <name val="UD デジタル 教科書体 NK-R"/>
      <family val="2"/>
      <charset val="128"/>
    </font>
    <font>
      <sz val="9"/>
      <name val="UD Digi Kyokasho NK-R"/>
      <family val="1"/>
      <charset val="128"/>
    </font>
    <font>
      <sz val="9"/>
      <name val="UD デジタル 教科書体 NK"/>
      <family val="1"/>
      <charset val="128"/>
    </font>
    <font>
      <sz val="9"/>
      <color theme="1"/>
      <name val="UD Digi Kyokasho NK-R"/>
      <family val="1"/>
      <charset val="128"/>
    </font>
    <font>
      <sz val="11"/>
      <name val="UD Digi Kyokasho NK-R"/>
      <family val="1"/>
      <charset val="128"/>
    </font>
    <font>
      <u/>
      <sz val="11"/>
      <color theme="10"/>
      <name val="UD Digi Kyokasho NK-R"/>
      <family val="1"/>
      <charset val="128"/>
    </font>
    <font>
      <u/>
      <sz val="9"/>
      <color rgb="FF0000FF"/>
      <name val="UD デジタル 教科書体 NK-R"/>
      <family val="1"/>
      <charset val="128"/>
    </font>
    <font>
      <u/>
      <sz val="11"/>
      <color rgb="FF0000FF"/>
      <name val="UD デジタル 教科書体 NK-R"/>
      <family val="1"/>
      <charset val="128"/>
    </font>
    <font>
      <u/>
      <sz val="10"/>
      <color rgb="FF0000FF"/>
      <name val="UD デジタル 教科書体 NK-R"/>
      <family val="1"/>
      <charset val="128"/>
    </font>
    <font>
      <sz val="14"/>
      <color theme="0" tint="-0.249977111117893"/>
      <name val="UD Digi Kyokasho NK-R"/>
      <family val="1"/>
      <charset val="128"/>
    </font>
    <font>
      <u/>
      <sz val="14"/>
      <color theme="0" tint="-0.249977111117893"/>
      <name val="UD Digi Kyokasho NK-R"/>
      <family val="1"/>
      <charset val="128"/>
    </font>
    <font>
      <u/>
      <sz val="14"/>
      <name val="UD デジタル 教科書体 NK-R"/>
      <family val="1"/>
      <charset val="128"/>
    </font>
    <font>
      <u/>
      <sz val="18"/>
      <color theme="10"/>
      <name val="UD デジタル 教科書体 NK"/>
      <family val="1"/>
      <charset val="128"/>
    </font>
    <font>
      <sz val="18"/>
      <color theme="3"/>
      <name val="ＭＳ Ｐゴシック"/>
      <family val="2"/>
      <charset val="128"/>
      <scheme val="major"/>
    </font>
    <font>
      <b/>
      <sz val="14"/>
      <color rgb="FFFF0000"/>
      <name val="UD デジタル 教科書体 NK-R"/>
      <family val="1"/>
      <charset val="128"/>
    </font>
    <font>
      <sz val="11"/>
      <color rgb="FFFF0000"/>
      <name val="UD Digi Kyokasho NK-R"/>
      <family val="1"/>
      <charset val="128"/>
    </font>
    <font>
      <b/>
      <sz val="11"/>
      <color theme="1"/>
      <name val="ＭＳ Ｐゴシック"/>
      <family val="3"/>
      <charset val="128"/>
      <scheme val="minor"/>
    </font>
    <font>
      <u/>
      <sz val="12"/>
      <color theme="0" tint="-0.249977111117893"/>
      <name val="UD デジタル 教科書体 NK-R"/>
      <family val="1"/>
      <charset val="128"/>
    </font>
    <font>
      <sz val="11"/>
      <name val="UD デジタル 教科書体 NK"/>
      <family val="1"/>
      <charset val="128"/>
    </font>
  </fonts>
  <fills count="40">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rgb="FF99CCFF"/>
        <bgColor indexed="64"/>
      </patternFill>
    </fill>
    <fill>
      <patternFill patternType="solid">
        <fgColor rgb="FFCCFFFF"/>
        <bgColor indexed="64"/>
      </patternFill>
    </fill>
    <fill>
      <patternFill patternType="solid">
        <fgColor indexed="45"/>
        <bgColor indexed="64"/>
      </patternFill>
    </fill>
    <fill>
      <patternFill patternType="solid">
        <fgColor indexed="46"/>
        <bgColor indexed="64"/>
      </patternFill>
    </fill>
    <fill>
      <patternFill patternType="solid">
        <fgColor rgb="FFFF99CC"/>
        <bgColor indexed="64"/>
      </patternFill>
    </fill>
    <fill>
      <patternFill patternType="solid">
        <fgColor rgb="FF99CC00"/>
        <bgColor indexed="64"/>
      </patternFill>
    </fill>
    <fill>
      <patternFill patternType="solid">
        <fgColor rgb="FFFFCC00"/>
        <bgColor indexed="64"/>
      </patternFill>
    </fill>
    <fill>
      <patternFill patternType="solid">
        <fgColor rgb="FFCC99FF"/>
        <bgColor indexed="64"/>
      </patternFill>
    </fill>
    <fill>
      <patternFill patternType="solid">
        <fgColor rgb="FFFFCCFF"/>
        <bgColor indexed="64"/>
      </patternFill>
    </fill>
    <fill>
      <patternFill patternType="solid">
        <fgColor theme="0" tint="-0.14999847407452621"/>
        <bgColor indexed="64"/>
      </patternFill>
    </fill>
    <fill>
      <patternFill patternType="solid">
        <fgColor rgb="FF8FFF8F"/>
        <bgColor indexed="64"/>
      </patternFill>
    </fill>
    <fill>
      <patternFill patternType="solid">
        <fgColor rgb="FFFEDC5E"/>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indexed="41"/>
        <bgColor indexed="64"/>
      </patternFill>
    </fill>
    <fill>
      <patternFill patternType="solid">
        <fgColor rgb="FFC4D79B"/>
        <bgColor indexed="64"/>
      </patternFill>
    </fill>
    <fill>
      <patternFill patternType="solid">
        <fgColor rgb="FF92CDDC"/>
        <bgColor indexed="64"/>
      </patternFill>
    </fill>
    <fill>
      <patternFill patternType="solid">
        <fgColor rgb="FFDA9694"/>
        <bgColor indexed="64"/>
      </patternFill>
    </fill>
    <fill>
      <patternFill patternType="solid">
        <fgColor rgb="FFB1A0C7"/>
        <bgColor indexed="64"/>
      </patternFill>
    </fill>
    <fill>
      <patternFill patternType="solid">
        <fgColor rgb="FFFCD5B4"/>
        <bgColor indexed="64"/>
      </patternFill>
    </fill>
    <fill>
      <patternFill patternType="solid">
        <fgColor rgb="FFD9D9D9"/>
        <bgColor indexed="64"/>
      </patternFill>
    </fill>
    <fill>
      <patternFill patternType="solid">
        <fgColor rgb="FF0070C0"/>
        <bgColor indexed="64"/>
      </patternFill>
    </fill>
    <fill>
      <patternFill patternType="solid">
        <fgColor rgb="FFCCECFF"/>
        <bgColor indexed="64"/>
      </patternFill>
    </fill>
    <fill>
      <patternFill patternType="solid">
        <fgColor rgb="FFFFFFCC"/>
        <bgColor indexed="64"/>
      </patternFill>
    </fill>
    <fill>
      <patternFill patternType="solid">
        <fgColor rgb="FFED7D31"/>
        <bgColor indexed="64"/>
      </patternFill>
    </fill>
    <fill>
      <patternFill patternType="solid">
        <fgColor theme="1"/>
        <bgColor indexed="64"/>
      </patternFill>
    </fill>
    <fill>
      <patternFill patternType="solid">
        <fgColor theme="8" tint="0.79998168889431442"/>
        <bgColor indexed="64"/>
      </patternFill>
    </fill>
    <fill>
      <patternFill patternType="solid">
        <fgColor rgb="FFFFFBAB"/>
        <bgColor indexed="64"/>
      </patternFill>
    </fill>
    <fill>
      <patternFill patternType="solid">
        <fgColor rgb="FFFFF9A7"/>
        <bgColor indexed="64"/>
      </patternFill>
    </fill>
  </fills>
  <borders count="451">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diagonal/>
    </border>
    <border>
      <left/>
      <right/>
      <top style="medium">
        <color indexed="64"/>
      </top>
      <bottom style="hair">
        <color indexed="64"/>
      </bottom>
      <diagonal/>
    </border>
    <border>
      <left style="double">
        <color indexed="64"/>
      </left>
      <right style="medium">
        <color indexed="64"/>
      </right>
      <top style="medium">
        <color indexed="64"/>
      </top>
      <bottom/>
      <diagonal/>
    </border>
    <border>
      <left style="medium">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style="hair">
        <color indexed="64"/>
      </top>
      <bottom/>
      <diagonal/>
    </border>
    <border>
      <left style="double">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auto="1"/>
      </top>
      <bottom style="thin">
        <color auto="1"/>
      </bottom>
      <diagonal/>
    </border>
    <border>
      <left/>
      <right/>
      <top style="thin">
        <color auto="1"/>
      </top>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indexed="64"/>
      </left>
      <right style="thin">
        <color indexed="64"/>
      </right>
      <top style="thin">
        <color indexed="64"/>
      </top>
      <bottom style="hair">
        <color indexed="64"/>
      </bottom>
      <diagonal/>
    </border>
    <border>
      <left/>
      <right/>
      <top style="thin">
        <color auto="1"/>
      </top>
      <bottom style="hair">
        <color auto="1"/>
      </bottom>
      <diagonal/>
    </border>
    <border>
      <left style="thin">
        <color indexed="64"/>
      </left>
      <right style="thin">
        <color indexed="64"/>
      </right>
      <top style="thin">
        <color indexed="64"/>
      </top>
      <bottom style="hair">
        <color auto="1"/>
      </bottom>
      <diagonal/>
    </border>
    <border>
      <left style="double">
        <color indexed="64"/>
      </left>
      <right style="medium">
        <color indexed="64"/>
      </right>
      <top style="thin">
        <color indexed="64"/>
      </top>
      <bottom style="hair">
        <color indexed="64"/>
      </bottom>
      <diagonal/>
    </border>
    <border>
      <left style="hair">
        <color auto="1"/>
      </left>
      <right style="hair">
        <color auto="1"/>
      </right>
      <top/>
      <bottom style="thin">
        <color auto="1"/>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double">
        <color indexed="64"/>
      </left>
      <right style="medium">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double">
        <color indexed="64"/>
      </left>
      <right style="medium">
        <color indexed="64"/>
      </right>
      <top/>
      <bottom style="hair">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top/>
      <bottom style="hair">
        <color indexed="64"/>
      </bottom>
      <diagonal/>
    </border>
    <border>
      <left style="medium">
        <color indexed="64"/>
      </left>
      <right/>
      <top/>
      <bottom/>
      <diagonal/>
    </border>
    <border>
      <left/>
      <right style="hair">
        <color auto="1"/>
      </right>
      <top/>
      <bottom/>
      <diagonal/>
    </border>
    <border>
      <left style="hair">
        <color auto="1"/>
      </left>
      <right style="hair">
        <color auto="1"/>
      </right>
      <top/>
      <bottom/>
      <diagonal/>
    </border>
    <border>
      <left style="double">
        <color indexed="64"/>
      </left>
      <right style="medium">
        <color indexed="64"/>
      </right>
      <top style="hair">
        <color indexed="64"/>
      </top>
      <bottom/>
      <diagonal/>
    </border>
    <border>
      <left style="medium">
        <color indexed="64"/>
      </left>
      <right/>
      <top style="thin">
        <color indexed="64"/>
      </top>
      <bottom/>
      <diagonal/>
    </border>
    <border>
      <left style="thin">
        <color indexed="64"/>
      </left>
      <right/>
      <top style="thin">
        <color indexed="64"/>
      </top>
      <bottom/>
      <diagonal/>
    </border>
    <border>
      <left/>
      <right style="hair">
        <color auto="1"/>
      </right>
      <top style="thin">
        <color auto="1"/>
      </top>
      <bottom style="hair">
        <color auto="1"/>
      </bottom>
      <diagonal/>
    </border>
    <border>
      <left/>
      <right style="thin">
        <color indexed="64"/>
      </right>
      <top style="thin">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double">
        <color indexed="64"/>
      </right>
      <top style="hair">
        <color indexed="64"/>
      </top>
      <bottom style="medium">
        <color indexed="64"/>
      </bottom>
      <diagonal/>
    </border>
    <border>
      <left style="double">
        <color indexed="64"/>
      </left>
      <right style="medium">
        <color indexed="64"/>
      </right>
      <top style="hair">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medium">
        <color indexed="64"/>
      </right>
      <top/>
      <bottom style="hair">
        <color auto="1"/>
      </bottom>
      <diagonal/>
    </border>
    <border>
      <left style="thin">
        <color indexed="64"/>
      </left>
      <right style="thin">
        <color indexed="64"/>
      </right>
      <top/>
      <bottom style="hair">
        <color auto="1"/>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style="medium">
        <color indexed="64"/>
      </right>
      <top style="thin">
        <color auto="1"/>
      </top>
      <bottom/>
      <diagonal/>
    </border>
    <border>
      <left/>
      <right style="hair">
        <color auto="1"/>
      </right>
      <top style="thin">
        <color indexed="64"/>
      </top>
      <bottom/>
      <diagonal/>
    </border>
    <border>
      <left style="hair">
        <color auto="1"/>
      </left>
      <right style="hair">
        <color auto="1"/>
      </right>
      <top style="thin">
        <color auto="1"/>
      </top>
      <bottom/>
      <diagonal/>
    </border>
    <border>
      <left style="hair">
        <color auto="1"/>
      </left>
      <right style="thin">
        <color auto="1"/>
      </right>
      <top style="thin">
        <color auto="1"/>
      </top>
      <bottom/>
      <diagonal/>
    </border>
    <border>
      <left style="thin">
        <color auto="1"/>
      </left>
      <right style="hair">
        <color auto="1"/>
      </right>
      <top style="thin">
        <color auto="1"/>
      </top>
      <bottom/>
      <diagonal/>
    </border>
    <border>
      <left style="thin">
        <color indexed="64"/>
      </left>
      <right style="thin">
        <color indexed="64"/>
      </right>
      <top style="thin">
        <color indexed="64"/>
      </top>
      <bottom/>
      <diagonal/>
    </border>
    <border>
      <left style="hair">
        <color indexed="64"/>
      </left>
      <right/>
      <top style="hair">
        <color indexed="64"/>
      </top>
      <bottom/>
      <diagonal/>
    </border>
    <border>
      <left style="thin">
        <color indexed="64"/>
      </left>
      <right/>
      <top style="hair">
        <color indexed="64"/>
      </top>
      <bottom/>
      <diagonal/>
    </border>
    <border>
      <left style="hair">
        <color indexed="64"/>
      </left>
      <right/>
      <top style="hair">
        <color indexed="64"/>
      </top>
      <bottom style="medium">
        <color indexed="64"/>
      </bottom>
      <diagonal/>
    </border>
    <border>
      <left/>
      <right style="thin">
        <color indexed="64"/>
      </right>
      <top/>
      <bottom style="hair">
        <color indexed="64"/>
      </bottom>
      <diagonal/>
    </border>
    <border>
      <left/>
      <right/>
      <top style="hair">
        <color indexed="64"/>
      </top>
      <bottom style="thin">
        <color indexed="64"/>
      </bottom>
      <diagonal/>
    </border>
    <border>
      <left style="medium">
        <color indexed="64"/>
      </left>
      <right style="thin">
        <color indexed="64"/>
      </right>
      <top/>
      <bottom/>
      <diagonal/>
    </border>
    <border>
      <left style="double">
        <color indexed="64"/>
      </left>
      <right/>
      <top/>
      <bottom style="thin">
        <color indexed="64"/>
      </bottom>
      <diagonal/>
    </border>
    <border>
      <left/>
      <right style="hair">
        <color auto="1"/>
      </right>
      <top/>
      <bottom style="thin">
        <color auto="1"/>
      </bottom>
      <diagonal/>
    </border>
    <border>
      <left/>
      <right style="hair">
        <color auto="1"/>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hair">
        <color auto="1"/>
      </right>
      <top/>
      <bottom style="medium">
        <color indexed="64"/>
      </bottom>
      <diagonal/>
    </border>
    <border>
      <left/>
      <right style="thin">
        <color indexed="64"/>
      </right>
      <top/>
      <bottom style="medium">
        <color indexed="64"/>
      </bottom>
      <diagonal/>
    </border>
    <border>
      <left style="thin">
        <color indexed="64"/>
      </left>
      <right/>
      <top style="double">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12"/>
      </left>
      <right style="double">
        <color indexed="12"/>
      </right>
      <top style="double">
        <color indexed="12"/>
      </top>
      <bottom style="double">
        <color indexed="12"/>
      </bottom>
      <diagonal/>
    </border>
    <border>
      <left style="hair">
        <color indexed="64"/>
      </left>
      <right/>
      <top/>
      <bottom style="hair">
        <color indexed="64"/>
      </bottom>
      <diagonal/>
    </border>
    <border>
      <left/>
      <right style="medium">
        <color indexed="64"/>
      </right>
      <top style="hair">
        <color indexed="64"/>
      </top>
      <bottom style="hair">
        <color indexed="64"/>
      </bottom>
      <diagonal/>
    </border>
    <border>
      <left style="hair">
        <color indexed="64"/>
      </left>
      <right/>
      <top style="medium">
        <color indexed="64"/>
      </top>
      <bottom style="hair">
        <color indexed="64"/>
      </bottom>
      <diagonal/>
    </border>
    <border>
      <left style="medium">
        <color indexed="64"/>
      </left>
      <right/>
      <top style="medium">
        <color indexed="64"/>
      </top>
      <bottom style="thin">
        <color indexed="64"/>
      </bottom>
      <diagonal/>
    </border>
    <border>
      <left style="medium">
        <color indexed="64"/>
      </left>
      <right/>
      <top/>
      <bottom style="hair">
        <color indexed="64"/>
      </bottom>
      <diagonal/>
    </border>
    <border>
      <left style="double">
        <color indexed="12"/>
      </left>
      <right/>
      <top style="double">
        <color indexed="12"/>
      </top>
      <bottom style="double">
        <color indexed="12"/>
      </bottom>
      <diagonal/>
    </border>
    <border>
      <left/>
      <right style="double">
        <color indexed="12"/>
      </right>
      <top/>
      <bottom/>
      <diagonal/>
    </border>
    <border>
      <left style="thin">
        <color indexed="64"/>
      </left>
      <right/>
      <top style="hair">
        <color indexed="64"/>
      </top>
      <bottom style="hair">
        <color indexed="64"/>
      </bottom>
      <diagonal/>
    </border>
    <border>
      <left style="thin">
        <color indexed="64"/>
      </left>
      <right style="medium">
        <color indexed="64"/>
      </right>
      <top style="medium">
        <color indexed="64"/>
      </top>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hair">
        <color indexed="64"/>
      </top>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double">
        <color indexed="64"/>
      </left>
      <right/>
      <top style="thin">
        <color indexed="64"/>
      </top>
      <bottom/>
      <diagonal/>
    </border>
    <border>
      <left style="double">
        <color indexed="64"/>
      </left>
      <right/>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diagonal/>
    </border>
    <border>
      <left style="medium">
        <color indexed="64"/>
      </left>
      <right/>
      <top style="double">
        <color indexed="64"/>
      </top>
      <bottom style="medium">
        <color indexed="64"/>
      </bottom>
      <diagonal/>
    </border>
    <border>
      <left style="double">
        <color indexed="64"/>
      </left>
      <right style="hair">
        <color indexed="64"/>
      </right>
      <top style="double">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diagonal/>
    </border>
    <border>
      <left style="double">
        <color indexed="12"/>
      </left>
      <right/>
      <top style="hair">
        <color theme="0"/>
      </top>
      <bottom style="hair">
        <color theme="0"/>
      </bottom>
      <diagonal/>
    </border>
    <border>
      <left/>
      <right/>
      <top style="hair">
        <color theme="0"/>
      </top>
      <bottom style="hair">
        <color theme="0"/>
      </bottom>
      <diagonal/>
    </border>
    <border>
      <left/>
      <right style="thin">
        <color indexed="64"/>
      </right>
      <top style="hair">
        <color theme="0"/>
      </top>
      <bottom style="hair">
        <color theme="0"/>
      </bottom>
      <diagonal/>
    </border>
    <border>
      <left/>
      <right/>
      <top style="hair">
        <color theme="0"/>
      </top>
      <bottom/>
      <diagonal/>
    </border>
    <border>
      <left/>
      <right style="double">
        <color indexed="12"/>
      </right>
      <top style="hair">
        <color theme="0"/>
      </top>
      <bottom style="hair">
        <color theme="0"/>
      </bottom>
      <diagonal/>
    </border>
    <border>
      <left/>
      <right style="double">
        <color indexed="12"/>
      </right>
      <top style="hair">
        <color theme="0"/>
      </top>
      <bottom/>
      <diagonal/>
    </border>
    <border>
      <left style="double">
        <color indexed="12"/>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diagonalUp="1">
      <left style="thin">
        <color indexed="64"/>
      </left>
      <right/>
      <top style="hair">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style="thin">
        <color indexed="64"/>
      </left>
      <right/>
      <top style="thin">
        <color indexed="64"/>
      </top>
      <bottom style="double">
        <color indexed="64"/>
      </bottom>
      <diagonal style="thin">
        <color indexed="64"/>
      </diagonal>
    </border>
    <border diagonalUp="1">
      <left/>
      <right style="medium">
        <color indexed="64"/>
      </right>
      <top style="thin">
        <color indexed="64"/>
      </top>
      <bottom style="double">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right style="medium">
        <color indexed="64"/>
      </right>
      <top style="thin">
        <color indexed="64"/>
      </top>
      <bottom style="hair">
        <color indexed="64"/>
      </bottom>
      <diagonal style="thin">
        <color indexed="64"/>
      </diagonal>
    </border>
    <border>
      <left/>
      <right style="medium">
        <color indexed="64"/>
      </right>
      <top style="hair">
        <color indexed="64"/>
      </top>
      <bottom/>
      <diagonal/>
    </border>
    <border>
      <left/>
      <right/>
      <top style="hair">
        <color indexed="64"/>
      </top>
      <bottom style="double">
        <color indexed="64"/>
      </bottom>
      <diagonal/>
    </border>
    <border>
      <left style="hair">
        <color indexed="64"/>
      </left>
      <right style="double">
        <color indexed="64"/>
      </right>
      <top style="thin">
        <color indexed="64"/>
      </top>
      <bottom/>
      <diagonal/>
    </border>
    <border>
      <left style="hair">
        <color indexed="64"/>
      </left>
      <right style="double">
        <color indexed="64"/>
      </right>
      <top/>
      <bottom style="thin">
        <color indexed="64"/>
      </bottom>
      <diagonal/>
    </border>
    <border>
      <left style="hair">
        <color indexed="64"/>
      </left>
      <right style="double">
        <color indexed="64"/>
      </right>
      <top/>
      <bottom style="hair">
        <color indexed="64"/>
      </bottom>
      <diagonal/>
    </border>
    <border>
      <left style="hair">
        <color indexed="64"/>
      </left>
      <right style="double">
        <color indexed="64"/>
      </right>
      <top style="hair">
        <color indexed="64"/>
      </top>
      <bottom style="thin">
        <color indexed="64"/>
      </bottom>
      <diagonal/>
    </border>
    <border>
      <left style="hair">
        <color indexed="64"/>
      </left>
      <right style="double">
        <color indexed="64"/>
      </right>
      <top style="thin">
        <color indexed="64"/>
      </top>
      <bottom style="hair">
        <color indexed="64"/>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hair">
        <color indexed="64"/>
      </top>
      <bottom/>
      <diagonal/>
    </border>
    <border>
      <left style="thin">
        <color indexed="64"/>
      </left>
      <right style="hair">
        <color indexed="64"/>
      </right>
      <top style="double">
        <color indexed="64"/>
      </top>
      <bottom style="medium">
        <color indexed="64"/>
      </bottom>
      <diagonal/>
    </border>
    <border>
      <left style="hair">
        <color indexed="64"/>
      </left>
      <right style="hair">
        <color indexed="64"/>
      </right>
      <top style="double">
        <color indexed="64"/>
      </top>
      <bottom style="medium">
        <color indexed="64"/>
      </bottom>
      <diagonal/>
    </border>
    <border>
      <left style="hair">
        <color indexed="64"/>
      </left>
      <right style="double">
        <color indexed="64"/>
      </right>
      <top style="double">
        <color indexed="64"/>
      </top>
      <bottom style="medium">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right style="double">
        <color indexed="12"/>
      </right>
      <top style="thin">
        <color theme="0"/>
      </top>
      <bottom style="thin">
        <color theme="0"/>
      </bottom>
      <diagonal/>
    </border>
    <border>
      <left/>
      <right/>
      <top style="thin">
        <color theme="0"/>
      </top>
      <bottom style="thin">
        <color theme="0"/>
      </bottom>
      <diagonal/>
    </border>
    <border>
      <left style="double">
        <color indexed="12"/>
      </left>
      <right/>
      <top style="thin">
        <color theme="0"/>
      </top>
      <bottom style="thin">
        <color theme="0"/>
      </bottom>
      <diagonal/>
    </border>
    <border>
      <left/>
      <right/>
      <top style="thin">
        <color theme="0"/>
      </top>
      <bottom/>
      <diagonal/>
    </border>
    <border>
      <left style="thin">
        <color theme="0"/>
      </left>
      <right/>
      <top style="medium">
        <color indexed="64"/>
      </top>
      <bottom style="medium">
        <color indexed="64"/>
      </bottom>
      <diagonal/>
    </border>
    <border>
      <left style="medium">
        <color indexed="64"/>
      </left>
      <right style="hair">
        <color indexed="64"/>
      </right>
      <top style="thin">
        <color indexed="64"/>
      </top>
      <bottom/>
      <diagonal/>
    </border>
    <border>
      <left/>
      <right style="medium">
        <color indexed="64"/>
      </right>
      <top style="thin">
        <color auto="1"/>
      </top>
      <bottom/>
      <diagonal/>
    </border>
    <border>
      <left style="medium">
        <color indexed="64"/>
      </left>
      <right style="hair">
        <color indexed="64"/>
      </right>
      <top style="hair">
        <color indexed="64"/>
      </top>
      <bottom/>
      <diagonal/>
    </border>
    <border>
      <left style="thin">
        <color indexed="64"/>
      </left>
      <right style="medium">
        <color indexed="64"/>
      </right>
      <top style="hair">
        <color indexed="64"/>
      </top>
      <bottom style="double">
        <color indexed="64"/>
      </bottom>
      <diagonal/>
    </border>
    <border>
      <left style="hair">
        <color indexed="64"/>
      </left>
      <right/>
      <top/>
      <bottom style="double">
        <color indexed="64"/>
      </bottom>
      <diagonal/>
    </border>
    <border>
      <left style="medium">
        <color indexed="64"/>
      </left>
      <right/>
      <top style="thin">
        <color indexed="64"/>
      </top>
      <bottom style="medium">
        <color indexed="64"/>
      </bottom>
      <diagonal/>
    </border>
    <border>
      <left style="double">
        <color rgb="FF0070C0"/>
      </left>
      <right style="double">
        <color rgb="FF0070C0"/>
      </right>
      <top style="double">
        <color rgb="FF0070C0"/>
      </top>
      <bottom style="double">
        <color rgb="FF0070C0"/>
      </bottom>
      <diagonal/>
    </border>
    <border>
      <left style="double">
        <color rgb="FF0070C0"/>
      </left>
      <right/>
      <top/>
      <bottom/>
      <diagonal/>
    </border>
    <border>
      <left style="thin">
        <color indexed="64"/>
      </left>
      <right/>
      <top/>
      <bottom style="medium">
        <color indexed="64"/>
      </bottom>
      <diagonal/>
    </border>
    <border>
      <left style="thin">
        <color indexed="64"/>
      </left>
      <right/>
      <top style="hair">
        <color indexed="64"/>
      </top>
      <bottom style="double">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hair">
        <color indexed="64"/>
      </right>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style="thin">
        <color indexed="64"/>
      </right>
      <top/>
      <bottom style="medium">
        <color indexed="64"/>
      </bottom>
      <diagonal/>
    </border>
    <border>
      <left style="hair">
        <color indexed="64"/>
      </left>
      <right style="medium">
        <color indexed="64"/>
      </right>
      <top style="medium">
        <color indexed="64"/>
      </top>
      <bottom style="hair">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thin">
        <color indexed="64"/>
      </right>
      <top style="hair">
        <color indexed="64"/>
      </top>
      <bottom style="double">
        <color indexed="64"/>
      </bottom>
      <diagonal/>
    </border>
    <border>
      <left style="medium">
        <color indexed="64"/>
      </left>
      <right style="medium">
        <color indexed="64"/>
      </right>
      <top style="hair">
        <color indexed="64"/>
      </top>
      <bottom/>
      <diagonal/>
    </border>
    <border diagonalUp="1">
      <left style="thin">
        <color auto="1"/>
      </left>
      <right style="thin">
        <color auto="1"/>
      </right>
      <top style="thin">
        <color auto="1"/>
      </top>
      <bottom style="double">
        <color indexed="12"/>
      </bottom>
      <diagonal style="thin">
        <color auto="1"/>
      </diagonal>
    </border>
    <border diagonalUp="1">
      <left style="double">
        <color indexed="12"/>
      </left>
      <right style="thin">
        <color auto="1"/>
      </right>
      <top style="double">
        <color indexed="12"/>
      </top>
      <bottom style="double">
        <color indexed="12"/>
      </bottom>
      <diagonal style="thin">
        <color auto="1"/>
      </diagonal>
    </border>
    <border diagonalUp="1">
      <left style="thin">
        <color auto="1"/>
      </left>
      <right style="double">
        <color auto="1"/>
      </right>
      <top style="double">
        <color indexed="12"/>
      </top>
      <bottom style="double">
        <color indexed="12"/>
      </bottom>
      <diagonal style="thin">
        <color auto="1"/>
      </diagonal>
    </border>
    <border diagonalUp="1">
      <left/>
      <right style="hair">
        <color auto="1"/>
      </right>
      <top style="thin">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left style="double">
        <color rgb="FF0070C0"/>
      </left>
      <right style="double">
        <color rgb="FF0070C0"/>
      </right>
      <top style="double">
        <color indexed="12"/>
      </top>
      <bottom style="double">
        <color indexed="12"/>
      </bottom>
      <diagonal/>
    </border>
    <border>
      <left style="double">
        <color indexed="12"/>
      </left>
      <right/>
      <top/>
      <bottom style="thin">
        <color theme="0"/>
      </bottom>
      <diagonal/>
    </border>
    <border>
      <left/>
      <right/>
      <top/>
      <bottom style="thin">
        <color theme="0"/>
      </bottom>
      <diagonal/>
    </border>
    <border>
      <left/>
      <right style="thin">
        <color indexed="64"/>
      </right>
      <top/>
      <bottom style="thin">
        <color theme="0"/>
      </bottom>
      <diagonal/>
    </border>
    <border>
      <left/>
      <right style="thin">
        <color indexed="64"/>
      </right>
      <top style="thin">
        <color theme="0"/>
      </top>
      <bottom style="thin">
        <color theme="0"/>
      </bottom>
      <diagonal/>
    </border>
    <border>
      <left style="double">
        <color indexed="12"/>
      </left>
      <right/>
      <top style="hair">
        <color theme="0"/>
      </top>
      <bottom/>
      <diagonal/>
    </border>
    <border>
      <left style="double">
        <color rgb="FF0070C0"/>
      </left>
      <right/>
      <top/>
      <bottom style="hair">
        <color theme="0"/>
      </bottom>
      <diagonal/>
    </border>
    <border>
      <left/>
      <right/>
      <top/>
      <bottom style="hair">
        <color theme="0"/>
      </bottom>
      <diagonal/>
    </border>
    <border>
      <left/>
      <right style="double">
        <color indexed="12"/>
      </right>
      <top style="thin">
        <color theme="0"/>
      </top>
      <bottom/>
      <diagonal/>
    </border>
    <border>
      <left/>
      <right/>
      <top style="double">
        <color indexed="12"/>
      </top>
      <bottom/>
      <diagonal/>
    </border>
    <border>
      <left/>
      <right/>
      <top style="thin">
        <color theme="0"/>
      </top>
      <bottom style="medium">
        <color indexed="64"/>
      </bottom>
      <diagonal/>
    </border>
    <border>
      <left style="hair">
        <color indexed="64"/>
      </left>
      <right style="double">
        <color indexed="12"/>
      </right>
      <top style="hair">
        <color indexed="64"/>
      </top>
      <bottom style="thin">
        <color auto="1"/>
      </bottom>
      <diagonal/>
    </border>
    <border>
      <left style="double">
        <color indexed="12"/>
      </left>
      <right style="double">
        <color indexed="12"/>
      </right>
      <top/>
      <bottom style="double">
        <color indexed="12"/>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bottom/>
      <diagonal/>
    </border>
    <border>
      <left style="medium">
        <color indexed="64"/>
      </left>
      <right style="hair">
        <color indexed="64"/>
      </right>
      <top/>
      <bottom/>
      <diagonal/>
    </border>
    <border>
      <left style="hair">
        <color auto="1"/>
      </left>
      <right style="medium">
        <color indexed="64"/>
      </right>
      <top style="thin">
        <color indexed="64"/>
      </top>
      <bottom style="hair">
        <color indexed="64"/>
      </bottom>
      <diagonal/>
    </border>
    <border>
      <left style="hair">
        <color auto="1"/>
      </left>
      <right style="medium">
        <color indexed="64"/>
      </right>
      <top style="hair">
        <color indexed="64"/>
      </top>
      <bottom style="thin">
        <color indexed="64"/>
      </bottom>
      <diagonal/>
    </border>
    <border>
      <left style="hair">
        <color indexed="64"/>
      </left>
      <right style="double">
        <color indexed="64"/>
      </right>
      <top/>
      <bottom/>
      <diagonal/>
    </border>
    <border>
      <left style="double">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right/>
      <top style="hair">
        <color indexed="64"/>
      </top>
      <bottom style="hair">
        <color indexed="64"/>
      </bottom>
      <diagonal/>
    </border>
    <border>
      <left/>
      <right style="double">
        <color indexed="64"/>
      </right>
      <top/>
      <bottom style="thin">
        <color indexed="64"/>
      </bottom>
      <diagonal/>
    </border>
    <border>
      <left/>
      <right style="double">
        <color indexed="64"/>
      </right>
      <top style="hair">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bottom/>
      <diagonal/>
    </border>
    <border>
      <left/>
      <right style="double">
        <color indexed="64"/>
      </right>
      <top style="hair">
        <color indexed="64"/>
      </top>
      <bottom style="thin">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diagonalUp="1">
      <left/>
      <right/>
      <top style="double">
        <color indexed="12"/>
      </top>
      <bottom style="double">
        <color indexed="12"/>
      </bottom>
      <diagonal style="thin">
        <color auto="1"/>
      </diagonal>
    </border>
    <border diagonalUp="1">
      <left/>
      <right style="thin">
        <color auto="1"/>
      </right>
      <top style="double">
        <color indexed="12"/>
      </top>
      <bottom style="double">
        <color indexed="12"/>
      </bottom>
      <diagonal style="thin">
        <color auto="1"/>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right/>
      <top style="hair">
        <color theme="0"/>
      </top>
      <bottom style="thin">
        <color theme="0"/>
      </bottom>
      <diagonal/>
    </border>
    <border>
      <left style="thin">
        <color indexed="64"/>
      </left>
      <right style="thin">
        <color indexed="64"/>
      </right>
      <top/>
      <bottom style="double">
        <color indexed="12"/>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hair">
        <color indexed="64"/>
      </left>
      <right style="thin">
        <color indexed="64"/>
      </right>
      <top style="medium">
        <color indexed="64"/>
      </top>
      <bottom/>
      <diagonal/>
    </border>
    <border>
      <left style="double">
        <color indexed="64"/>
      </left>
      <right style="medium">
        <color indexed="64"/>
      </right>
      <top style="thin">
        <color indexed="64"/>
      </top>
      <bottom/>
      <diagonal/>
    </border>
    <border>
      <left style="medium">
        <color indexed="64"/>
      </left>
      <right/>
      <top style="hair">
        <color indexed="64"/>
      </top>
      <bottom/>
      <diagonal/>
    </border>
    <border>
      <left/>
      <right style="hair">
        <color indexed="64"/>
      </right>
      <top style="thin">
        <color indexed="64"/>
      </top>
      <bottom style="thin">
        <color indexed="64"/>
      </bottom>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medium">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diagonalUp="1">
      <left style="medium">
        <color indexed="64"/>
      </left>
      <right/>
      <top/>
      <bottom/>
      <diagonal style="thin">
        <color indexed="64"/>
      </diagonal>
    </border>
    <border diagonalUp="1">
      <left/>
      <right style="medium">
        <color indexed="64"/>
      </right>
      <top/>
      <bottom/>
      <diagonal style="thin">
        <color indexed="64"/>
      </diagonal>
    </border>
    <border diagonalUp="1">
      <left style="medium">
        <color indexed="64"/>
      </left>
      <right/>
      <top/>
      <bottom style="hair">
        <color indexed="64"/>
      </bottom>
      <diagonal style="thin">
        <color indexed="64"/>
      </diagonal>
    </border>
    <border diagonalUp="1">
      <left/>
      <right style="medium">
        <color indexed="64"/>
      </right>
      <top/>
      <bottom style="hair">
        <color auto="1"/>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style="hair">
        <color indexed="64"/>
      </right>
      <top style="medium">
        <color indexed="64"/>
      </top>
      <bottom style="hair">
        <color indexed="64"/>
      </bottom>
      <diagonal style="thin">
        <color indexed="64"/>
      </diagonal>
    </border>
    <border diagonalUp="1">
      <left/>
      <right style="hair">
        <color indexed="64"/>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medium">
        <color indexed="64"/>
      </left>
      <right style="hair">
        <color indexed="64"/>
      </right>
      <top/>
      <bottom/>
      <diagonal style="thin">
        <color indexed="64"/>
      </diagonal>
    </border>
    <border diagonalUp="1">
      <left/>
      <right style="hair">
        <color auto="1"/>
      </right>
      <top/>
      <bottom/>
      <diagonal style="thin">
        <color indexed="64"/>
      </diagonal>
    </border>
    <border diagonalUp="1">
      <left style="medium">
        <color indexed="64"/>
      </left>
      <right style="hair">
        <color indexed="64"/>
      </right>
      <top style="hair">
        <color indexed="64"/>
      </top>
      <bottom style="thin">
        <color indexed="64"/>
      </bottom>
      <diagonal style="thin">
        <color indexed="64"/>
      </diagonal>
    </border>
    <border diagonalUp="1">
      <left/>
      <right style="hair">
        <color indexed="64"/>
      </right>
      <top style="hair">
        <color indexed="64"/>
      </top>
      <bottom style="thin">
        <color indexed="64"/>
      </bottom>
      <diagonal style="thin">
        <color indexed="64"/>
      </diagonal>
    </border>
    <border diagonalUp="1">
      <left style="medium">
        <color indexed="64"/>
      </left>
      <right style="hair">
        <color indexed="64"/>
      </right>
      <top style="thin">
        <color indexed="64"/>
      </top>
      <bottom style="hair">
        <color indexed="64"/>
      </bottom>
      <diagonal style="thin">
        <color indexed="64"/>
      </diagonal>
    </border>
    <border diagonalUp="1">
      <left style="medium">
        <color indexed="64"/>
      </left>
      <right style="hair">
        <color indexed="64"/>
      </right>
      <top style="hair">
        <color indexed="64"/>
      </top>
      <bottom style="hair">
        <color indexed="64"/>
      </bottom>
      <diagonal style="thin">
        <color indexed="64"/>
      </diagonal>
    </border>
    <border diagonalUp="1">
      <left/>
      <right style="medium">
        <color indexed="64"/>
      </right>
      <top style="hair">
        <color indexed="64"/>
      </top>
      <bottom style="hair">
        <color indexed="64"/>
      </bottom>
      <diagonal style="thin">
        <color indexed="64"/>
      </diagonal>
    </border>
    <border diagonalUp="1">
      <left style="medium">
        <color indexed="64"/>
      </left>
      <right style="hair">
        <color indexed="64"/>
      </right>
      <top style="thin">
        <color indexed="64"/>
      </top>
      <bottom/>
      <diagonal style="thin">
        <color indexed="64"/>
      </diagonal>
    </border>
    <border diagonalUp="1">
      <left/>
      <right style="hair">
        <color auto="1"/>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hair">
        <color indexed="64"/>
      </right>
      <top style="hair">
        <color indexed="64"/>
      </top>
      <bottom/>
      <diagonal style="thin">
        <color indexed="64"/>
      </diagonal>
    </border>
    <border diagonalUp="1">
      <left/>
      <right style="hair">
        <color indexed="64"/>
      </right>
      <top style="hair">
        <color indexed="64"/>
      </top>
      <bottom/>
      <diagonal style="thin">
        <color indexed="64"/>
      </diagonal>
    </border>
    <border diagonalUp="1">
      <left/>
      <right style="medium">
        <color indexed="64"/>
      </right>
      <top style="hair">
        <color indexed="64"/>
      </top>
      <bottom/>
      <diagonal style="thin">
        <color indexed="64"/>
      </diagonal>
    </border>
    <border diagonalUp="1">
      <left style="medium">
        <color indexed="64"/>
      </left>
      <right style="hair">
        <color indexed="64"/>
      </right>
      <top/>
      <bottom style="thin">
        <color auto="1"/>
      </bottom>
      <diagonal style="thin">
        <color indexed="64"/>
      </diagonal>
    </border>
    <border diagonalUp="1">
      <left/>
      <right style="hair">
        <color auto="1"/>
      </right>
      <top/>
      <bottom style="thin">
        <color auto="1"/>
      </bottom>
      <diagonal style="thin">
        <color indexed="64"/>
      </diagonal>
    </border>
    <border diagonalUp="1">
      <left/>
      <right style="medium">
        <color indexed="64"/>
      </right>
      <top/>
      <bottom style="thin">
        <color auto="1"/>
      </bottom>
      <diagonal style="thin">
        <color indexed="64"/>
      </diagonal>
    </border>
    <border diagonalUp="1">
      <left style="medium">
        <color indexed="64"/>
      </left>
      <right style="hair">
        <color indexed="64"/>
      </right>
      <top style="thin">
        <color auto="1"/>
      </top>
      <bottom style="medium">
        <color indexed="64"/>
      </bottom>
      <diagonal style="thin">
        <color indexed="64"/>
      </diagonal>
    </border>
    <border diagonalUp="1">
      <left style="hair">
        <color indexed="64"/>
      </left>
      <right style="hair">
        <color indexed="64"/>
      </right>
      <top style="thin">
        <color auto="1"/>
      </top>
      <bottom style="medium">
        <color indexed="64"/>
      </bottom>
      <diagonal style="thin">
        <color indexed="64"/>
      </diagonal>
    </border>
    <border diagonalUp="1">
      <left style="hair">
        <color indexed="64"/>
      </left>
      <right style="medium">
        <color indexed="64"/>
      </right>
      <top style="thin">
        <color auto="1"/>
      </top>
      <bottom style="medium">
        <color indexed="64"/>
      </bottom>
      <diagonal style="thin">
        <color indexed="64"/>
      </diagonal>
    </border>
    <border>
      <left style="medium">
        <color indexed="64"/>
      </left>
      <right style="medium">
        <color indexed="64"/>
      </right>
      <top style="thin">
        <color indexed="64"/>
      </top>
      <bottom/>
      <diagonal/>
    </border>
    <border>
      <left style="double">
        <color theme="0" tint="-0.24994659260841701"/>
      </left>
      <right style="double">
        <color theme="0" tint="-0.24994659260841701"/>
      </right>
      <top style="double">
        <color theme="0" tint="-0.24994659260841701"/>
      </top>
      <bottom style="double">
        <color theme="0" tint="-0.24994659260841701"/>
      </bottom>
      <diagonal/>
    </border>
    <border>
      <left style="double">
        <color theme="0" tint="-0.24994659260841701"/>
      </left>
      <right/>
      <top style="double">
        <color theme="0" tint="-0.24994659260841701"/>
      </top>
      <bottom style="double">
        <color theme="0" tint="-0.24994659260841701"/>
      </bottom>
      <diagonal/>
    </border>
    <border diagonalUp="1">
      <left style="double">
        <color theme="0" tint="-0.24994659260841701"/>
      </left>
      <right style="thin">
        <color auto="1"/>
      </right>
      <top style="double">
        <color theme="0" tint="-0.24994659260841701"/>
      </top>
      <bottom style="double">
        <color theme="0" tint="-0.24994659260841701"/>
      </bottom>
      <diagonal style="thin">
        <color auto="1"/>
      </diagonal>
    </border>
    <border diagonalUp="1">
      <left style="double">
        <color theme="0" tint="-0.24994659260841701"/>
      </left>
      <right style="double">
        <color theme="0" tint="-0.24994659260841701"/>
      </right>
      <top style="double">
        <color theme="0" tint="-0.24994659260841701"/>
      </top>
      <bottom style="double">
        <color theme="0" tint="-0.24994659260841701"/>
      </bottom>
      <diagonal style="thin">
        <color auto="1"/>
      </diagonal>
    </border>
    <border>
      <left style="double">
        <color theme="0" tint="-0.24994659260841701"/>
      </left>
      <right style="medium">
        <color indexed="64"/>
      </right>
      <top style="double">
        <color theme="0" tint="-0.24994659260841701"/>
      </top>
      <bottom style="double">
        <color theme="0" tint="-0.24994659260841701"/>
      </bottom>
      <diagonal/>
    </border>
    <border>
      <left style="double">
        <color theme="0" tint="-0.24994659260841701"/>
      </left>
      <right style="double">
        <color theme="0" tint="-0.24994659260841701"/>
      </right>
      <top style="double">
        <color theme="0" tint="-0.24994659260841701"/>
      </top>
      <bottom style="medium">
        <color indexed="64"/>
      </bottom>
      <diagonal/>
    </border>
    <border>
      <left style="double">
        <color theme="0" tint="-0.24994659260841701"/>
      </left>
      <right style="medium">
        <color indexed="64"/>
      </right>
      <top style="double">
        <color theme="0" tint="-0.24994659260841701"/>
      </top>
      <bottom style="medium">
        <color indexed="64"/>
      </bottom>
      <diagonal/>
    </border>
    <border>
      <left style="double">
        <color indexed="12"/>
      </left>
      <right style="double">
        <color indexed="12"/>
      </right>
      <top style="medium">
        <color indexed="64"/>
      </top>
      <bottom style="double">
        <color indexed="12"/>
      </bottom>
      <diagonal/>
    </border>
    <border>
      <left/>
      <right style="double">
        <color theme="0" tint="-0.24994659260841701"/>
      </right>
      <top style="double">
        <color theme="0" tint="-0.24994659260841701"/>
      </top>
      <bottom style="double">
        <color theme="0" tint="-0.24994659260841701"/>
      </bottom>
      <diagonal/>
    </border>
    <border diagonalUp="1">
      <left style="medium">
        <color indexed="64"/>
      </left>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uble">
        <color rgb="FF0000FF"/>
      </left>
      <right/>
      <top style="double">
        <color rgb="FF0000FF"/>
      </top>
      <bottom style="double">
        <color rgb="FF0000FF"/>
      </bottom>
      <diagonal/>
    </border>
    <border>
      <left/>
      <right style="double">
        <color rgb="FF0000FF"/>
      </right>
      <top style="double">
        <color rgb="FF0000FF"/>
      </top>
      <bottom style="double">
        <color rgb="FF0000FF"/>
      </bottom>
      <diagonal/>
    </border>
    <border>
      <left style="double">
        <color rgb="FF0000FF"/>
      </left>
      <right style="double">
        <color rgb="FF0000FF"/>
      </right>
      <top style="double">
        <color rgb="FF0000FF"/>
      </top>
      <bottom style="double">
        <color rgb="FF0000FF"/>
      </bottom>
      <diagonal/>
    </border>
    <border>
      <left style="double">
        <color theme="0" tint="-0.24994659260841701"/>
      </left>
      <right style="double">
        <color indexed="64"/>
      </right>
      <top style="double">
        <color theme="0" tint="-0.24994659260841701"/>
      </top>
      <bottom style="double">
        <color theme="0" tint="-0.24994659260841701"/>
      </bottom>
      <diagonal/>
    </border>
    <border>
      <left/>
      <right style="double">
        <color indexed="12"/>
      </right>
      <top style="thin">
        <color indexed="64"/>
      </top>
      <bottom style="medium">
        <color indexed="64"/>
      </bottom>
      <diagonal/>
    </border>
    <border>
      <left style="double">
        <color indexed="12"/>
      </left>
      <right style="double">
        <color indexed="12"/>
      </right>
      <top style="double">
        <color indexed="12"/>
      </top>
      <bottom style="medium">
        <color indexed="64"/>
      </bottom>
      <diagonal/>
    </border>
    <border>
      <left style="double">
        <color indexed="64"/>
      </left>
      <right style="medium">
        <color indexed="64"/>
      </right>
      <top style="medium">
        <color theme="0" tint="-0.34998626667073579"/>
      </top>
      <bottom style="thin">
        <color indexed="64"/>
      </bottom>
      <diagonal/>
    </border>
    <border>
      <left style="double">
        <color theme="0" tint="-0.34998626667073579"/>
      </left>
      <right/>
      <top/>
      <bottom/>
      <diagonal/>
    </border>
    <border>
      <left style="medium">
        <color indexed="64"/>
      </left>
      <right/>
      <top style="medium">
        <color indexed="64"/>
      </top>
      <bottom style="double">
        <color rgb="FF0000FF"/>
      </bottom>
      <diagonal/>
    </border>
    <border>
      <left/>
      <right/>
      <top style="medium">
        <color indexed="64"/>
      </top>
      <bottom style="double">
        <color rgb="FF0000FF"/>
      </bottom>
      <diagonal/>
    </border>
    <border>
      <left/>
      <right style="medium">
        <color indexed="64"/>
      </right>
      <top style="medium">
        <color indexed="64"/>
      </top>
      <bottom style="double">
        <color rgb="FF0000FF"/>
      </bottom>
      <diagonal/>
    </border>
    <border>
      <left style="thin">
        <color indexed="64"/>
      </left>
      <right style="double">
        <color rgb="FF0000FF"/>
      </right>
      <top/>
      <bottom style="thin">
        <color auto="1"/>
      </bottom>
      <diagonal/>
    </border>
    <border>
      <left/>
      <right/>
      <top style="double">
        <color rgb="FF0000FF"/>
      </top>
      <bottom style="double">
        <color rgb="FF0000FF"/>
      </bottom>
      <diagonal/>
    </border>
    <border>
      <left/>
      <right/>
      <top style="double">
        <color theme="0" tint="-0.24994659260841701"/>
      </top>
      <bottom style="double">
        <color theme="0" tint="-0.24994659260841701"/>
      </bottom>
      <diagonal/>
    </border>
    <border>
      <left style="thin">
        <color indexed="64"/>
      </left>
      <right style="double">
        <color rgb="FF0000FF"/>
      </right>
      <top style="thin">
        <color indexed="64"/>
      </top>
      <bottom style="thin">
        <color auto="1"/>
      </bottom>
      <diagonal/>
    </border>
    <border>
      <left/>
      <right style="double">
        <color rgb="FF0000FF"/>
      </right>
      <top/>
      <bottom style="thin">
        <color auto="1"/>
      </bottom>
      <diagonal/>
    </border>
    <border>
      <left/>
      <right style="double">
        <color rgb="FF0000FF"/>
      </right>
      <top style="thin">
        <color indexed="64"/>
      </top>
      <bottom style="thin">
        <color auto="1"/>
      </bottom>
      <diagonal/>
    </border>
    <border>
      <left/>
      <right style="double">
        <color rgb="FF0000FF"/>
      </right>
      <top/>
      <bottom/>
      <diagonal/>
    </border>
    <border>
      <left style="double">
        <color rgb="FF0000FF"/>
      </left>
      <right/>
      <top/>
      <bottom/>
      <diagonal/>
    </border>
    <border>
      <left style="double">
        <color theme="0" tint="-0.34998626667073579"/>
      </left>
      <right/>
      <top style="double">
        <color theme="0" tint="-0.34998626667073579"/>
      </top>
      <bottom style="double">
        <color theme="0" tint="-0.34998626667073579"/>
      </bottom>
      <diagonal/>
    </border>
    <border>
      <left/>
      <right style="double">
        <color theme="0" tint="-0.34998626667073579"/>
      </right>
      <top style="double">
        <color theme="0" tint="-0.34998626667073579"/>
      </top>
      <bottom style="double">
        <color theme="0" tint="-0.34998626667073579"/>
      </bottom>
      <diagonal/>
    </border>
    <border>
      <left style="hair">
        <color indexed="64"/>
      </left>
      <right style="thin">
        <color indexed="64"/>
      </right>
      <top style="hair">
        <color indexed="64"/>
      </top>
      <bottom style="double">
        <color rgb="FF0000FF"/>
      </bottom>
      <diagonal/>
    </border>
    <border diagonalUp="1">
      <left style="double">
        <color indexed="12"/>
      </left>
      <right/>
      <top style="double">
        <color indexed="12"/>
      </top>
      <bottom style="double">
        <color indexed="12"/>
      </bottom>
      <diagonal style="thin">
        <color auto="1"/>
      </diagonal>
    </border>
    <border diagonalUp="1">
      <left style="double">
        <color rgb="FF0000FF"/>
      </left>
      <right style="double">
        <color indexed="12"/>
      </right>
      <top style="double">
        <color indexed="12"/>
      </top>
      <bottom style="double">
        <color indexed="12"/>
      </bottom>
      <diagonal style="thin">
        <color auto="1"/>
      </diagonal>
    </border>
    <border diagonalUp="1">
      <left style="double">
        <color rgb="FF0000FF"/>
      </left>
      <right/>
      <top style="double">
        <color indexed="12"/>
      </top>
      <bottom style="double">
        <color indexed="12"/>
      </bottom>
      <diagonal style="thin">
        <color auto="1"/>
      </diagonal>
    </border>
    <border diagonalUp="1">
      <left style="double">
        <color rgb="FF0000FF"/>
      </left>
      <right style="double">
        <color rgb="FF0000FF"/>
      </right>
      <top style="double">
        <color indexed="12"/>
      </top>
      <bottom style="double">
        <color indexed="12"/>
      </bottom>
      <diagonal style="thin">
        <color auto="1"/>
      </diagonal>
    </border>
    <border diagonalUp="1">
      <left style="thin">
        <color auto="1"/>
      </left>
      <right style="thin">
        <color auto="1"/>
      </right>
      <top/>
      <bottom style="double">
        <color indexed="12"/>
      </bottom>
      <diagonal style="thin">
        <color auto="1"/>
      </diagonal>
    </border>
    <border diagonalUp="1">
      <left/>
      <right style="thin">
        <color auto="1"/>
      </right>
      <top style="thin">
        <color auto="1"/>
      </top>
      <bottom style="double">
        <color indexed="12"/>
      </bottom>
      <diagonal style="thin">
        <color auto="1"/>
      </diagonal>
    </border>
    <border diagonalUp="1">
      <left style="thin">
        <color auto="1"/>
      </left>
      <right/>
      <top style="thin">
        <color auto="1"/>
      </top>
      <bottom style="double">
        <color indexed="12"/>
      </bottom>
      <diagonal style="thin">
        <color auto="1"/>
      </diagonal>
    </border>
    <border diagonalUp="1">
      <left style="double">
        <color rgb="FF0000FF"/>
      </left>
      <right style="double">
        <color auto="1"/>
      </right>
      <top style="double">
        <color indexed="12"/>
      </top>
      <bottom style="double">
        <color indexed="12"/>
      </bottom>
      <diagonal style="thin">
        <color auto="1"/>
      </diagonal>
    </border>
    <border diagonalUp="1">
      <left/>
      <right style="double">
        <color indexed="12"/>
      </right>
      <top style="double">
        <color indexed="12"/>
      </top>
      <bottom style="double">
        <color indexed="12"/>
      </bottom>
      <diagonal style="thin">
        <color auto="1"/>
      </diagonal>
    </border>
    <border diagonalUp="1">
      <left style="double">
        <color rgb="FF0000FF"/>
      </left>
      <right/>
      <top style="double">
        <color rgb="FF0000FF"/>
      </top>
      <bottom style="double">
        <color rgb="FF0000FF"/>
      </bottom>
      <diagonal style="thin">
        <color auto="1"/>
      </diagonal>
    </border>
    <border diagonalUp="1">
      <left/>
      <right/>
      <top style="double">
        <color rgb="FF0000FF"/>
      </top>
      <bottom style="double">
        <color rgb="FF0000FF"/>
      </bottom>
      <diagonal style="thin">
        <color auto="1"/>
      </diagonal>
    </border>
    <border diagonalUp="1">
      <left/>
      <right style="double">
        <color rgb="FF0000FF"/>
      </right>
      <top style="double">
        <color rgb="FF0000FF"/>
      </top>
      <bottom style="double">
        <color rgb="FF0000FF"/>
      </bottom>
      <diagonal style="thin">
        <color auto="1"/>
      </diagonal>
    </border>
    <border diagonalUp="1">
      <left style="double">
        <color rgb="FF0000FF"/>
      </left>
      <right/>
      <top style="double">
        <color rgb="FF0000FF"/>
      </top>
      <bottom style="medium">
        <color indexed="64"/>
      </bottom>
      <diagonal style="thin">
        <color auto="1"/>
      </diagonal>
    </border>
    <border diagonalUp="1">
      <left/>
      <right/>
      <top style="double">
        <color rgb="FF0000FF"/>
      </top>
      <bottom style="medium">
        <color indexed="64"/>
      </bottom>
      <diagonal style="thin">
        <color auto="1"/>
      </diagonal>
    </border>
    <border diagonalUp="1">
      <left/>
      <right style="double">
        <color rgb="FF0000FF"/>
      </right>
      <top style="double">
        <color rgb="FF0000FF"/>
      </top>
      <bottom style="medium">
        <color indexed="64"/>
      </bottom>
      <diagonal style="thin">
        <color auto="1"/>
      </diagonal>
    </border>
    <border>
      <left/>
      <right style="medium">
        <color indexed="64"/>
      </right>
      <top style="double">
        <color indexed="64"/>
      </top>
      <bottom style="medium">
        <color indexed="64"/>
      </bottom>
      <diagonal/>
    </border>
    <border>
      <left/>
      <right style="double">
        <color indexed="12"/>
      </right>
      <top/>
      <bottom style="thin">
        <color theme="0"/>
      </bottom>
      <diagonal/>
    </border>
    <border>
      <left style="double">
        <color indexed="12"/>
      </left>
      <right/>
      <top style="hair">
        <color theme="0"/>
      </top>
      <bottom style="thin">
        <color theme="0"/>
      </bottom>
      <diagonal/>
    </border>
    <border>
      <left/>
      <right style="double">
        <color rgb="FF0000FF"/>
      </right>
      <top/>
      <bottom style="medium">
        <color indexed="64"/>
      </bottom>
      <diagonal/>
    </border>
    <border>
      <left/>
      <right style="double">
        <color indexed="12"/>
      </right>
      <top style="hair">
        <color theme="0"/>
      </top>
      <bottom style="thin">
        <color theme="0"/>
      </bottom>
      <diagonal/>
    </border>
    <border>
      <left style="thin">
        <color indexed="64"/>
      </left>
      <right style="double">
        <color indexed="12"/>
      </right>
      <top style="thin">
        <color theme="0"/>
      </top>
      <bottom style="thin">
        <color theme="0"/>
      </bottom>
      <diagonal/>
    </border>
    <border>
      <left/>
      <right style="double">
        <color theme="0" tint="-0.24994659260841701"/>
      </right>
      <top style="medium">
        <color indexed="64"/>
      </top>
      <bottom style="thin">
        <color auto="1"/>
      </bottom>
      <diagonal/>
    </border>
    <border>
      <left/>
      <right style="double">
        <color theme="0" tint="-0.24994659260841701"/>
      </right>
      <top style="thin">
        <color auto="1"/>
      </top>
      <bottom style="thin">
        <color auto="1"/>
      </bottom>
      <diagonal/>
    </border>
    <border>
      <left/>
      <right style="double">
        <color theme="0" tint="-0.24994659260841701"/>
      </right>
      <top/>
      <bottom/>
      <diagonal/>
    </border>
    <border>
      <left style="thin">
        <color indexed="64"/>
      </left>
      <right style="double">
        <color theme="0" tint="-0.24994659260841701"/>
      </right>
      <top style="thin">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12"/>
      </left>
      <right style="double">
        <color indexed="64"/>
      </right>
      <top style="double">
        <color indexed="12"/>
      </top>
      <bottom style="medium">
        <color indexed="64"/>
      </bottom>
      <diagonal/>
    </border>
    <border>
      <left style="double">
        <color rgb="FF0000FF"/>
      </left>
      <right style="double">
        <color rgb="FF0000FF"/>
      </right>
      <top style="double">
        <color indexed="12"/>
      </top>
      <bottom style="medium">
        <color indexed="64"/>
      </bottom>
      <diagonal/>
    </border>
    <border>
      <left/>
      <right/>
      <top style="double">
        <color indexed="12"/>
      </top>
      <bottom style="medium">
        <color indexed="64"/>
      </bottom>
      <diagonal/>
    </border>
    <border>
      <left style="double">
        <color rgb="FF0000FF"/>
      </left>
      <right/>
      <top style="double">
        <color indexed="12"/>
      </top>
      <bottom style="medium">
        <color indexed="64"/>
      </bottom>
      <diagonal/>
    </border>
    <border>
      <left style="double">
        <color indexed="12"/>
      </left>
      <right style="double">
        <color indexed="12"/>
      </right>
      <top style="double">
        <color rgb="FF0000FF"/>
      </top>
      <bottom style="double">
        <color indexed="12"/>
      </bottom>
      <diagonal/>
    </border>
    <border>
      <left style="double">
        <color rgb="FF0000FF"/>
      </left>
      <right style="double">
        <color indexed="12"/>
      </right>
      <top style="double">
        <color rgb="FF0000FF"/>
      </top>
      <bottom style="double">
        <color rgb="FF0000FF"/>
      </bottom>
      <diagonal/>
    </border>
    <border>
      <left style="double">
        <color indexed="12"/>
      </left>
      <right style="double">
        <color indexed="12"/>
      </right>
      <top style="double">
        <color rgb="FF0000FF"/>
      </top>
      <bottom style="double">
        <color rgb="FF0000FF"/>
      </bottom>
      <diagonal/>
    </border>
    <border>
      <left style="double">
        <color indexed="12"/>
      </left>
      <right style="double">
        <color rgb="FF0000FF"/>
      </right>
      <top style="double">
        <color rgb="FF0000FF"/>
      </top>
      <bottom style="double">
        <color rgb="FF0000FF"/>
      </bottom>
      <diagonal/>
    </border>
    <border>
      <left style="double">
        <color rgb="FF0000FF"/>
      </left>
      <right style="medium">
        <color indexed="64"/>
      </right>
      <top/>
      <bottom/>
      <diagonal/>
    </border>
    <border diagonalUp="1">
      <left style="thin">
        <color indexed="64"/>
      </left>
      <right style="thin">
        <color indexed="64"/>
      </right>
      <top style="thin">
        <color indexed="64"/>
      </top>
      <bottom style="hair">
        <color auto="1"/>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diagonalUp="1">
      <left style="thin">
        <color indexed="64"/>
      </left>
      <right style="thin">
        <color indexed="64"/>
      </right>
      <top style="hair">
        <color indexed="64"/>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double">
        <color rgb="FF0000FF"/>
      </left>
      <right/>
      <top style="medium">
        <color indexed="64"/>
      </top>
      <bottom style="thin">
        <color theme="0"/>
      </bottom>
      <diagonal/>
    </border>
    <border>
      <left/>
      <right/>
      <top style="medium">
        <color indexed="64"/>
      </top>
      <bottom style="thin">
        <color theme="0"/>
      </bottom>
      <diagonal/>
    </border>
    <border>
      <left/>
      <right style="medium">
        <color indexed="64"/>
      </right>
      <top style="thin">
        <color theme="0"/>
      </top>
      <bottom style="medium">
        <color indexed="64"/>
      </bottom>
      <diagonal/>
    </border>
    <border>
      <left style="double">
        <color rgb="FF0000FF"/>
      </left>
      <right/>
      <top/>
      <bottom style="medium">
        <color indexed="64"/>
      </bottom>
      <diagonal/>
    </border>
    <border>
      <left style="double">
        <color rgb="FF0000FF"/>
      </left>
      <right/>
      <top style="medium">
        <color indexed="64"/>
      </top>
      <bottom/>
      <diagonal/>
    </border>
    <border>
      <left/>
      <right style="medium">
        <color indexed="64"/>
      </right>
      <top style="medium">
        <color indexed="64"/>
      </top>
      <bottom style="thin">
        <color theme="0"/>
      </bottom>
      <diagonal/>
    </border>
    <border>
      <left style="medium">
        <color indexed="64"/>
      </left>
      <right style="double">
        <color rgb="FF0000FF"/>
      </right>
      <top/>
      <bottom style="medium">
        <color indexed="64"/>
      </bottom>
      <diagonal/>
    </border>
    <border>
      <left style="medium">
        <color indexed="64"/>
      </left>
      <right style="double">
        <color rgb="FF0000FF"/>
      </right>
      <top style="medium">
        <color indexed="64"/>
      </top>
      <bottom/>
      <diagonal/>
    </border>
    <border>
      <left style="double">
        <color rgb="FF0000FF"/>
      </left>
      <right style="double">
        <color rgb="FF0000FF"/>
      </right>
      <top style="double">
        <color rgb="FF0000FF"/>
      </top>
      <bottom style="medium">
        <color indexed="64"/>
      </bottom>
      <diagonal/>
    </border>
    <border>
      <left style="double">
        <color rgb="FF0000FF"/>
      </left>
      <right style="double">
        <color rgb="FF0000FF"/>
      </right>
      <top style="medium">
        <color indexed="64"/>
      </top>
      <bottom style="double">
        <color rgb="FF0000FF"/>
      </bottom>
      <diagonal/>
    </border>
    <border>
      <left style="medium">
        <color indexed="64"/>
      </left>
      <right style="hair">
        <color indexed="64"/>
      </right>
      <top/>
      <bottom style="hair">
        <color indexed="64"/>
      </bottom>
      <diagonal/>
    </border>
    <border>
      <left style="medium">
        <color indexed="64"/>
      </left>
      <right style="hair">
        <color indexed="64"/>
      </right>
      <top style="thin">
        <color indexed="64"/>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bottom style="thin">
        <color indexed="64"/>
      </bottom>
      <diagonal/>
    </border>
    <border>
      <left style="hair">
        <color indexed="64"/>
      </left>
      <right style="medium">
        <color indexed="64"/>
      </right>
      <top/>
      <bottom/>
      <diagonal/>
    </border>
    <border>
      <left style="hair">
        <color indexed="64"/>
      </left>
      <right style="medium">
        <color indexed="64"/>
      </right>
      <top style="thin">
        <color auto="1"/>
      </top>
      <bottom style="thin">
        <color auto="1"/>
      </bottom>
      <diagonal/>
    </border>
    <border diagonalUp="1">
      <left style="medium">
        <color indexed="64"/>
      </left>
      <right/>
      <top style="hair">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double">
        <color indexed="12"/>
      </left>
      <right style="double">
        <color indexed="12"/>
      </right>
      <top style="double">
        <color indexed="12"/>
      </top>
      <bottom style="double">
        <color indexed="12"/>
      </bottom>
      <diagonal style="thin">
        <color theme="1"/>
      </diagonal>
    </border>
    <border diagonalUp="1">
      <left style="double">
        <color indexed="12"/>
      </left>
      <right style="double">
        <color indexed="12"/>
      </right>
      <top style="double">
        <color indexed="12"/>
      </top>
      <bottom style="double">
        <color indexed="12"/>
      </bottom>
      <diagonal style="thin">
        <color auto="1"/>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double">
        <color theme="0" tint="-0.24994659260841701"/>
      </right>
      <top/>
      <bottom style="thin">
        <color indexed="64"/>
      </bottom>
      <diagonal/>
    </border>
    <border>
      <left style="double">
        <color rgb="FF0000FF"/>
      </left>
      <right/>
      <top style="thin">
        <color theme="0"/>
      </top>
      <bottom style="medium">
        <color indexed="64"/>
      </bottom>
      <diagonal/>
    </border>
    <border>
      <left style="thick">
        <color rgb="FFFF0000"/>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style="thick">
        <color rgb="FFFF0000"/>
      </right>
      <top/>
      <bottom style="thick">
        <color rgb="FFFF0000"/>
      </bottom>
      <diagonal/>
    </border>
    <border>
      <left style="thick">
        <color rgb="FFFF0000"/>
      </left>
      <right/>
      <top/>
      <bottom style="thin">
        <color auto="1"/>
      </bottom>
      <diagonal/>
    </border>
  </borders>
  <cellStyleXfs count="8">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5" fillId="0" borderId="0" applyNumberFormat="0" applyFill="0" applyBorder="0" applyAlignment="0" applyProtection="0">
      <alignment vertical="center"/>
    </xf>
    <xf numFmtId="0" fontId="10" fillId="0" borderId="0">
      <alignment vertical="center"/>
    </xf>
    <xf numFmtId="0" fontId="10" fillId="0" borderId="0">
      <alignment vertical="center"/>
    </xf>
    <xf numFmtId="0" fontId="1" fillId="0" borderId="0"/>
    <xf numFmtId="0" fontId="59" fillId="0" borderId="0">
      <alignment vertical="center"/>
    </xf>
  </cellStyleXfs>
  <cellXfs count="3029">
    <xf numFmtId="0" fontId="0" fillId="0" borderId="0" xfId="0">
      <alignment vertical="center"/>
    </xf>
    <xf numFmtId="0" fontId="11" fillId="0" borderId="0" xfId="0" applyFont="1">
      <alignment vertical="center"/>
    </xf>
    <xf numFmtId="49" fontId="11" fillId="0" borderId="0" xfId="0" applyNumberFormat="1" applyFont="1">
      <alignment vertical="center"/>
    </xf>
    <xf numFmtId="0" fontId="8" fillId="0" borderId="0" xfId="0" applyFont="1">
      <alignment vertical="center"/>
    </xf>
    <xf numFmtId="0" fontId="8" fillId="0" borderId="0" xfId="5" applyFont="1">
      <alignment vertical="center"/>
    </xf>
    <xf numFmtId="0" fontId="6" fillId="0" borderId="0" xfId="6" applyFont="1"/>
    <xf numFmtId="0" fontId="8" fillId="0" borderId="0" xfId="5" quotePrefix="1" applyFont="1">
      <alignment vertical="center"/>
    </xf>
    <xf numFmtId="0" fontId="7" fillId="0" borderId="0" xfId="0" applyFont="1">
      <alignment vertical="center"/>
    </xf>
    <xf numFmtId="49" fontId="7" fillId="0" borderId="0" xfId="0" applyNumberFormat="1" applyFont="1">
      <alignment vertical="center"/>
    </xf>
    <xf numFmtId="0" fontId="12" fillId="0" borderId="0" xfId="0" applyFont="1">
      <alignment vertical="center"/>
    </xf>
    <xf numFmtId="0" fontId="13" fillId="0" borderId="0" xfId="0" applyFont="1">
      <alignment vertical="center"/>
    </xf>
    <xf numFmtId="0" fontId="15" fillId="0" borderId="0" xfId="1" applyFont="1" applyAlignment="1">
      <alignment vertical="center" wrapText="1"/>
    </xf>
    <xf numFmtId="0" fontId="16" fillId="0" borderId="0" xfId="1" applyFont="1" applyAlignment="1">
      <alignment vertical="center" wrapText="1"/>
    </xf>
    <xf numFmtId="0" fontId="17" fillId="0" borderId="0" xfId="0" applyFont="1" applyAlignment="1">
      <alignment horizontal="center" vertical="center"/>
    </xf>
    <xf numFmtId="0" fontId="18" fillId="0" borderId="0" xfId="1" applyFont="1" applyAlignment="1">
      <alignment vertical="top" textRotation="255"/>
    </xf>
    <xf numFmtId="0" fontId="18" fillId="0" borderId="0" xfId="1" applyFont="1" applyAlignment="1">
      <alignment vertical="center" wrapText="1"/>
    </xf>
    <xf numFmtId="0" fontId="18" fillId="0" borderId="0" xfId="1" applyFont="1" applyAlignment="1">
      <alignment wrapText="1"/>
    </xf>
    <xf numFmtId="0" fontId="15" fillId="0" borderId="0" xfId="1" applyFont="1" applyAlignment="1">
      <alignment wrapText="1"/>
    </xf>
    <xf numFmtId="0" fontId="15" fillId="0" borderId="0" xfId="0" applyFont="1">
      <alignment vertical="center"/>
    </xf>
    <xf numFmtId="0" fontId="18" fillId="0" borderId="0" xfId="1" applyFont="1">
      <alignment vertical="center"/>
    </xf>
    <xf numFmtId="0" fontId="21" fillId="2" borderId="113" xfId="1" applyFont="1" applyFill="1" applyBorder="1" applyAlignment="1">
      <alignment vertical="center" wrapText="1"/>
    </xf>
    <xf numFmtId="0" fontId="20" fillId="0" borderId="0" xfId="1" applyFont="1" applyAlignment="1">
      <alignment vertical="center" wrapText="1"/>
    </xf>
    <xf numFmtId="0" fontId="25" fillId="0" borderId="0" xfId="1" applyFont="1">
      <alignment vertical="center"/>
    </xf>
    <xf numFmtId="0" fontId="20" fillId="0" borderId="0" xfId="1" applyFont="1" applyAlignment="1">
      <alignment horizontal="left" vertical="center" wrapText="1"/>
    </xf>
    <xf numFmtId="0" fontId="21" fillId="0" borderId="0" xfId="1" applyFont="1" applyAlignment="1">
      <alignment vertical="center" wrapText="1"/>
    </xf>
    <xf numFmtId="0" fontId="27" fillId="0" borderId="0" xfId="1" applyFont="1" applyAlignment="1">
      <alignment horizontal="center" vertical="center" wrapText="1"/>
    </xf>
    <xf numFmtId="0" fontId="18" fillId="0" borderId="0" xfId="1" applyFont="1" applyAlignment="1">
      <alignment horizontal="center" vertical="center" wrapText="1"/>
    </xf>
    <xf numFmtId="0" fontId="28" fillId="0" borderId="0" xfId="1" applyFont="1" applyAlignment="1">
      <alignment horizontal="left" vertical="center" wrapText="1"/>
    </xf>
    <xf numFmtId="0" fontId="19" fillId="0" borderId="0" xfId="1" applyFont="1" applyAlignment="1">
      <alignment horizontal="center" vertical="center" wrapText="1"/>
    </xf>
    <xf numFmtId="0" fontId="15" fillId="0" borderId="0" xfId="1" applyFont="1" applyAlignment="1">
      <alignment vertical="top" wrapText="1"/>
    </xf>
    <xf numFmtId="0" fontId="18" fillId="0" borderId="2" xfId="1" applyFont="1" applyBorder="1" applyAlignment="1">
      <alignment vertical="center" wrapText="1"/>
    </xf>
    <xf numFmtId="0" fontId="31" fillId="0" borderId="2" xfId="0" applyFont="1" applyBorder="1" applyAlignment="1">
      <alignment vertical="center" wrapText="1"/>
    </xf>
    <xf numFmtId="0" fontId="18" fillId="0" borderId="0" xfId="1" applyFont="1" applyAlignment="1">
      <alignment horizontal="left" vertical="center" wrapText="1"/>
    </xf>
    <xf numFmtId="0" fontId="18" fillId="0" borderId="0" xfId="1" applyFont="1" applyAlignment="1">
      <alignment horizontal="right" vertical="center" wrapText="1"/>
    </xf>
    <xf numFmtId="0" fontId="32" fillId="0" borderId="245" xfId="1" applyFont="1" applyBorder="1" applyAlignment="1">
      <alignment vertical="center" wrapText="1"/>
    </xf>
    <xf numFmtId="0" fontId="32" fillId="0" borderId="50" xfId="1" applyFont="1" applyBorder="1" applyAlignment="1">
      <alignment vertical="center" wrapText="1"/>
    </xf>
    <xf numFmtId="0" fontId="32" fillId="0" borderId="0" xfId="1" applyFont="1" applyAlignment="1">
      <alignment vertical="center" wrapText="1"/>
    </xf>
    <xf numFmtId="0" fontId="19" fillId="0" borderId="171" xfId="1" applyFont="1" applyBorder="1" applyAlignment="1">
      <alignment vertical="center" wrapText="1"/>
    </xf>
    <xf numFmtId="0" fontId="19" fillId="0" borderId="50" xfId="1" applyFont="1" applyBorder="1" applyAlignment="1">
      <alignment vertical="center" wrapText="1"/>
    </xf>
    <xf numFmtId="0" fontId="19" fillId="0" borderId="0" xfId="1" applyFont="1" applyAlignment="1">
      <alignment vertical="center" wrapText="1"/>
    </xf>
    <xf numFmtId="0" fontId="19" fillId="0" borderId="182" xfId="1" applyFont="1" applyBorder="1" applyAlignment="1">
      <alignment vertical="center" wrapText="1"/>
    </xf>
    <xf numFmtId="0" fontId="19" fillId="0" borderId="196" xfId="1" applyFont="1" applyBorder="1" applyAlignment="1">
      <alignment vertical="center" wrapText="1"/>
    </xf>
    <xf numFmtId="0" fontId="19" fillId="0" borderId="246" xfId="1" applyFont="1" applyBorder="1" applyAlignment="1">
      <alignment vertical="center" wrapText="1"/>
    </xf>
    <xf numFmtId="0" fontId="19" fillId="0" borderId="187" xfId="1" applyFont="1" applyBorder="1" applyAlignment="1">
      <alignment vertical="center" wrapText="1"/>
    </xf>
    <xf numFmtId="0" fontId="18" fillId="0" borderId="0" xfId="1" applyFont="1" applyAlignment="1">
      <alignment horizontal="left" vertical="center"/>
    </xf>
    <xf numFmtId="0" fontId="18" fillId="0" borderId="152" xfId="1" applyFont="1" applyBorder="1" applyAlignment="1" applyProtection="1">
      <alignment horizontal="center" vertical="center" wrapText="1"/>
      <protection locked="0"/>
    </xf>
    <xf numFmtId="0" fontId="18" fillId="0" borderId="95" xfId="1" applyFont="1" applyBorder="1" applyAlignment="1" applyProtection="1">
      <alignment horizontal="right" vertical="center"/>
      <protection locked="0"/>
    </xf>
    <xf numFmtId="0" fontId="18" fillId="0" borderId="95" xfId="1" applyFont="1" applyBorder="1" applyAlignment="1" applyProtection="1">
      <alignment horizontal="left" vertical="center"/>
      <protection locked="0"/>
    </xf>
    <xf numFmtId="0" fontId="18" fillId="0" borderId="0" xfId="1" applyFont="1" applyAlignment="1">
      <alignment horizontal="right" vertical="center"/>
    </xf>
    <xf numFmtId="0" fontId="15" fillId="0" borderId="0" xfId="1" applyFont="1" applyAlignment="1">
      <alignment horizontal="left" vertical="top" wrapText="1"/>
    </xf>
    <xf numFmtId="0" fontId="17" fillId="0" borderId="0" xfId="1" applyFont="1" applyAlignment="1">
      <alignment vertical="center" wrapText="1"/>
    </xf>
    <xf numFmtId="0" fontId="35" fillId="0" borderId="0" xfId="1" applyFont="1" applyAlignment="1">
      <alignment vertical="center" wrapText="1"/>
    </xf>
    <xf numFmtId="0" fontId="14" fillId="0" borderId="0" xfId="1" applyFont="1" applyAlignment="1">
      <alignment vertical="center" wrapText="1"/>
    </xf>
    <xf numFmtId="0" fontId="36" fillId="0" borderId="0" xfId="1" applyFont="1" applyAlignment="1">
      <alignment vertical="center" wrapText="1"/>
    </xf>
    <xf numFmtId="0" fontId="37" fillId="0" borderId="0" xfId="1" applyFont="1" applyAlignment="1">
      <alignment vertical="center" wrapText="1"/>
    </xf>
    <xf numFmtId="0" fontId="20" fillId="0" borderId="0" xfId="1" applyFont="1" applyAlignment="1">
      <alignment horizontal="left" vertical="center"/>
    </xf>
    <xf numFmtId="0" fontId="19" fillId="0" borderId="0" xfId="1" applyFont="1">
      <alignment vertical="center"/>
    </xf>
    <xf numFmtId="0" fontId="15" fillId="0" borderId="0" xfId="1" applyFont="1" applyAlignment="1">
      <alignment horizontal="left" vertical="center" wrapText="1"/>
    </xf>
    <xf numFmtId="0" fontId="25" fillId="0" borderId="0" xfId="1" applyFont="1" applyAlignment="1">
      <alignment vertical="top" wrapText="1"/>
    </xf>
    <xf numFmtId="0" fontId="25" fillId="0" borderId="0" xfId="1" applyFont="1" applyAlignment="1">
      <alignment vertical="top"/>
    </xf>
    <xf numFmtId="0" fontId="25" fillId="0" borderId="0" xfId="1" applyFont="1" applyAlignment="1">
      <alignment vertical="center" wrapText="1"/>
    </xf>
    <xf numFmtId="0" fontId="40" fillId="0" borderId="0" xfId="1" applyFont="1" applyAlignment="1">
      <alignment vertical="center" wrapText="1"/>
    </xf>
    <xf numFmtId="0" fontId="32" fillId="0" borderId="0" xfId="1" applyFont="1">
      <alignment vertical="center"/>
    </xf>
    <xf numFmtId="0" fontId="30" fillId="0" borderId="0" xfId="1" applyFont="1" applyAlignment="1">
      <alignment vertical="center" wrapText="1"/>
    </xf>
    <xf numFmtId="0" fontId="17" fillId="0" borderId="0" xfId="1" applyFont="1">
      <alignment vertical="center"/>
    </xf>
    <xf numFmtId="0" fontId="18" fillId="0" borderId="0" xfId="1" applyFont="1" applyAlignment="1"/>
    <xf numFmtId="0" fontId="15" fillId="0" borderId="0" xfId="1" applyFont="1">
      <alignment vertical="center"/>
    </xf>
    <xf numFmtId="0" fontId="15" fillId="0" borderId="0" xfId="1" applyFont="1" applyAlignment="1">
      <alignment horizontal="left" vertical="center"/>
    </xf>
    <xf numFmtId="0" fontId="18" fillId="0" borderId="0" xfId="1" applyFont="1" applyAlignment="1">
      <alignment vertical="center" shrinkToFit="1"/>
    </xf>
    <xf numFmtId="0" fontId="33" fillId="0" borderId="0" xfId="1" applyFont="1" applyAlignment="1">
      <alignment horizontal="left" vertical="center" wrapText="1"/>
    </xf>
    <xf numFmtId="0" fontId="18" fillId="0" borderId="78" xfId="1" applyFont="1" applyBorder="1" applyAlignment="1" applyProtection="1">
      <alignment vertical="center" wrapText="1"/>
      <protection locked="0"/>
    </xf>
    <xf numFmtId="0" fontId="18" fillId="0" borderId="30" xfId="1" applyFont="1" applyBorder="1" applyAlignment="1" applyProtection="1">
      <alignment vertical="center" wrapText="1"/>
      <protection locked="0"/>
    </xf>
    <xf numFmtId="0" fontId="18" fillId="0" borderId="7" xfId="1" applyFont="1" applyBorder="1" applyAlignment="1" applyProtection="1">
      <alignment vertical="center" wrapText="1"/>
      <protection locked="0"/>
    </xf>
    <xf numFmtId="0" fontId="18" fillId="0" borderId="130" xfId="1" applyFont="1" applyBorder="1" applyAlignment="1" applyProtection="1">
      <alignment vertical="center" wrapText="1"/>
      <protection locked="0"/>
    </xf>
    <xf numFmtId="0" fontId="18" fillId="0" borderId="253" xfId="1" applyFont="1" applyBorder="1" applyAlignment="1" applyProtection="1">
      <alignment vertical="center" wrapText="1"/>
      <protection locked="0"/>
    </xf>
    <xf numFmtId="0" fontId="18" fillId="0" borderId="165" xfId="1" applyFont="1" applyBorder="1" applyAlignment="1" applyProtection="1">
      <alignment vertical="center" wrapText="1"/>
      <protection locked="0"/>
    </xf>
    <xf numFmtId="0" fontId="18" fillId="0" borderId="37" xfId="1" applyFont="1" applyBorder="1" applyAlignment="1" applyProtection="1">
      <alignment vertical="center" wrapText="1"/>
      <protection locked="0"/>
    </xf>
    <xf numFmtId="0" fontId="18" fillId="0" borderId="182" xfId="1" applyFont="1" applyBorder="1" applyAlignment="1" applyProtection="1">
      <alignment vertical="center" wrapText="1"/>
      <protection locked="0"/>
    </xf>
    <xf numFmtId="0" fontId="18" fillId="0" borderId="162" xfId="1" applyFont="1" applyBorder="1" applyAlignment="1" applyProtection="1">
      <alignment vertical="center" wrapText="1"/>
      <protection locked="0"/>
    </xf>
    <xf numFmtId="0" fontId="18" fillId="0" borderId="38" xfId="1" applyFont="1" applyBorder="1" applyAlignment="1" applyProtection="1">
      <alignment vertical="center" wrapText="1"/>
      <protection locked="0"/>
    </xf>
    <xf numFmtId="0" fontId="18" fillId="0" borderId="34" xfId="1" applyFont="1" applyBorder="1" applyAlignment="1" applyProtection="1">
      <alignment vertical="center" wrapText="1"/>
      <protection locked="0"/>
    </xf>
    <xf numFmtId="0" fontId="18" fillId="0" borderId="36" xfId="1" applyFont="1" applyBorder="1" applyAlignment="1" applyProtection="1">
      <alignment vertical="center" wrapText="1"/>
      <protection locked="0"/>
    </xf>
    <xf numFmtId="0" fontId="18" fillId="0" borderId="166" xfId="1" applyFont="1" applyBorder="1" applyAlignment="1" applyProtection="1">
      <alignment vertical="center" wrapText="1"/>
      <protection locked="0"/>
    </xf>
    <xf numFmtId="0" fontId="18" fillId="0" borderId="77" xfId="1" applyFont="1" applyBorder="1" applyAlignment="1" applyProtection="1">
      <alignment vertical="center" wrapText="1"/>
      <protection locked="0"/>
    </xf>
    <xf numFmtId="0" fontId="18" fillId="0" borderId="83" xfId="1" applyFont="1" applyBorder="1" applyAlignment="1" applyProtection="1">
      <alignment vertical="center" wrapText="1"/>
      <protection locked="0"/>
    </xf>
    <xf numFmtId="0" fontId="18" fillId="0" borderId="56" xfId="1" applyFont="1" applyBorder="1" applyAlignment="1" applyProtection="1">
      <alignment vertical="center" wrapText="1"/>
      <protection locked="0"/>
    </xf>
    <xf numFmtId="0" fontId="18" fillId="0" borderId="26" xfId="1" applyFont="1" applyBorder="1" applyAlignment="1" applyProtection="1">
      <alignment vertical="center" wrapText="1"/>
      <protection locked="0"/>
    </xf>
    <xf numFmtId="0" fontId="18" fillId="0" borderId="28" xfId="1" applyFont="1" applyBorder="1" applyAlignment="1" applyProtection="1">
      <alignment vertical="center" wrapText="1"/>
      <protection locked="0"/>
    </xf>
    <xf numFmtId="0" fontId="18" fillId="0" borderId="169" xfId="1" applyFont="1" applyBorder="1" applyAlignment="1" applyProtection="1">
      <alignment vertical="center" wrapText="1"/>
      <protection locked="0"/>
    </xf>
    <xf numFmtId="0" fontId="18" fillId="0" borderId="167" xfId="1" applyFont="1" applyBorder="1" applyAlignment="1" applyProtection="1">
      <alignment vertical="center" wrapText="1"/>
      <protection locked="0"/>
    </xf>
    <xf numFmtId="0" fontId="18" fillId="0" borderId="168" xfId="1" applyFont="1" applyBorder="1" applyAlignment="1" applyProtection="1">
      <alignment vertical="center" wrapText="1"/>
      <protection locked="0"/>
    </xf>
    <xf numFmtId="0" fontId="18" fillId="0" borderId="172" xfId="1" applyFont="1" applyBorder="1" applyAlignment="1" applyProtection="1">
      <alignment vertical="center" wrapText="1"/>
      <protection locked="0"/>
    </xf>
    <xf numFmtId="0" fontId="18" fillId="0" borderId="163" xfId="1" applyFont="1" applyBorder="1" applyAlignment="1" applyProtection="1">
      <alignment vertical="center" wrapText="1"/>
      <protection locked="0"/>
    </xf>
    <xf numFmtId="0" fontId="18" fillId="0" borderId="178" xfId="1" applyFont="1" applyBorder="1" applyAlignment="1" applyProtection="1">
      <alignment vertical="center" wrapText="1"/>
      <protection locked="0"/>
    </xf>
    <xf numFmtId="0" fontId="18" fillId="0" borderId="177" xfId="1" applyFont="1" applyBorder="1" applyAlignment="1" applyProtection="1">
      <alignment vertical="center" wrapText="1"/>
      <protection locked="0"/>
    </xf>
    <xf numFmtId="0" fontId="18" fillId="0" borderId="176" xfId="1" applyFont="1" applyBorder="1" applyAlignment="1" applyProtection="1">
      <alignment vertical="center" wrapText="1"/>
      <protection locked="0"/>
    </xf>
    <xf numFmtId="0" fontId="18" fillId="0" borderId="154" xfId="1" applyFont="1" applyBorder="1" applyAlignment="1" applyProtection="1">
      <alignment vertical="center" wrapText="1"/>
      <protection locked="0"/>
    </xf>
    <xf numFmtId="0" fontId="18" fillId="0" borderId="206" xfId="1" applyFont="1" applyBorder="1" applyAlignment="1" applyProtection="1">
      <alignment vertical="center" wrapText="1"/>
      <protection locked="0"/>
    </xf>
    <xf numFmtId="0" fontId="18" fillId="0" borderId="110" xfId="1" applyFont="1" applyBorder="1" applyAlignment="1" applyProtection="1">
      <alignment vertical="center" wrapText="1"/>
      <protection locked="0"/>
    </xf>
    <xf numFmtId="0" fontId="18" fillId="0" borderId="234" xfId="1" applyFont="1" applyBorder="1" applyAlignment="1" applyProtection="1">
      <alignment vertical="center" wrapText="1"/>
      <protection locked="0"/>
    </xf>
    <xf numFmtId="0" fontId="18" fillId="0" borderId="117" xfId="1" applyFont="1" applyBorder="1" applyAlignment="1" applyProtection="1">
      <alignment vertical="center" wrapText="1"/>
      <protection locked="0"/>
    </xf>
    <xf numFmtId="0" fontId="18" fillId="0" borderId="120" xfId="1" applyFont="1" applyBorder="1" applyAlignment="1" applyProtection="1">
      <alignment vertical="center" wrapText="1"/>
      <protection locked="0"/>
    </xf>
    <xf numFmtId="0" fontId="18" fillId="0" borderId="119" xfId="1" applyFont="1" applyBorder="1" applyAlignment="1" applyProtection="1">
      <alignment vertical="center" wrapText="1"/>
      <protection locked="0"/>
    </xf>
    <xf numFmtId="0" fontId="18" fillId="0" borderId="235" xfId="1" applyFont="1" applyBorder="1" applyAlignment="1" applyProtection="1">
      <alignment vertical="center" wrapText="1"/>
      <protection locked="0"/>
    </xf>
    <xf numFmtId="0" fontId="18" fillId="0" borderId="86" xfId="1" applyFont="1" applyBorder="1" applyAlignment="1" applyProtection="1">
      <alignment vertical="center" wrapText="1"/>
      <protection locked="0"/>
    </xf>
    <xf numFmtId="0" fontId="18" fillId="0" borderId="181" xfId="1" applyFont="1" applyBorder="1" applyAlignment="1" applyProtection="1">
      <alignment vertical="center" wrapText="1"/>
      <protection locked="0"/>
    </xf>
    <xf numFmtId="0" fontId="18" fillId="0" borderId="247" xfId="1" applyFont="1" applyBorder="1" applyAlignment="1" applyProtection="1">
      <alignment vertical="center" wrapText="1"/>
      <protection locked="0"/>
    </xf>
    <xf numFmtId="0" fontId="18" fillId="0" borderId="129" xfId="1" applyFont="1" applyBorder="1" applyAlignment="1" applyProtection="1">
      <alignment vertical="center" wrapText="1"/>
      <protection locked="0"/>
    </xf>
    <xf numFmtId="0" fontId="18" fillId="0" borderId="85" xfId="1" applyFont="1" applyBorder="1" applyAlignment="1" applyProtection="1">
      <alignment vertical="center" wrapText="1"/>
      <protection locked="0"/>
    </xf>
    <xf numFmtId="0" fontId="18" fillId="0" borderId="84" xfId="1" applyFont="1" applyBorder="1" applyAlignment="1" applyProtection="1">
      <alignment vertical="center" wrapText="1"/>
      <protection locked="0"/>
    </xf>
    <xf numFmtId="0" fontId="18" fillId="0" borderId="146" xfId="1" applyFont="1" applyBorder="1" applyAlignment="1" applyProtection="1">
      <alignment vertical="center" wrapText="1"/>
      <protection locked="0"/>
    </xf>
    <xf numFmtId="0" fontId="18" fillId="0" borderId="236" xfId="1" applyFont="1" applyBorder="1" applyAlignment="1" applyProtection="1">
      <alignment vertical="center" wrapText="1"/>
      <protection locked="0"/>
    </xf>
    <xf numFmtId="0" fontId="18" fillId="0" borderId="17" xfId="1" applyFont="1" applyBorder="1" applyAlignment="1" applyProtection="1">
      <alignment vertical="center" wrapText="1"/>
      <protection locked="0"/>
    </xf>
    <xf numFmtId="0" fontId="18" fillId="0" borderId="15" xfId="1" applyFont="1" applyBorder="1" applyAlignment="1" applyProtection="1">
      <alignment vertical="center" wrapText="1"/>
      <protection locked="0"/>
    </xf>
    <xf numFmtId="0" fontId="18" fillId="0" borderId="18" xfId="1" applyFont="1" applyBorder="1" applyAlignment="1" applyProtection="1">
      <alignment vertical="center" wrapText="1"/>
      <protection locked="0"/>
    </xf>
    <xf numFmtId="0" fontId="18" fillId="0" borderId="214" xfId="1" applyFont="1" applyBorder="1" applyAlignment="1" applyProtection="1">
      <alignment vertical="center" wrapText="1"/>
      <protection locked="0"/>
    </xf>
    <xf numFmtId="0" fontId="18" fillId="0" borderId="98" xfId="1" applyFont="1" applyBorder="1" applyAlignment="1" applyProtection="1">
      <alignment vertical="center" wrapText="1"/>
      <protection locked="0"/>
    </xf>
    <xf numFmtId="0" fontId="18" fillId="0" borderId="102" xfId="1" applyFont="1" applyBorder="1" applyAlignment="1" applyProtection="1">
      <alignment vertical="center" wrapText="1"/>
      <protection locked="0"/>
    </xf>
    <xf numFmtId="0" fontId="18" fillId="0" borderId="248" xfId="1" applyFont="1" applyBorder="1" applyAlignment="1" applyProtection="1">
      <alignment vertical="center" wrapText="1"/>
      <protection locked="0"/>
    </xf>
    <xf numFmtId="0" fontId="18" fillId="0" borderId="249" xfId="1" applyFont="1" applyBorder="1" applyAlignment="1" applyProtection="1">
      <alignment vertical="center" wrapText="1"/>
      <protection locked="0"/>
    </xf>
    <xf numFmtId="0" fontId="18" fillId="0" borderId="250" xfId="1" applyFont="1" applyBorder="1" applyAlignment="1" applyProtection="1">
      <alignment vertical="center" wrapText="1"/>
      <protection locked="0"/>
    </xf>
    <xf numFmtId="0" fontId="18" fillId="0" borderId="252" xfId="1" applyFont="1" applyBorder="1" applyAlignment="1" applyProtection="1">
      <alignment vertical="center" wrapText="1"/>
      <protection locked="0"/>
    </xf>
    <xf numFmtId="0" fontId="18" fillId="0" borderId="134" xfId="1" applyFont="1" applyBorder="1" applyAlignment="1" applyProtection="1">
      <alignment vertical="center" wrapText="1"/>
      <protection locked="0"/>
    </xf>
    <xf numFmtId="0" fontId="18" fillId="0" borderId="251" xfId="1" applyFont="1" applyBorder="1" applyAlignment="1" applyProtection="1">
      <alignment vertical="center" wrapText="1"/>
      <protection locked="0"/>
    </xf>
    <xf numFmtId="0" fontId="18" fillId="0" borderId="207" xfId="1" applyFont="1" applyBorder="1" applyAlignment="1" applyProtection="1">
      <alignment vertical="center" wrapText="1"/>
      <protection locked="0"/>
    </xf>
    <xf numFmtId="0" fontId="18" fillId="0" borderId="19" xfId="1" applyFont="1" applyBorder="1" applyAlignment="1" applyProtection="1">
      <alignment vertical="center" wrapText="1"/>
      <protection locked="0"/>
    </xf>
    <xf numFmtId="3" fontId="18" fillId="0" borderId="152" xfId="1" applyNumberFormat="1" applyFont="1" applyBorder="1" applyAlignment="1" applyProtection="1">
      <alignment vertical="center" wrapText="1"/>
      <protection locked="0"/>
    </xf>
    <xf numFmtId="0" fontId="17" fillId="0" borderId="95" xfId="1" applyFont="1" applyBorder="1" applyAlignment="1">
      <alignment vertical="center" wrapText="1"/>
    </xf>
    <xf numFmtId="0" fontId="31" fillId="0" borderId="0" xfId="0" applyFont="1">
      <alignment vertical="center"/>
    </xf>
    <xf numFmtId="0" fontId="31" fillId="0" borderId="0" xfId="0" applyFont="1" applyAlignment="1">
      <alignment horizontal="right" vertical="center"/>
    </xf>
    <xf numFmtId="0" fontId="16" fillId="0" borderId="0" xfId="1" applyFont="1">
      <alignment vertical="center"/>
    </xf>
    <xf numFmtId="0" fontId="18" fillId="0" borderId="75" xfId="1" applyFont="1" applyBorder="1" applyAlignment="1" applyProtection="1">
      <alignment vertical="center" wrapText="1"/>
      <protection locked="0"/>
    </xf>
    <xf numFmtId="0" fontId="18" fillId="0" borderId="196" xfId="1" applyFont="1" applyBorder="1" applyAlignment="1" applyProtection="1">
      <alignment vertical="center" wrapText="1"/>
      <protection locked="0"/>
    </xf>
    <xf numFmtId="0" fontId="47" fillId="0" borderId="0" xfId="1" applyFont="1" applyAlignment="1">
      <alignment vertical="center" wrapText="1"/>
    </xf>
    <xf numFmtId="0" fontId="18" fillId="0" borderId="140" xfId="1" applyFont="1" applyBorder="1" applyAlignment="1" applyProtection="1">
      <alignment vertical="center" wrapText="1"/>
      <protection locked="0"/>
    </xf>
    <xf numFmtId="0" fontId="18" fillId="0" borderId="184" xfId="1" applyFont="1" applyBorder="1" applyAlignment="1" applyProtection="1">
      <alignment vertical="center" wrapText="1"/>
      <protection locked="0"/>
    </xf>
    <xf numFmtId="0" fontId="18" fillId="0" borderId="142" xfId="1" applyFont="1" applyBorder="1" applyAlignment="1" applyProtection="1">
      <alignment vertical="center" wrapText="1"/>
      <protection locked="0"/>
    </xf>
    <xf numFmtId="0" fontId="18" fillId="0" borderId="116" xfId="1" applyFont="1" applyBorder="1" applyAlignment="1" applyProtection="1">
      <alignment vertical="center" wrapText="1"/>
      <protection locked="0"/>
    </xf>
    <xf numFmtId="0" fontId="18" fillId="3" borderId="71" xfId="1" applyFont="1" applyFill="1" applyBorder="1" applyAlignment="1">
      <alignment vertical="center" wrapText="1"/>
    </xf>
    <xf numFmtId="0" fontId="18" fillId="3" borderId="242" xfId="1" applyFont="1" applyFill="1" applyBorder="1" applyAlignment="1">
      <alignment vertical="center" wrapText="1"/>
    </xf>
    <xf numFmtId="0" fontId="18" fillId="4" borderId="187" xfId="1" applyFont="1" applyFill="1" applyBorder="1" applyAlignment="1">
      <alignment vertical="center" wrapText="1"/>
    </xf>
    <xf numFmtId="0" fontId="48" fillId="0" borderId="0" xfId="1" applyFont="1" applyAlignment="1">
      <alignment vertical="center" wrapText="1"/>
    </xf>
    <xf numFmtId="0" fontId="18" fillId="0" borderId="237" xfId="1" applyFont="1" applyBorder="1" applyAlignment="1" applyProtection="1">
      <alignment vertical="center" wrapText="1"/>
      <protection locked="0"/>
    </xf>
    <xf numFmtId="0" fontId="38" fillId="0" borderId="59" xfId="1" applyFont="1" applyBorder="1" applyAlignment="1"/>
    <xf numFmtId="0" fontId="30" fillId="0" borderId="59" xfId="1" applyFont="1" applyBorder="1" applyAlignment="1">
      <alignment wrapText="1"/>
    </xf>
    <xf numFmtId="0" fontId="18" fillId="0" borderId="46" xfId="1" applyFont="1" applyBorder="1" applyAlignment="1" applyProtection="1">
      <alignment vertical="center" wrapText="1"/>
      <protection locked="0"/>
    </xf>
    <xf numFmtId="0" fontId="18" fillId="0" borderId="218" xfId="1" applyFont="1" applyBorder="1" applyAlignment="1" applyProtection="1">
      <alignment vertical="center" wrapText="1"/>
      <protection locked="0"/>
    </xf>
    <xf numFmtId="0" fontId="18" fillId="0" borderId="35" xfId="1" applyFont="1" applyBorder="1" applyAlignment="1" applyProtection="1">
      <alignment vertical="center" wrapText="1"/>
      <protection locked="0"/>
    </xf>
    <xf numFmtId="0" fontId="18" fillId="0" borderId="219" xfId="1" applyFont="1" applyBorder="1" applyAlignment="1" applyProtection="1">
      <alignment vertical="center" wrapText="1"/>
      <protection locked="0"/>
    </xf>
    <xf numFmtId="0" fontId="18" fillId="0" borderId="27" xfId="1" applyFont="1" applyBorder="1" applyAlignment="1" applyProtection="1">
      <alignment vertical="center" wrapText="1"/>
      <protection locked="0"/>
    </xf>
    <xf numFmtId="0" fontId="18" fillId="0" borderId="220" xfId="1" applyFont="1" applyBorder="1" applyAlignment="1" applyProtection="1">
      <alignment vertical="center" wrapText="1"/>
      <protection locked="0"/>
    </xf>
    <xf numFmtId="0" fontId="18" fillId="0" borderId="153" xfId="1" applyFont="1" applyBorder="1" applyAlignment="1" applyProtection="1">
      <alignment vertical="center" wrapText="1"/>
      <protection locked="0"/>
    </xf>
    <xf numFmtId="0" fontId="18" fillId="0" borderId="174" xfId="1" applyFont="1" applyBorder="1" applyAlignment="1" applyProtection="1">
      <alignment vertical="center" wrapText="1"/>
      <protection locked="0"/>
    </xf>
    <xf numFmtId="0" fontId="18" fillId="0" borderId="221" xfId="1" applyFont="1" applyBorder="1" applyAlignment="1" applyProtection="1">
      <alignment vertical="center" wrapText="1"/>
      <protection locked="0"/>
    </xf>
    <xf numFmtId="0" fontId="18" fillId="0" borderId="175" xfId="1" applyFont="1" applyBorder="1" applyAlignment="1" applyProtection="1">
      <alignment vertical="center" wrapText="1"/>
      <protection locked="0"/>
    </xf>
    <xf numFmtId="0" fontId="18" fillId="0" borderId="179" xfId="1" applyFont="1" applyBorder="1" applyAlignment="1" applyProtection="1">
      <alignment vertical="center" wrapText="1"/>
      <protection locked="0"/>
    </xf>
    <xf numFmtId="0" fontId="18" fillId="0" borderId="95" xfId="1" applyFont="1" applyBorder="1" applyAlignment="1" applyProtection="1">
      <alignment vertical="center" wrapText="1"/>
      <protection locked="0"/>
    </xf>
    <xf numFmtId="0" fontId="18" fillId="0" borderId="16" xfId="1" applyFont="1" applyBorder="1" applyAlignment="1" applyProtection="1">
      <alignment vertical="center" wrapText="1"/>
      <protection locked="0"/>
    </xf>
    <xf numFmtId="0" fontId="18" fillId="0" borderId="222" xfId="1" applyFont="1" applyBorder="1" applyAlignment="1" applyProtection="1">
      <alignment vertical="center" wrapText="1"/>
      <protection locked="0"/>
    </xf>
    <xf numFmtId="0" fontId="18" fillId="0" borderId="118" xfId="1" applyFont="1" applyBorder="1" applyAlignment="1" applyProtection="1">
      <alignment vertical="center" wrapText="1"/>
      <protection locked="0"/>
    </xf>
    <xf numFmtId="0" fontId="18" fillId="0" borderId="216" xfId="1" applyFont="1" applyBorder="1" applyAlignment="1" applyProtection="1">
      <alignment vertical="center" wrapText="1"/>
      <protection locked="0"/>
    </xf>
    <xf numFmtId="0" fontId="18" fillId="0" borderId="238" xfId="1" applyFont="1" applyBorder="1" applyAlignment="1" applyProtection="1">
      <alignment vertical="center" wrapText="1"/>
      <protection locked="0"/>
    </xf>
    <xf numFmtId="0" fontId="18" fillId="0" borderId="82" xfId="1" applyFont="1" applyBorder="1" applyAlignment="1" applyProtection="1">
      <alignment vertical="center" wrapText="1"/>
      <protection locked="0"/>
    </xf>
    <xf numFmtId="0" fontId="18" fillId="0" borderId="197" xfId="1" applyFont="1" applyBorder="1" applyAlignment="1" applyProtection="1">
      <alignment vertical="center" wrapText="1"/>
      <protection locked="0"/>
    </xf>
    <xf numFmtId="0" fontId="17" fillId="0" borderId="0" xfId="1" applyFont="1" applyAlignment="1">
      <alignment horizontal="left" vertical="center" wrapText="1"/>
    </xf>
    <xf numFmtId="0" fontId="18" fillId="0" borderId="57" xfId="1" applyFont="1" applyBorder="1" applyAlignment="1" applyProtection="1">
      <alignment vertical="center" wrapText="1"/>
      <protection locked="0"/>
    </xf>
    <xf numFmtId="0" fontId="18" fillId="0" borderId="185" xfId="1" applyFont="1" applyBorder="1" applyAlignment="1" applyProtection="1">
      <alignment vertical="center" wrapText="1"/>
      <protection locked="0"/>
    </xf>
    <xf numFmtId="0" fontId="14" fillId="0" borderId="0" xfId="1" applyFont="1" applyAlignment="1">
      <alignment vertical="center" shrinkToFit="1"/>
    </xf>
    <xf numFmtId="0" fontId="30" fillId="17" borderId="45" xfId="1" applyFont="1" applyFill="1" applyBorder="1" applyAlignment="1">
      <alignment vertical="center" shrinkToFit="1"/>
    </xf>
    <xf numFmtId="0" fontId="30" fillId="17" borderId="48" xfId="1" applyFont="1" applyFill="1" applyBorder="1" applyAlignment="1">
      <alignment vertical="center" shrinkToFit="1"/>
    </xf>
    <xf numFmtId="0" fontId="30" fillId="18" borderId="47" xfId="1" applyFont="1" applyFill="1" applyBorder="1" applyAlignment="1">
      <alignment vertical="center" shrinkToFit="1"/>
    </xf>
    <xf numFmtId="0" fontId="30" fillId="18" borderId="46" xfId="1" applyFont="1" applyFill="1" applyBorder="1" applyAlignment="1">
      <alignment vertical="center" shrinkToFit="1"/>
    </xf>
    <xf numFmtId="0" fontId="30" fillId="18" borderId="48" xfId="1" applyFont="1" applyFill="1" applyBorder="1" applyAlignment="1">
      <alignment vertical="center" shrinkToFit="1"/>
    </xf>
    <xf numFmtId="0" fontId="30" fillId="15" borderId="47" xfId="1" applyFont="1" applyFill="1" applyBorder="1" applyAlignment="1">
      <alignment vertical="center" shrinkToFit="1"/>
    </xf>
    <xf numFmtId="0" fontId="30" fillId="15" borderId="46" xfId="1" applyFont="1" applyFill="1" applyBorder="1" applyAlignment="1">
      <alignment vertical="center" shrinkToFit="1"/>
    </xf>
    <xf numFmtId="0" fontId="30" fillId="15" borderId="48" xfId="1" applyFont="1" applyFill="1" applyBorder="1" applyAlignment="1">
      <alignment vertical="center" shrinkToFit="1"/>
    </xf>
    <xf numFmtId="0" fontId="30" fillId="19" borderId="47" xfId="1" applyFont="1" applyFill="1" applyBorder="1" applyAlignment="1">
      <alignment vertical="center" shrinkToFit="1"/>
    </xf>
    <xf numFmtId="0" fontId="30" fillId="19" borderId="46" xfId="1" applyFont="1" applyFill="1" applyBorder="1" applyAlignment="1">
      <alignment vertical="center" shrinkToFit="1"/>
    </xf>
    <xf numFmtId="0" fontId="30" fillId="19" borderId="48" xfId="1" applyFont="1" applyFill="1" applyBorder="1" applyAlignment="1">
      <alignment vertical="center" shrinkToFit="1"/>
    </xf>
    <xf numFmtId="0" fontId="30" fillId="14" borderId="45" xfId="1" applyFont="1" applyFill="1" applyBorder="1" applyAlignment="1">
      <alignment vertical="center" shrinkToFit="1"/>
    </xf>
    <xf numFmtId="0" fontId="30" fillId="14" borderId="46" xfId="1" applyFont="1" applyFill="1" applyBorder="1" applyAlignment="1">
      <alignment vertical="center" shrinkToFit="1"/>
    </xf>
    <xf numFmtId="0" fontId="30" fillId="14" borderId="48" xfId="1" applyFont="1" applyFill="1" applyBorder="1" applyAlignment="1">
      <alignment vertical="center" shrinkToFit="1"/>
    </xf>
    <xf numFmtId="0" fontId="30" fillId="4" borderId="42" xfId="1" applyFont="1" applyFill="1" applyBorder="1" applyAlignment="1">
      <alignment vertical="center" shrinkToFit="1"/>
    </xf>
    <xf numFmtId="0" fontId="30" fillId="4" borderId="53" xfId="1" applyFont="1" applyFill="1" applyBorder="1" applyAlignment="1">
      <alignment horizontal="right" vertical="center" shrinkToFit="1"/>
    </xf>
    <xf numFmtId="0" fontId="18" fillId="0" borderId="45" xfId="1" applyFont="1" applyBorder="1" applyAlignment="1" applyProtection="1">
      <alignment vertical="center" shrinkToFit="1"/>
      <protection locked="0"/>
    </xf>
    <xf numFmtId="0" fontId="18" fillId="0" borderId="48" xfId="1" applyFont="1" applyBorder="1" applyAlignment="1" applyProtection="1">
      <alignment vertical="center" shrinkToFit="1"/>
      <protection locked="0"/>
    </xf>
    <xf numFmtId="0" fontId="18" fillId="0" borderId="46" xfId="1" applyFont="1" applyBorder="1" applyAlignment="1" applyProtection="1">
      <alignment vertical="center" shrinkToFit="1"/>
      <protection locked="0"/>
    </xf>
    <xf numFmtId="0" fontId="18" fillId="4" borderId="42" xfId="1" applyFont="1" applyFill="1" applyBorder="1" applyAlignment="1">
      <alignment vertical="center" shrinkToFit="1"/>
    </xf>
    <xf numFmtId="0" fontId="18" fillId="0" borderId="34" xfId="1" applyFont="1" applyBorder="1" applyAlignment="1" applyProtection="1">
      <alignment vertical="center" shrinkToFit="1"/>
      <protection locked="0"/>
    </xf>
    <xf numFmtId="0" fontId="18" fillId="0" borderId="36" xfId="1" applyFont="1" applyBorder="1" applyAlignment="1" applyProtection="1">
      <alignment vertical="center" shrinkToFit="1"/>
      <protection locked="0"/>
    </xf>
    <xf numFmtId="0" fontId="18" fillId="0" borderId="35" xfId="1" applyFont="1" applyBorder="1" applyAlignment="1" applyProtection="1">
      <alignment vertical="center" shrinkToFit="1"/>
      <protection locked="0"/>
    </xf>
    <xf numFmtId="0" fontId="18" fillId="4" borderId="39" xfId="1" applyFont="1" applyFill="1" applyBorder="1" applyAlignment="1">
      <alignment horizontal="right" vertical="center" shrinkToFit="1"/>
    </xf>
    <xf numFmtId="0" fontId="18" fillId="0" borderId="26" xfId="1" applyFont="1" applyBorder="1" applyAlignment="1" applyProtection="1">
      <alignment vertical="center" shrinkToFit="1"/>
      <protection locked="0"/>
    </xf>
    <xf numFmtId="0" fontId="18" fillId="0" borderId="28" xfId="1" applyFont="1" applyBorder="1" applyAlignment="1" applyProtection="1">
      <alignment vertical="center" shrinkToFit="1"/>
      <protection locked="0"/>
    </xf>
    <xf numFmtId="0" fontId="18" fillId="0" borderId="27" xfId="1" applyFont="1" applyBorder="1" applyAlignment="1" applyProtection="1">
      <alignment vertical="center" shrinkToFit="1"/>
      <protection locked="0"/>
    </xf>
    <xf numFmtId="0" fontId="18" fillId="4" borderId="31" xfId="1" applyFont="1" applyFill="1" applyBorder="1" applyAlignment="1">
      <alignment vertical="center" shrinkToFit="1"/>
    </xf>
    <xf numFmtId="0" fontId="18" fillId="4" borderId="53" xfId="1" applyFont="1" applyFill="1" applyBorder="1" applyAlignment="1">
      <alignment horizontal="right" vertical="center" shrinkToFit="1"/>
    </xf>
    <xf numFmtId="0" fontId="18" fillId="0" borderId="29" xfId="1" applyFont="1" applyBorder="1" applyAlignment="1" applyProtection="1">
      <alignment vertical="center" shrinkToFit="1"/>
      <protection locked="0"/>
    </xf>
    <xf numFmtId="0" fontId="45" fillId="0" borderId="0" xfId="1" applyFont="1" applyAlignment="1">
      <alignment horizontal="center" vertical="center" textRotation="255" wrapText="1" readingOrder="1"/>
    </xf>
    <xf numFmtId="0" fontId="17" fillId="0" borderId="0" xfId="1" applyFont="1" applyAlignment="1">
      <alignment horizontal="center" vertical="center" wrapText="1"/>
    </xf>
    <xf numFmtId="0" fontId="30" fillId="8" borderId="42" xfId="1" applyFont="1" applyFill="1" applyBorder="1" applyAlignment="1">
      <alignment vertical="center" shrinkToFit="1"/>
    </xf>
    <xf numFmtId="0" fontId="18" fillId="8" borderId="42" xfId="1" applyFont="1" applyFill="1" applyBorder="1" applyAlignment="1">
      <alignment vertical="center" shrinkToFit="1"/>
    </xf>
    <xf numFmtId="0" fontId="18" fillId="8" borderId="39" xfId="1" applyFont="1" applyFill="1" applyBorder="1" applyAlignment="1">
      <alignment horizontal="right" vertical="center" shrinkToFit="1"/>
    </xf>
    <xf numFmtId="0" fontId="30" fillId="11" borderId="42" xfId="1" applyFont="1" applyFill="1" applyBorder="1" applyAlignment="1">
      <alignment vertical="center" shrinkToFit="1"/>
    </xf>
    <xf numFmtId="0" fontId="17" fillId="3" borderId="104" xfId="1" applyFont="1" applyFill="1" applyBorder="1" applyAlignment="1">
      <alignment horizontal="center" vertical="center"/>
    </xf>
    <xf numFmtId="0" fontId="17" fillId="3" borderId="133" xfId="1" applyFont="1" applyFill="1" applyBorder="1" applyAlignment="1">
      <alignment horizontal="center" vertical="center" wrapText="1"/>
    </xf>
    <xf numFmtId="0" fontId="18" fillId="3" borderId="255" xfId="1" applyFont="1" applyFill="1" applyBorder="1" applyAlignment="1">
      <alignment vertical="center" wrapText="1"/>
    </xf>
    <xf numFmtId="0" fontId="18" fillId="0" borderId="255" xfId="1" applyFont="1" applyBorder="1" applyAlignment="1" applyProtection="1">
      <alignment vertical="center" wrapText="1"/>
      <protection locked="0"/>
    </xf>
    <xf numFmtId="0" fontId="18" fillId="0" borderId="164" xfId="1" applyFont="1" applyBorder="1" applyAlignment="1" applyProtection="1">
      <alignment vertical="center" wrapText="1"/>
      <protection locked="0"/>
    </xf>
    <xf numFmtId="0" fontId="18" fillId="3" borderId="256" xfId="1" applyFont="1" applyFill="1" applyBorder="1" applyAlignment="1">
      <alignment vertical="center" wrapText="1"/>
    </xf>
    <xf numFmtId="0" fontId="18" fillId="0" borderId="256" xfId="1" applyFont="1" applyBorder="1" applyAlignment="1" applyProtection="1">
      <alignment vertical="center" wrapText="1"/>
      <protection locked="0"/>
    </xf>
    <xf numFmtId="0" fontId="18" fillId="0" borderId="256" xfId="1" applyFont="1" applyBorder="1" applyProtection="1">
      <alignment vertical="center"/>
      <protection locked="0"/>
    </xf>
    <xf numFmtId="0" fontId="18" fillId="0" borderId="260" xfId="1" applyFont="1" applyBorder="1" applyAlignment="1" applyProtection="1">
      <alignment vertical="center" wrapText="1"/>
      <protection locked="0"/>
    </xf>
    <xf numFmtId="0" fontId="18" fillId="3" borderId="258" xfId="1" applyFont="1" applyFill="1" applyBorder="1" applyAlignment="1">
      <alignment vertical="center" wrapText="1"/>
    </xf>
    <xf numFmtId="0" fontId="18" fillId="0" borderId="258" xfId="1" applyFont="1" applyBorder="1" applyAlignment="1" applyProtection="1">
      <alignment vertical="center" wrapText="1"/>
      <protection locked="0"/>
    </xf>
    <xf numFmtId="0" fontId="18" fillId="0" borderId="258" xfId="1" applyFont="1" applyBorder="1" applyProtection="1">
      <alignment vertical="center"/>
      <protection locked="0"/>
    </xf>
    <xf numFmtId="0" fontId="18" fillId="0" borderId="259" xfId="1" applyFont="1" applyBorder="1" applyAlignment="1" applyProtection="1">
      <alignment vertical="center" wrapText="1"/>
      <protection locked="0"/>
    </xf>
    <xf numFmtId="0" fontId="18" fillId="3" borderId="133" xfId="1" applyFont="1" applyFill="1" applyBorder="1" applyAlignment="1">
      <alignment vertical="center" wrapText="1"/>
    </xf>
    <xf numFmtId="0" fontId="18" fillId="3" borderId="254" xfId="1" applyFont="1" applyFill="1" applyBorder="1" applyAlignment="1">
      <alignment vertical="center" wrapText="1"/>
    </xf>
    <xf numFmtId="0" fontId="18" fillId="0" borderId="92" xfId="1" applyFont="1" applyBorder="1" applyAlignment="1">
      <alignment vertical="center" wrapText="1"/>
    </xf>
    <xf numFmtId="0" fontId="18" fillId="0" borderId="0" xfId="1" applyFont="1" applyAlignment="1">
      <alignment vertical="top" wrapText="1"/>
    </xf>
    <xf numFmtId="0" fontId="18" fillId="0" borderId="152" xfId="1" applyFont="1" applyBorder="1" applyAlignment="1" applyProtection="1">
      <alignment vertical="center" wrapText="1"/>
      <protection locked="0"/>
    </xf>
    <xf numFmtId="0" fontId="17" fillId="0" borderId="0" xfId="1" applyFont="1" applyAlignment="1">
      <alignment vertical="top" textRotation="255" wrapText="1"/>
    </xf>
    <xf numFmtId="0" fontId="51" fillId="0" borderId="0" xfId="1" applyFont="1" applyAlignment="1">
      <alignment horizontal="center" vertical="center" wrapText="1"/>
    </xf>
    <xf numFmtId="0" fontId="19" fillId="0" borderId="25" xfId="1" applyFont="1" applyBorder="1" applyAlignment="1">
      <alignment vertical="center" wrapText="1"/>
    </xf>
    <xf numFmtId="0" fontId="29" fillId="0" borderId="25" xfId="1" applyFont="1" applyBorder="1" applyAlignment="1">
      <alignment vertical="center" wrapText="1"/>
    </xf>
    <xf numFmtId="0" fontId="29" fillId="0" borderId="25" xfId="1" applyFont="1" applyBorder="1" applyAlignment="1">
      <alignment horizontal="center" vertical="center"/>
    </xf>
    <xf numFmtId="0" fontId="18" fillId="0" borderId="266" xfId="1" applyFont="1" applyBorder="1" applyAlignment="1" applyProtection="1">
      <alignment horizontal="center" vertical="center" wrapText="1"/>
      <protection locked="0"/>
    </xf>
    <xf numFmtId="0" fontId="18" fillId="0" borderId="47" xfId="1" applyFont="1" applyBorder="1" applyAlignment="1" applyProtection="1">
      <alignment vertical="center" shrinkToFit="1"/>
      <protection locked="0"/>
    </xf>
    <xf numFmtId="0" fontId="30" fillId="18" borderId="35" xfId="1" applyFont="1" applyFill="1" applyBorder="1" applyAlignment="1">
      <alignment vertical="center" shrinkToFit="1"/>
    </xf>
    <xf numFmtId="0" fontId="30" fillId="18" borderId="36" xfId="1" applyFont="1" applyFill="1" applyBorder="1" applyAlignment="1">
      <alignment vertical="center" shrinkToFit="1"/>
    </xf>
    <xf numFmtId="0" fontId="30" fillId="15" borderId="38" xfId="1" applyFont="1" applyFill="1" applyBorder="1" applyAlignment="1">
      <alignment vertical="center" shrinkToFit="1"/>
    </xf>
    <xf numFmtId="0" fontId="30" fillId="15" borderId="35" xfId="1" applyFont="1" applyFill="1" applyBorder="1" applyAlignment="1">
      <alignment vertical="center" shrinkToFit="1"/>
    </xf>
    <xf numFmtId="0" fontId="30" fillId="15" borderId="36" xfId="1" applyFont="1" applyFill="1" applyBorder="1" applyAlignment="1">
      <alignment vertical="center" shrinkToFit="1"/>
    </xf>
    <xf numFmtId="0" fontId="30" fillId="19" borderId="38" xfId="1" applyFont="1" applyFill="1" applyBorder="1" applyAlignment="1">
      <alignment vertical="center" shrinkToFit="1"/>
    </xf>
    <xf numFmtId="0" fontId="30" fillId="19" borderId="35" xfId="1" applyFont="1" applyFill="1" applyBorder="1" applyAlignment="1">
      <alignment vertical="center" shrinkToFit="1"/>
    </xf>
    <xf numFmtId="0" fontId="30" fillId="19" borderId="36" xfId="1" applyFont="1" applyFill="1" applyBorder="1" applyAlignment="1">
      <alignment vertical="center" shrinkToFit="1"/>
    </xf>
    <xf numFmtId="0" fontId="30" fillId="14" borderId="34" xfId="1" applyFont="1" applyFill="1" applyBorder="1" applyAlignment="1">
      <alignment vertical="center" shrinkToFit="1"/>
    </xf>
    <xf numFmtId="0" fontId="30" fillId="14" borderId="35" xfId="1" applyFont="1" applyFill="1" applyBorder="1" applyAlignment="1">
      <alignment vertical="center" shrinkToFit="1"/>
    </xf>
    <xf numFmtId="0" fontId="30" fillId="14" borderId="36" xfId="1" applyFont="1" applyFill="1" applyBorder="1" applyAlignment="1">
      <alignment vertical="center" shrinkToFit="1"/>
    </xf>
    <xf numFmtId="0" fontId="30" fillId="17" borderId="34" xfId="1" applyFont="1" applyFill="1" applyBorder="1" applyAlignment="1">
      <alignment vertical="center" shrinkToFit="1"/>
    </xf>
    <xf numFmtId="0" fontId="30" fillId="17" borderId="36" xfId="1" applyFont="1" applyFill="1" applyBorder="1" applyAlignment="1">
      <alignment vertical="center" shrinkToFit="1"/>
    </xf>
    <xf numFmtId="0" fontId="30" fillId="18" borderId="38" xfId="1" applyFont="1" applyFill="1" applyBorder="1" applyAlignment="1">
      <alignment vertical="center" shrinkToFit="1"/>
    </xf>
    <xf numFmtId="0" fontId="18" fillId="0" borderId="177" xfId="1" applyFont="1" applyBorder="1" applyAlignment="1" applyProtection="1">
      <alignment vertical="center" shrinkToFit="1"/>
      <protection locked="0"/>
    </xf>
    <xf numFmtId="0" fontId="18" fillId="0" borderId="174" xfId="1" applyFont="1" applyBorder="1" applyAlignment="1" applyProtection="1">
      <alignment vertical="center" shrinkToFit="1"/>
      <protection locked="0"/>
    </xf>
    <xf numFmtId="0" fontId="18" fillId="0" borderId="257" xfId="1" applyFont="1" applyBorder="1" applyAlignment="1" applyProtection="1">
      <alignment vertical="center" wrapText="1"/>
      <protection locked="0"/>
    </xf>
    <xf numFmtId="0" fontId="18" fillId="0" borderId="74" xfId="1" applyFont="1" applyBorder="1" applyAlignment="1" applyProtection="1">
      <alignment vertical="center" wrapText="1"/>
      <protection locked="0"/>
    </xf>
    <xf numFmtId="0" fontId="30" fillId="8" borderId="39" xfId="1" applyFont="1" applyFill="1" applyBorder="1" applyAlignment="1">
      <alignment horizontal="right" vertical="center" shrinkToFit="1"/>
    </xf>
    <xf numFmtId="0" fontId="30" fillId="11" borderId="39" xfId="1" applyFont="1" applyFill="1" applyBorder="1" applyAlignment="1">
      <alignment horizontal="right" vertical="center" shrinkToFit="1"/>
    </xf>
    <xf numFmtId="0" fontId="17" fillId="8" borderId="173" xfId="1" applyFont="1" applyFill="1" applyBorder="1" applyAlignment="1">
      <alignment horizontal="center" textRotation="255" wrapText="1"/>
    </xf>
    <xf numFmtId="0" fontId="17" fillId="6" borderId="62" xfId="1" applyFont="1" applyFill="1" applyBorder="1" applyAlignment="1">
      <alignment horizontal="center" textRotation="255" wrapText="1"/>
    </xf>
    <xf numFmtId="0" fontId="17" fillId="11" borderId="173" xfId="1" applyFont="1" applyFill="1" applyBorder="1" applyAlignment="1">
      <alignment horizontal="center" textRotation="255" wrapText="1"/>
    </xf>
    <xf numFmtId="0" fontId="17" fillId="7" borderId="170" xfId="1" applyFont="1" applyFill="1" applyBorder="1" applyAlignment="1">
      <alignment horizontal="center" textRotation="255" wrapText="1"/>
    </xf>
    <xf numFmtId="0" fontId="18" fillId="0" borderId="111" xfId="1" applyFont="1" applyBorder="1" applyAlignment="1" applyProtection="1">
      <alignment vertical="center" wrapText="1"/>
      <protection locked="0"/>
    </xf>
    <xf numFmtId="0" fontId="18" fillId="0" borderId="151" xfId="1" applyFont="1" applyBorder="1" applyAlignment="1" applyProtection="1">
      <alignment vertical="center" wrapText="1"/>
      <protection locked="0"/>
    </xf>
    <xf numFmtId="3" fontId="18" fillId="0" borderId="278" xfId="1" applyNumberFormat="1" applyFont="1" applyBorder="1" applyAlignment="1" applyProtection="1">
      <alignment vertical="center" wrapText="1"/>
      <protection locked="0"/>
    </xf>
    <xf numFmtId="0" fontId="18" fillId="0" borderId="127" xfId="1" applyFont="1" applyBorder="1" applyAlignment="1" applyProtection="1">
      <alignment vertical="center" wrapText="1"/>
      <protection locked="0"/>
    </xf>
    <xf numFmtId="0" fontId="18" fillId="0" borderId="41" xfId="1" applyFont="1" applyBorder="1" applyAlignment="1" applyProtection="1">
      <alignment vertical="center" wrapText="1"/>
      <protection locked="0"/>
    </xf>
    <xf numFmtId="0" fontId="18" fillId="0" borderId="282" xfId="1" applyFont="1" applyBorder="1" applyAlignment="1" applyProtection="1">
      <alignment vertical="center" wrapText="1"/>
      <protection locked="0"/>
    </xf>
    <xf numFmtId="0" fontId="18" fillId="0" borderId="51" xfId="1" applyFont="1" applyBorder="1" applyAlignment="1" applyProtection="1">
      <alignment vertical="center" wrapText="1"/>
      <protection locked="0"/>
    </xf>
    <xf numFmtId="0" fontId="18" fillId="0" borderId="80" xfId="1" applyFont="1" applyBorder="1" applyAlignment="1" applyProtection="1">
      <alignment vertical="center" wrapText="1"/>
      <protection locked="0"/>
    </xf>
    <xf numFmtId="0" fontId="18" fillId="0" borderId="145" xfId="1" applyFont="1" applyBorder="1" applyAlignment="1" applyProtection="1">
      <alignment vertical="center" wrapText="1"/>
      <protection locked="0"/>
    </xf>
    <xf numFmtId="0" fontId="18" fillId="0" borderId="81" xfId="1" applyFont="1" applyBorder="1" applyAlignment="1" applyProtection="1">
      <alignment vertical="center" wrapText="1"/>
      <protection locked="0"/>
    </xf>
    <xf numFmtId="0" fontId="18" fillId="0" borderId="115" xfId="1" applyFont="1" applyBorder="1" applyAlignment="1" applyProtection="1">
      <alignment vertical="center" wrapText="1"/>
      <protection locked="0"/>
    </xf>
    <xf numFmtId="0" fontId="18" fillId="0" borderId="52" xfId="1" applyFont="1" applyBorder="1" applyAlignment="1" applyProtection="1">
      <alignment vertical="center" wrapText="1"/>
      <protection locked="0"/>
    </xf>
    <xf numFmtId="0" fontId="18" fillId="0" borderId="285" xfId="1" applyFont="1" applyBorder="1" applyAlignment="1" applyProtection="1">
      <alignment vertical="center" wrapText="1"/>
      <protection locked="0"/>
    </xf>
    <xf numFmtId="0" fontId="18" fillId="0" borderId="122" xfId="1" applyFont="1" applyBorder="1" applyAlignment="1" applyProtection="1">
      <alignment vertical="center" wrapText="1"/>
      <protection locked="0"/>
    </xf>
    <xf numFmtId="0" fontId="18" fillId="0" borderId="287" xfId="1" applyFont="1" applyBorder="1" applyAlignment="1" applyProtection="1">
      <alignment vertical="center" wrapText="1"/>
      <protection locked="0"/>
    </xf>
    <xf numFmtId="0" fontId="18" fillId="0" borderId="288" xfId="1" applyFont="1" applyBorder="1" applyAlignment="1" applyProtection="1">
      <alignment vertical="center" wrapText="1"/>
      <protection locked="0"/>
    </xf>
    <xf numFmtId="0" fontId="38" fillId="0" borderId="0" xfId="1" applyFont="1" applyAlignment="1">
      <alignment wrapText="1"/>
    </xf>
    <xf numFmtId="0" fontId="18" fillId="0" borderId="107" xfId="1" applyFont="1" applyBorder="1" applyAlignment="1" applyProtection="1">
      <alignment vertical="center" wrapText="1"/>
      <protection locked="0"/>
    </xf>
    <xf numFmtId="0" fontId="18" fillId="0" borderId="160" xfId="1" applyFont="1" applyBorder="1" applyAlignment="1" applyProtection="1">
      <alignment vertical="center" wrapText="1"/>
      <protection locked="0"/>
    </xf>
    <xf numFmtId="0" fontId="18" fillId="0" borderId="243" xfId="1" applyFont="1" applyBorder="1" applyAlignment="1" applyProtection="1">
      <alignment vertical="center" wrapText="1"/>
      <protection locked="0"/>
    </xf>
    <xf numFmtId="0" fontId="18" fillId="0" borderId="79" xfId="1" applyFont="1" applyBorder="1" applyAlignment="1" applyProtection="1">
      <alignment vertical="center" wrapText="1"/>
      <protection locked="0"/>
    </xf>
    <xf numFmtId="0" fontId="18" fillId="0" borderId="289" xfId="1" applyFont="1" applyBorder="1" applyAlignment="1" applyProtection="1">
      <alignment vertical="center" wrapText="1"/>
      <protection locked="0"/>
    </xf>
    <xf numFmtId="0" fontId="18" fillId="0" borderId="49" xfId="1" applyFont="1" applyBorder="1" applyAlignment="1" applyProtection="1">
      <alignment vertical="center" wrapText="1"/>
      <protection locked="0"/>
    </xf>
    <xf numFmtId="0" fontId="18" fillId="0" borderId="21" xfId="1" applyFont="1" applyBorder="1" applyAlignment="1" applyProtection="1">
      <alignment vertical="center" wrapText="1"/>
      <protection locked="0"/>
    </xf>
    <xf numFmtId="0" fontId="18" fillId="0" borderId="123" xfId="1" applyFont="1" applyBorder="1" applyAlignment="1" applyProtection="1">
      <alignment vertical="center" wrapText="1"/>
      <protection locked="0"/>
    </xf>
    <xf numFmtId="0" fontId="18" fillId="0" borderId="0" xfId="0" applyFont="1">
      <alignment vertical="center"/>
    </xf>
    <xf numFmtId="0" fontId="50" fillId="0" borderId="0" xfId="1" applyFont="1" applyAlignment="1">
      <alignment vertical="center" wrapText="1"/>
    </xf>
    <xf numFmtId="0" fontId="30" fillId="18" borderId="28" xfId="1" applyFont="1" applyFill="1" applyBorder="1" applyAlignment="1">
      <alignment vertical="center" shrinkToFit="1"/>
    </xf>
    <xf numFmtId="0" fontId="30" fillId="12" borderId="125" xfId="1" applyFont="1" applyFill="1" applyBorder="1" applyAlignment="1">
      <alignment vertical="center" shrinkToFit="1"/>
    </xf>
    <xf numFmtId="0" fontId="30" fillId="17" borderId="177" xfId="1" applyFont="1" applyFill="1" applyBorder="1" applyAlignment="1">
      <alignment vertical="center" shrinkToFit="1"/>
    </xf>
    <xf numFmtId="0" fontId="30" fillId="17" borderId="176" xfId="1" applyFont="1" applyFill="1" applyBorder="1" applyAlignment="1">
      <alignment vertical="center" shrinkToFit="1"/>
    </xf>
    <xf numFmtId="0" fontId="30" fillId="18" borderId="178" xfId="1" applyFont="1" applyFill="1" applyBorder="1" applyAlignment="1">
      <alignment vertical="center" shrinkToFit="1"/>
    </xf>
    <xf numFmtId="0" fontId="30" fillId="18" borderId="174" xfId="1" applyFont="1" applyFill="1" applyBorder="1" applyAlignment="1">
      <alignment vertical="center" shrinkToFit="1"/>
    </xf>
    <xf numFmtId="0" fontId="30" fillId="18" borderId="176" xfId="1" applyFont="1" applyFill="1" applyBorder="1" applyAlignment="1">
      <alignment vertical="center" shrinkToFit="1"/>
    </xf>
    <xf numFmtId="0" fontId="30" fillId="15" borderId="178" xfId="1" applyFont="1" applyFill="1" applyBorder="1" applyAlignment="1">
      <alignment vertical="center" shrinkToFit="1"/>
    </xf>
    <xf numFmtId="0" fontId="30" fillId="15" borderId="174" xfId="1" applyFont="1" applyFill="1" applyBorder="1" applyAlignment="1">
      <alignment vertical="center" shrinkToFit="1"/>
    </xf>
    <xf numFmtId="0" fontId="30" fillId="15" borderId="176" xfId="1" applyFont="1" applyFill="1" applyBorder="1" applyAlignment="1">
      <alignment vertical="center" shrinkToFit="1"/>
    </xf>
    <xf numFmtId="0" fontId="30" fillId="19" borderId="178" xfId="1" applyFont="1" applyFill="1" applyBorder="1" applyAlignment="1">
      <alignment vertical="center" shrinkToFit="1"/>
    </xf>
    <xf numFmtId="0" fontId="30" fillId="19" borderId="174" xfId="1" applyFont="1" applyFill="1" applyBorder="1" applyAlignment="1">
      <alignment vertical="center" shrinkToFit="1"/>
    </xf>
    <xf numFmtId="0" fontId="30" fillId="19" borderId="176" xfId="1" applyFont="1" applyFill="1" applyBorder="1" applyAlignment="1">
      <alignment vertical="center" shrinkToFit="1"/>
    </xf>
    <xf numFmtId="0" fontId="30" fillId="14" borderId="177" xfId="1" applyFont="1" applyFill="1" applyBorder="1" applyAlignment="1">
      <alignment vertical="center" shrinkToFit="1"/>
    </xf>
    <xf numFmtId="0" fontId="30" fillId="14" borderId="174" xfId="1" applyFont="1" applyFill="1" applyBorder="1" applyAlignment="1">
      <alignment vertical="center" shrinkToFit="1"/>
    </xf>
    <xf numFmtId="0" fontId="30" fillId="17" borderId="80" xfId="1" applyFont="1" applyFill="1" applyBorder="1" applyAlignment="1">
      <alignment vertical="center" shrinkToFit="1"/>
    </xf>
    <xf numFmtId="0" fontId="30" fillId="18" borderId="51" xfId="1" applyFont="1" applyFill="1" applyBorder="1" applyAlignment="1">
      <alignment vertical="center" shrinkToFit="1"/>
    </xf>
    <xf numFmtId="0" fontId="30" fillId="18" borderId="84" xfId="1" applyFont="1" applyFill="1" applyBorder="1" applyAlignment="1">
      <alignment vertical="center" shrinkToFit="1"/>
    </xf>
    <xf numFmtId="0" fontId="30" fillId="15" borderId="51" xfId="1" applyFont="1" applyFill="1" applyBorder="1" applyAlignment="1">
      <alignment vertical="center" shrinkToFit="1"/>
    </xf>
    <xf numFmtId="0" fontId="30" fillId="19" borderId="129" xfId="1" applyFont="1" applyFill="1" applyBorder="1" applyAlignment="1">
      <alignment vertical="center" shrinkToFit="1"/>
    </xf>
    <xf numFmtId="0" fontId="30" fillId="14" borderId="20" xfId="1" applyFont="1" applyFill="1" applyBorder="1" applyAlignment="1">
      <alignment vertical="center" shrinkToFit="1"/>
    </xf>
    <xf numFmtId="0" fontId="30" fillId="14" borderId="13" xfId="1" applyFont="1" applyFill="1" applyBorder="1" applyAlignment="1">
      <alignment vertical="center" shrinkToFit="1"/>
    </xf>
    <xf numFmtId="0" fontId="30" fillId="12" borderId="290" xfId="1" applyFont="1" applyFill="1" applyBorder="1" applyAlignment="1">
      <alignment vertical="center" shrinkToFit="1"/>
    </xf>
    <xf numFmtId="0" fontId="30" fillId="4" borderId="39" xfId="1" applyFont="1" applyFill="1" applyBorder="1" applyAlignment="1">
      <alignment horizontal="right" vertical="center" shrinkToFit="1"/>
    </xf>
    <xf numFmtId="0" fontId="18" fillId="0" borderId="30" xfId="1" applyFont="1" applyBorder="1" applyAlignment="1" applyProtection="1">
      <alignment vertical="center" shrinkToFit="1"/>
      <protection locked="0"/>
    </xf>
    <xf numFmtId="0" fontId="18" fillId="0" borderId="125" xfId="1" applyFont="1" applyBorder="1" applyAlignment="1" applyProtection="1">
      <alignment vertical="center" shrinkToFit="1"/>
      <protection locked="0"/>
    </xf>
    <xf numFmtId="0" fontId="18" fillId="0" borderId="176" xfId="1" applyFont="1" applyBorder="1" applyAlignment="1" applyProtection="1">
      <alignment vertical="center" shrinkToFit="1"/>
      <protection locked="0"/>
    </xf>
    <xf numFmtId="0" fontId="18" fillId="0" borderId="168" xfId="1" applyFont="1" applyBorder="1" applyAlignment="1" applyProtection="1">
      <alignment vertical="center" shrinkToFit="1"/>
      <protection locked="0"/>
    </xf>
    <xf numFmtId="0" fontId="18" fillId="0" borderId="178" xfId="1" applyFont="1" applyBorder="1" applyAlignment="1" applyProtection="1">
      <alignment vertical="center" shrinkToFit="1"/>
      <protection locked="0"/>
    </xf>
    <xf numFmtId="0" fontId="18" fillId="0" borderId="207" xfId="1" applyFont="1" applyBorder="1" applyAlignment="1" applyProtection="1">
      <alignment vertical="center" shrinkToFit="1"/>
      <protection locked="0"/>
    </xf>
    <xf numFmtId="0" fontId="18" fillId="0" borderId="291" xfId="1" applyFont="1" applyBorder="1" applyAlignment="1" applyProtection="1">
      <alignment vertical="center" shrinkToFit="1"/>
      <protection locked="0"/>
    </xf>
    <xf numFmtId="0" fontId="18" fillId="4" borderId="292" xfId="1" applyFont="1" applyFill="1" applyBorder="1" applyAlignment="1">
      <alignment horizontal="right" vertical="center" shrinkToFit="1"/>
    </xf>
    <xf numFmtId="0" fontId="18" fillId="0" borderId="81" xfId="1" applyFont="1" applyBorder="1" applyAlignment="1" applyProtection="1">
      <alignment vertical="center" shrinkToFit="1"/>
      <protection locked="0"/>
    </xf>
    <xf numFmtId="0" fontId="18" fillId="0" borderId="80" xfId="1" applyFont="1" applyBorder="1" applyAlignment="1" applyProtection="1">
      <alignment vertical="center" shrinkToFit="1"/>
      <protection locked="0"/>
    </xf>
    <xf numFmtId="0" fontId="18" fillId="0" borderId="52" xfId="1" applyFont="1" applyBorder="1" applyAlignment="1" applyProtection="1">
      <alignment vertical="center" shrinkToFit="1"/>
      <protection locked="0"/>
    </xf>
    <xf numFmtId="0" fontId="18" fillId="0" borderId="84" xfId="1" applyFont="1" applyBorder="1" applyAlignment="1" applyProtection="1">
      <alignment vertical="center" shrinkToFit="1"/>
      <protection locked="0"/>
    </xf>
    <xf numFmtId="0" fontId="18" fillId="0" borderId="14" xfId="1" applyFont="1" applyBorder="1" applyAlignment="1" applyProtection="1">
      <alignment vertical="center" shrinkToFit="1"/>
      <protection locked="0"/>
    </xf>
    <xf numFmtId="0" fontId="18" fillId="0" borderId="13" xfId="1" applyFont="1" applyBorder="1" applyAlignment="1" applyProtection="1">
      <alignment vertical="center" shrinkToFit="1"/>
      <protection locked="0"/>
    </xf>
    <xf numFmtId="0" fontId="18" fillId="4" borderId="22" xfId="1" applyFont="1" applyFill="1" applyBorder="1" applyAlignment="1">
      <alignment horizontal="right" vertical="center" shrinkToFit="1"/>
    </xf>
    <xf numFmtId="0" fontId="18" fillId="0" borderId="38" xfId="1" applyFont="1" applyBorder="1" applyAlignment="1" applyProtection="1">
      <alignment vertical="center" shrinkToFit="1"/>
      <protection locked="0"/>
    </xf>
    <xf numFmtId="0" fontId="30" fillId="13" borderId="47" xfId="1" applyFont="1" applyFill="1" applyBorder="1" applyAlignment="1">
      <alignment vertical="center" shrinkToFit="1"/>
    </xf>
    <xf numFmtId="0" fontId="53" fillId="0" borderId="0" xfId="0" applyFont="1">
      <alignment vertical="center"/>
    </xf>
    <xf numFmtId="0" fontId="18" fillId="0" borderId="37" xfId="1" applyFont="1" applyBorder="1" applyAlignment="1" applyProtection="1">
      <alignment vertical="center" shrinkToFit="1"/>
      <protection locked="0"/>
    </xf>
    <xf numFmtId="0" fontId="18" fillId="0" borderId="294" xfId="1" applyFont="1" applyBorder="1" applyAlignment="1" applyProtection="1">
      <alignment vertical="center" shrinkToFit="1"/>
      <protection locked="0"/>
    </xf>
    <xf numFmtId="0" fontId="18" fillId="0" borderId="82" xfId="1" applyFont="1" applyBorder="1" applyAlignment="1" applyProtection="1">
      <alignment vertical="center" shrinkToFit="1"/>
      <protection locked="0"/>
    </xf>
    <xf numFmtId="0" fontId="30" fillId="17" borderId="49" xfId="1" applyFont="1" applyFill="1" applyBorder="1" applyAlignment="1">
      <alignment vertical="center" shrinkToFit="1"/>
    </xf>
    <xf numFmtId="0" fontId="30" fillId="17" borderId="289" xfId="1" applyFont="1" applyFill="1" applyBorder="1" applyAlignment="1">
      <alignment vertical="center" shrinkToFit="1"/>
    </xf>
    <xf numFmtId="0" fontId="30" fillId="17" borderId="0" xfId="1" applyFont="1" applyFill="1" applyAlignment="1">
      <alignment vertical="center" shrinkToFit="1"/>
    </xf>
    <xf numFmtId="0" fontId="18" fillId="0" borderId="289" xfId="1" applyFont="1" applyBorder="1" applyAlignment="1" applyProtection="1">
      <alignment vertical="center" shrinkToFit="1"/>
      <protection locked="0"/>
    </xf>
    <xf numFmtId="0" fontId="18" fillId="0" borderId="0" xfId="1" applyFont="1" applyAlignment="1" applyProtection="1">
      <alignment vertical="center" shrinkToFit="1"/>
      <protection locked="0"/>
    </xf>
    <xf numFmtId="0" fontId="18" fillId="0" borderId="49" xfId="1" applyFont="1" applyBorder="1" applyAlignment="1" applyProtection="1">
      <alignment vertical="center" shrinkToFit="1"/>
      <protection locked="0"/>
    </xf>
    <xf numFmtId="0" fontId="18" fillId="0" borderId="126" xfId="1" applyFont="1" applyBorder="1" applyAlignment="1" applyProtection="1">
      <alignment vertical="center" shrinkToFit="1"/>
      <protection locked="0"/>
    </xf>
    <xf numFmtId="0" fontId="18" fillId="0" borderId="41" xfId="1" applyFont="1" applyBorder="1" applyAlignment="1" applyProtection="1">
      <alignment vertical="center" shrinkToFit="1"/>
      <protection locked="0"/>
    </xf>
    <xf numFmtId="0" fontId="18" fillId="0" borderId="153" xfId="1" applyFont="1" applyBorder="1" applyAlignment="1" applyProtection="1">
      <alignment vertical="center" shrinkToFit="1"/>
      <protection locked="0"/>
    </xf>
    <xf numFmtId="0" fontId="18" fillId="0" borderId="175" xfId="1" applyFont="1" applyBorder="1" applyAlignment="1" applyProtection="1">
      <alignment vertical="center" shrinkToFit="1"/>
      <protection locked="0"/>
    </xf>
    <xf numFmtId="0" fontId="18" fillId="0" borderId="33" xfId="1" applyFont="1" applyBorder="1" applyAlignment="1" applyProtection="1">
      <alignment vertical="center" shrinkToFit="1"/>
      <protection locked="0"/>
    </xf>
    <xf numFmtId="0" fontId="18" fillId="0" borderId="179" xfId="1" applyFont="1" applyBorder="1" applyAlignment="1" applyProtection="1">
      <alignment vertical="center" shrinkToFit="1"/>
      <protection locked="0"/>
    </xf>
    <xf numFmtId="0" fontId="18" fillId="0" borderId="287" xfId="1" applyFont="1" applyBorder="1" applyAlignment="1" applyProtection="1">
      <alignment vertical="center" shrinkToFit="1"/>
      <protection locked="0"/>
    </xf>
    <xf numFmtId="0" fontId="18" fillId="0" borderId="281" xfId="1" applyFont="1" applyBorder="1" applyAlignment="1" applyProtection="1">
      <alignment vertical="center" shrinkToFit="1"/>
      <protection locked="0"/>
    </xf>
    <xf numFmtId="0" fontId="30" fillId="16" borderId="77" xfId="1" applyFont="1" applyFill="1" applyBorder="1" applyAlignment="1">
      <alignment vertical="center" shrinkToFit="1"/>
    </xf>
    <xf numFmtId="0" fontId="30" fillId="16" borderId="168" xfId="1" applyFont="1" applyFill="1" applyBorder="1" applyAlignment="1">
      <alignment vertical="center" shrinkToFit="1"/>
    </xf>
    <xf numFmtId="0" fontId="30" fillId="16" borderId="37" xfId="1" applyFont="1" applyFill="1" applyBorder="1" applyAlignment="1">
      <alignment vertical="center" shrinkToFit="1"/>
    </xf>
    <xf numFmtId="0" fontId="18" fillId="0" borderId="250" xfId="1" applyFont="1" applyBorder="1" applyAlignment="1" applyProtection="1">
      <alignment vertical="center" shrinkToFit="1"/>
      <protection locked="0"/>
    </xf>
    <xf numFmtId="0" fontId="18" fillId="0" borderId="280" xfId="1" applyFont="1" applyBorder="1" applyAlignment="1" applyProtection="1">
      <alignment vertical="center" shrinkToFit="1"/>
      <protection locked="0"/>
    </xf>
    <xf numFmtId="0" fontId="18" fillId="0" borderId="60" xfId="1" applyFont="1" applyBorder="1" applyAlignment="1" applyProtection="1">
      <alignment vertical="center" shrinkToFit="1"/>
      <protection locked="0"/>
    </xf>
    <xf numFmtId="0" fontId="18" fillId="0" borderId="61" xfId="1" applyFont="1" applyBorder="1" applyAlignment="1" applyProtection="1">
      <alignment vertical="center" shrinkToFit="1"/>
      <protection locked="0"/>
    </xf>
    <xf numFmtId="0" fontId="18" fillId="0" borderId="64" xfId="1" applyFont="1" applyBorder="1" applyAlignment="1" applyProtection="1">
      <alignment vertical="center" shrinkToFit="1"/>
      <protection locked="0"/>
    </xf>
    <xf numFmtId="0" fontId="18" fillId="0" borderId="62" xfId="1" applyFont="1" applyBorder="1" applyAlignment="1" applyProtection="1">
      <alignment vertical="center" shrinkToFit="1"/>
      <protection locked="0"/>
    </xf>
    <xf numFmtId="0" fontId="18" fillId="0" borderId="124" xfId="1" applyFont="1" applyBorder="1" applyAlignment="1" applyProtection="1">
      <alignment vertical="center" shrinkToFit="1"/>
      <protection locked="0"/>
    </xf>
    <xf numFmtId="0" fontId="18" fillId="0" borderId="65" xfId="1" applyFont="1" applyBorder="1" applyAlignment="1" applyProtection="1">
      <alignment vertical="center" shrinkToFit="1"/>
      <protection locked="0"/>
    </xf>
    <xf numFmtId="0" fontId="18" fillId="4" borderId="72" xfId="1" applyFont="1" applyFill="1" applyBorder="1" applyAlignment="1">
      <alignment horizontal="right" vertical="center" shrinkToFit="1"/>
    </xf>
    <xf numFmtId="0" fontId="30" fillId="17" borderId="81" xfId="1" applyFont="1" applyFill="1" applyBorder="1" applyAlignment="1">
      <alignment vertical="center" shrinkToFit="1"/>
    </xf>
    <xf numFmtId="0" fontId="18" fillId="0" borderId="111" xfId="1" applyFont="1" applyBorder="1" applyAlignment="1" applyProtection="1">
      <alignment vertical="center" shrinkToFit="1"/>
      <protection locked="0"/>
    </xf>
    <xf numFmtId="0" fontId="30" fillId="17" borderId="126" xfId="1" applyFont="1" applyFill="1" applyBorder="1" applyAlignment="1">
      <alignment vertical="center" shrinkToFit="1"/>
    </xf>
    <xf numFmtId="0" fontId="18" fillId="0" borderId="279" xfId="1" applyFont="1" applyBorder="1" applyAlignment="1" applyProtection="1">
      <alignment vertical="center" shrinkToFit="1"/>
      <protection locked="0"/>
    </xf>
    <xf numFmtId="0" fontId="18" fillId="0" borderId="295" xfId="1" applyFont="1" applyBorder="1" applyAlignment="1" applyProtection="1">
      <alignment vertical="center" shrinkToFit="1"/>
      <protection locked="0"/>
    </xf>
    <xf numFmtId="0" fontId="18" fillId="0" borderId="252" xfId="1" applyFont="1" applyBorder="1" applyAlignment="1" applyProtection="1">
      <alignment vertical="center" shrinkToFit="1"/>
      <protection locked="0"/>
    </xf>
    <xf numFmtId="0" fontId="30" fillId="12" borderId="111" xfId="1" applyFont="1" applyFill="1" applyBorder="1" applyAlignment="1">
      <alignment vertical="center" shrinkToFit="1"/>
    </xf>
    <xf numFmtId="0" fontId="30" fillId="8" borderId="293" xfId="1" applyFont="1" applyFill="1" applyBorder="1" applyAlignment="1">
      <alignment vertical="center" shrinkToFit="1"/>
    </xf>
    <xf numFmtId="0" fontId="18" fillId="8" borderId="293" xfId="1" applyFont="1" applyFill="1" applyBorder="1" applyAlignment="1">
      <alignment vertical="center" shrinkToFit="1"/>
    </xf>
    <xf numFmtId="0" fontId="18" fillId="8" borderId="66" xfId="1" applyFont="1" applyFill="1" applyBorder="1" applyAlignment="1">
      <alignment horizontal="right" vertical="center" shrinkToFit="1"/>
    </xf>
    <xf numFmtId="0" fontId="30" fillId="19" borderId="51" xfId="1" applyFont="1" applyFill="1" applyBorder="1" applyAlignment="1">
      <alignment vertical="center" shrinkToFit="1"/>
    </xf>
    <xf numFmtId="0" fontId="30" fillId="19" borderId="52" xfId="1" applyFont="1" applyFill="1" applyBorder="1" applyAlignment="1">
      <alignment vertical="center" shrinkToFit="1"/>
    </xf>
    <xf numFmtId="0" fontId="30" fillId="18" borderId="52" xfId="1" applyFont="1" applyFill="1" applyBorder="1" applyAlignment="1">
      <alignment vertical="center" shrinkToFit="1"/>
    </xf>
    <xf numFmtId="0" fontId="30" fillId="18" borderId="80" xfId="1" applyFont="1" applyFill="1" applyBorder="1" applyAlignment="1">
      <alignment vertical="center" shrinkToFit="1"/>
    </xf>
    <xf numFmtId="0" fontId="30" fillId="24" borderId="48" xfId="1" applyFont="1" applyFill="1" applyBorder="1" applyAlignment="1">
      <alignment vertical="center" shrinkToFit="1"/>
    </xf>
    <xf numFmtId="0" fontId="30" fillId="15" borderId="52" xfId="1" applyFont="1" applyFill="1" applyBorder="1" applyAlignment="1">
      <alignment vertical="center" shrinkToFit="1"/>
    </xf>
    <xf numFmtId="0" fontId="30" fillId="15" borderId="80" xfId="1" applyFont="1" applyFill="1" applyBorder="1" applyAlignment="1">
      <alignment vertical="center" shrinkToFit="1"/>
    </xf>
    <xf numFmtId="0" fontId="30" fillId="16" borderId="30" xfId="1" applyFont="1" applyFill="1" applyBorder="1" applyAlignment="1">
      <alignment vertical="center" shrinkToFit="1"/>
    </xf>
    <xf numFmtId="0" fontId="30" fillId="16" borderId="82" xfId="1" applyFont="1" applyFill="1" applyBorder="1" applyAlignment="1">
      <alignment vertical="center" shrinkToFit="1"/>
    </xf>
    <xf numFmtId="0" fontId="30" fillId="14" borderId="28" xfId="1" applyFont="1" applyFill="1" applyBorder="1" applyAlignment="1">
      <alignment vertical="center" shrinkToFit="1"/>
    </xf>
    <xf numFmtId="0" fontId="30" fillId="14" borderId="81" xfId="1" applyFont="1" applyFill="1" applyBorder="1" applyAlignment="1">
      <alignment vertical="center" shrinkToFit="1"/>
    </xf>
    <xf numFmtId="0" fontId="30" fillId="14" borderId="52" xfId="1" applyFont="1" applyFill="1" applyBorder="1" applyAlignment="1">
      <alignment vertical="center" shrinkToFit="1"/>
    </xf>
    <xf numFmtId="0" fontId="30" fillId="14" borderId="80" xfId="1" applyFont="1" applyFill="1" applyBorder="1" applyAlignment="1">
      <alignment vertical="center" shrinkToFit="1"/>
    </xf>
    <xf numFmtId="0" fontId="30" fillId="13" borderId="28" xfId="1" applyFont="1" applyFill="1" applyBorder="1" applyAlignment="1">
      <alignment vertical="center" shrinkToFit="1"/>
    </xf>
    <xf numFmtId="0" fontId="30" fillId="13" borderId="51" xfId="1" applyFont="1" applyFill="1" applyBorder="1" applyAlignment="1">
      <alignment vertical="center" shrinkToFit="1"/>
    </xf>
    <xf numFmtId="0" fontId="30" fillId="13" borderId="80" xfId="1" applyFont="1" applyFill="1" applyBorder="1" applyAlignment="1">
      <alignment vertical="center" shrinkToFit="1"/>
    </xf>
    <xf numFmtId="0" fontId="30" fillId="13" borderId="38" xfId="1" applyFont="1" applyFill="1" applyBorder="1" applyAlignment="1">
      <alignment vertical="center" shrinkToFit="1"/>
    </xf>
    <xf numFmtId="0" fontId="30" fillId="13" borderId="36" xfId="1" applyFont="1" applyFill="1" applyBorder="1" applyAlignment="1">
      <alignment vertical="center" shrinkToFit="1"/>
    </xf>
    <xf numFmtId="0" fontId="18" fillId="0" borderId="135" xfId="1" applyFont="1" applyBorder="1" applyAlignment="1" applyProtection="1">
      <alignment vertical="center" shrinkToFit="1"/>
      <protection locked="0"/>
    </xf>
    <xf numFmtId="0" fontId="30" fillId="11" borderId="293" xfId="1" applyFont="1" applyFill="1" applyBorder="1" applyAlignment="1">
      <alignment vertical="center" shrinkToFit="1"/>
    </xf>
    <xf numFmtId="0" fontId="18" fillId="0" borderId="281" xfId="1" applyFont="1" applyBorder="1" applyAlignment="1" applyProtection="1">
      <alignment vertical="center" wrapText="1"/>
      <protection locked="0"/>
    </xf>
    <xf numFmtId="0" fontId="18" fillId="0" borderId="63" xfId="1" applyFont="1" applyBorder="1" applyAlignment="1" applyProtection="1">
      <alignment vertical="center" shrinkToFit="1"/>
      <protection locked="0"/>
    </xf>
    <xf numFmtId="0" fontId="30" fillId="24" borderId="37" xfId="1" applyFont="1" applyFill="1" applyBorder="1" applyAlignment="1">
      <alignment vertical="center" shrinkToFit="1"/>
    </xf>
    <xf numFmtId="0" fontId="17" fillId="3" borderId="149" xfId="1" applyFont="1" applyFill="1" applyBorder="1" applyAlignment="1">
      <alignment horizontal="center" vertical="center"/>
    </xf>
    <xf numFmtId="0" fontId="17" fillId="3" borderId="242" xfId="1" applyFont="1" applyFill="1" applyBorder="1" applyAlignment="1">
      <alignment horizontal="center" vertical="center" wrapText="1"/>
    </xf>
    <xf numFmtId="0" fontId="18" fillId="0" borderId="10" xfId="1" applyFont="1" applyBorder="1" applyProtection="1">
      <alignment vertical="center"/>
      <protection locked="0"/>
    </xf>
    <xf numFmtId="0" fontId="18" fillId="0" borderId="171" xfId="1" applyFont="1" applyBorder="1" applyProtection="1">
      <alignment vertical="center"/>
      <protection locked="0"/>
    </xf>
    <xf numFmtId="0" fontId="18" fillId="0" borderId="10" xfId="1" applyFont="1" applyBorder="1" applyAlignment="1" applyProtection="1">
      <alignment vertical="center" wrapText="1"/>
      <protection locked="0"/>
    </xf>
    <xf numFmtId="0" fontId="18" fillId="0" borderId="215" xfId="1" applyFont="1" applyBorder="1" applyAlignment="1" applyProtection="1">
      <alignment vertical="center" wrapText="1"/>
      <protection locked="0"/>
    </xf>
    <xf numFmtId="0" fontId="18" fillId="3" borderId="59" xfId="1" applyFont="1" applyFill="1" applyBorder="1" applyAlignment="1">
      <alignment vertical="center" wrapText="1"/>
    </xf>
    <xf numFmtId="0" fontId="18" fillId="0" borderId="180" xfId="1" applyFont="1" applyBorder="1" applyProtection="1">
      <alignment vertical="center"/>
      <protection locked="0"/>
    </xf>
    <xf numFmtId="0" fontId="38" fillId="0" borderId="0" xfId="1" applyFont="1" applyAlignment="1">
      <alignment vertical="center" wrapText="1"/>
    </xf>
    <xf numFmtId="0" fontId="18" fillId="0" borderId="0" xfId="1" applyFont="1" applyAlignment="1" applyProtection="1">
      <alignment horizontal="center" vertical="center" wrapText="1"/>
      <protection locked="0"/>
    </xf>
    <xf numFmtId="0" fontId="18" fillId="0" borderId="0" xfId="1" applyFont="1" applyProtection="1">
      <alignment vertical="center"/>
      <protection locked="0"/>
    </xf>
    <xf numFmtId="0" fontId="18" fillId="0" borderId="68" xfId="1" applyFont="1" applyBorder="1" applyAlignment="1" applyProtection="1">
      <alignment vertical="center" wrapText="1"/>
      <protection locked="0"/>
    </xf>
    <xf numFmtId="0" fontId="18" fillId="0" borderId="171" xfId="1" applyFont="1" applyBorder="1" applyAlignment="1" applyProtection="1">
      <alignment vertical="center" wrapText="1"/>
      <protection locked="0"/>
    </xf>
    <xf numFmtId="0" fontId="18" fillId="0" borderId="4" xfId="1" applyFont="1" applyBorder="1" applyAlignment="1" applyProtection="1">
      <alignment vertical="center" wrapText="1"/>
      <protection locked="0"/>
    </xf>
    <xf numFmtId="0" fontId="18" fillId="0" borderId="6" xfId="1" applyFont="1" applyBorder="1" applyAlignment="1" applyProtection="1">
      <alignment vertical="center" wrapText="1"/>
      <protection locked="0"/>
    </xf>
    <xf numFmtId="0" fontId="18" fillId="0" borderId="296" xfId="1" applyFont="1" applyBorder="1" applyAlignment="1" applyProtection="1">
      <alignment vertical="center" wrapText="1"/>
      <protection locked="0"/>
    </xf>
    <xf numFmtId="0" fontId="15" fillId="17" borderId="155" xfId="1" applyFont="1" applyFill="1" applyBorder="1" applyAlignment="1">
      <alignment vertical="center" wrapText="1"/>
    </xf>
    <xf numFmtId="0" fontId="15" fillId="17" borderId="281" xfId="1" applyFont="1" applyFill="1" applyBorder="1" applyAlignment="1">
      <alignment vertical="center" wrapText="1"/>
    </xf>
    <xf numFmtId="0" fontId="15" fillId="18" borderId="179" xfId="1" applyFont="1" applyFill="1" applyBorder="1" applyAlignment="1">
      <alignment vertical="center" wrapText="1"/>
    </xf>
    <xf numFmtId="0" fontId="15" fillId="18" borderId="175" xfId="1" applyFont="1" applyFill="1" applyBorder="1" applyAlignment="1">
      <alignment vertical="center" wrapText="1"/>
    </xf>
    <xf numFmtId="0" fontId="15" fillId="19" borderId="122" xfId="1" applyFont="1" applyFill="1" applyBorder="1" applyAlignment="1">
      <alignment vertical="center" wrapText="1"/>
    </xf>
    <xf numFmtId="0" fontId="15" fillId="14" borderId="179" xfId="1" applyFont="1" applyFill="1" applyBorder="1" applyAlignment="1">
      <alignment vertical="center" wrapText="1"/>
    </xf>
    <xf numFmtId="0" fontId="15" fillId="14" borderId="175" xfId="1" applyFont="1" applyFill="1" applyBorder="1" applyAlignment="1">
      <alignment vertical="center" wrapText="1"/>
    </xf>
    <xf numFmtId="0" fontId="33" fillId="4" borderId="12" xfId="1" applyFont="1" applyFill="1" applyBorder="1" applyAlignment="1">
      <alignment vertical="center" wrapText="1"/>
    </xf>
    <xf numFmtId="0" fontId="15" fillId="4" borderId="41" xfId="1" applyFont="1" applyFill="1" applyBorder="1" applyAlignment="1">
      <alignment horizontal="center" vertical="center"/>
    </xf>
    <xf numFmtId="0" fontId="33" fillId="4" borderId="13" xfId="1" applyFont="1" applyFill="1" applyBorder="1" applyAlignment="1">
      <alignment vertical="center" wrapText="1"/>
    </xf>
    <xf numFmtId="0" fontId="33" fillId="4" borderId="59" xfId="1" applyFont="1" applyFill="1" applyBorder="1" applyAlignment="1">
      <alignment vertical="center" wrapText="1"/>
    </xf>
    <xf numFmtId="0" fontId="33" fillId="4" borderId="135" xfId="1" applyFont="1" applyFill="1" applyBorder="1" applyAlignment="1">
      <alignment vertical="center" wrapText="1"/>
    </xf>
    <xf numFmtId="0" fontId="15" fillId="4" borderId="135" xfId="1" applyFont="1" applyFill="1" applyBorder="1" applyAlignment="1">
      <alignment horizontal="center" vertical="center"/>
    </xf>
    <xf numFmtId="0" fontId="15" fillId="17" borderId="34" xfId="1" applyFont="1" applyFill="1" applyBorder="1" applyAlignment="1">
      <alignment horizontal="center" vertical="top" textRotation="255" shrinkToFit="1"/>
    </xf>
    <xf numFmtId="0" fontId="15" fillId="17" borderId="126" xfId="1" applyFont="1" applyFill="1" applyBorder="1" applyAlignment="1">
      <alignment horizontal="center" vertical="top" textRotation="255" shrinkToFit="1"/>
    </xf>
    <xf numFmtId="0" fontId="15" fillId="18" borderId="38" xfId="1" applyFont="1" applyFill="1" applyBorder="1" applyAlignment="1">
      <alignment horizontal="center" vertical="top" textRotation="255" shrinkToFit="1"/>
    </xf>
    <xf numFmtId="0" fontId="15" fillId="18" borderId="35" xfId="1" applyFont="1" applyFill="1" applyBorder="1" applyAlignment="1">
      <alignment horizontal="center" vertical="top" textRotation="255" shrinkToFit="1"/>
    </xf>
    <xf numFmtId="0" fontId="15" fillId="19" borderId="33" xfId="1" applyFont="1" applyFill="1" applyBorder="1" applyAlignment="1">
      <alignment vertical="top" textRotation="255"/>
    </xf>
    <xf numFmtId="0" fontId="15" fillId="14" borderId="34" xfId="1" applyFont="1" applyFill="1" applyBorder="1" applyAlignment="1">
      <alignment vertical="top" textRotation="255" wrapText="1"/>
    </xf>
    <xf numFmtId="0" fontId="15" fillId="14" borderId="35" xfId="1" applyFont="1" applyFill="1" applyBorder="1" applyAlignment="1">
      <alignment horizontal="center" vertical="top" textRotation="255" wrapText="1"/>
    </xf>
    <xf numFmtId="0" fontId="33" fillId="8" borderId="12" xfId="1" applyFont="1" applyFill="1" applyBorder="1" applyAlignment="1">
      <alignment vertical="center" wrapText="1"/>
    </xf>
    <xf numFmtId="0" fontId="15" fillId="8" borderId="41" xfId="1" applyFont="1" applyFill="1" applyBorder="1" applyAlignment="1">
      <alignment horizontal="center" vertical="center"/>
    </xf>
    <xf numFmtId="0" fontId="15" fillId="8" borderId="14" xfId="1" applyFont="1" applyFill="1" applyBorder="1" applyAlignment="1">
      <alignment horizontal="center" vertical="center"/>
    </xf>
    <xf numFmtId="0" fontId="33" fillId="8" borderId="13" xfId="1" applyFont="1" applyFill="1" applyBorder="1" applyAlignment="1">
      <alignment vertical="center" wrapText="1"/>
    </xf>
    <xf numFmtId="0" fontId="33" fillId="8" borderId="59" xfId="1" applyFont="1" applyFill="1" applyBorder="1" applyAlignment="1">
      <alignment vertical="center" wrapText="1"/>
    </xf>
    <xf numFmtId="0" fontId="33" fillId="8" borderId="135" xfId="1" applyFont="1" applyFill="1" applyBorder="1" applyAlignment="1">
      <alignment vertical="center" wrapText="1"/>
    </xf>
    <xf numFmtId="0" fontId="15" fillId="8" borderId="135" xfId="1" applyFont="1" applyFill="1" applyBorder="1" applyAlignment="1">
      <alignment horizontal="center" vertical="center"/>
    </xf>
    <xf numFmtId="0" fontId="33" fillId="11" borderId="50" xfId="1" applyFont="1" applyFill="1" applyBorder="1" applyAlignment="1">
      <alignment vertical="center" wrapText="1"/>
    </xf>
    <xf numFmtId="0" fontId="15" fillId="11" borderId="41" xfId="1" applyFont="1" applyFill="1" applyBorder="1" applyAlignment="1">
      <alignment horizontal="center" vertical="center"/>
    </xf>
    <xf numFmtId="0" fontId="15" fillId="11" borderId="14" xfId="1" applyFont="1" applyFill="1" applyBorder="1" applyAlignment="1">
      <alignment horizontal="center" vertical="center"/>
    </xf>
    <xf numFmtId="0" fontId="33" fillId="11" borderId="13" xfId="1" applyFont="1" applyFill="1" applyBorder="1" applyAlignment="1">
      <alignment vertical="center" wrapText="1"/>
    </xf>
    <xf numFmtId="0" fontId="33" fillId="11" borderId="59" xfId="1" applyFont="1" applyFill="1" applyBorder="1" applyAlignment="1">
      <alignment vertical="center" wrapText="1"/>
    </xf>
    <xf numFmtId="0" fontId="33" fillId="11" borderId="135" xfId="1" applyFont="1" applyFill="1" applyBorder="1" applyAlignment="1">
      <alignment vertical="center" wrapText="1"/>
    </xf>
    <xf numFmtId="0" fontId="15" fillId="11" borderId="135" xfId="1" applyFont="1" applyFill="1" applyBorder="1" applyAlignment="1">
      <alignment horizontal="center" vertical="center"/>
    </xf>
    <xf numFmtId="0" fontId="45" fillId="0" borderId="2" xfId="1" applyFont="1" applyBorder="1" applyAlignment="1">
      <alignment horizontal="center" vertical="center" textRotation="255" wrapText="1" readingOrder="1"/>
    </xf>
    <xf numFmtId="3" fontId="18" fillId="0" borderId="158" xfId="1" applyNumberFormat="1" applyFont="1" applyBorder="1" applyAlignment="1" applyProtection="1">
      <alignment vertical="center" wrapText="1"/>
      <protection locked="0"/>
    </xf>
    <xf numFmtId="0" fontId="18" fillId="0" borderId="308" xfId="1" applyFont="1" applyBorder="1" applyAlignment="1" applyProtection="1">
      <alignment vertical="center" wrapText="1"/>
      <protection locked="0"/>
    </xf>
    <xf numFmtId="0" fontId="18" fillId="0" borderId="47" xfId="1" applyFont="1" applyBorder="1" applyAlignment="1" applyProtection="1">
      <alignment vertical="center" wrapText="1"/>
      <protection locked="0"/>
    </xf>
    <xf numFmtId="0" fontId="18" fillId="0" borderId="180" xfId="1" applyFont="1" applyBorder="1" applyAlignment="1" applyProtection="1">
      <alignment vertical="center" wrapText="1"/>
      <protection locked="0"/>
    </xf>
    <xf numFmtId="0" fontId="18" fillId="0" borderId="205" xfId="1" applyFont="1" applyBorder="1" applyAlignment="1" applyProtection="1">
      <alignment vertical="center" wrapText="1"/>
      <protection locked="0"/>
    </xf>
    <xf numFmtId="0" fontId="18" fillId="12" borderId="106" xfId="1" applyFont="1" applyFill="1" applyBorder="1" applyAlignment="1">
      <alignment horizontal="center" vertical="center" wrapText="1"/>
    </xf>
    <xf numFmtId="0" fontId="30" fillId="12" borderId="205" xfId="1" applyFont="1" applyFill="1" applyBorder="1" applyAlignment="1">
      <alignment horizontal="center" vertical="center" wrapText="1"/>
    </xf>
    <xf numFmtId="0" fontId="18" fillId="12" borderId="95" xfId="1" applyFont="1" applyFill="1" applyBorder="1" applyAlignment="1">
      <alignment horizontal="center" vertical="center" wrapText="1"/>
    </xf>
    <xf numFmtId="49" fontId="8" fillId="0" borderId="0" xfId="7" applyNumberFormat="1" applyFont="1">
      <alignment vertical="center"/>
    </xf>
    <xf numFmtId="0" fontId="18" fillId="0" borderId="90" xfId="1" applyFont="1" applyBorder="1" applyAlignment="1" applyProtection="1">
      <alignment vertical="center" wrapText="1"/>
      <protection locked="0"/>
    </xf>
    <xf numFmtId="0" fontId="17" fillId="0" borderId="95" xfId="1" applyFont="1" applyBorder="1" applyAlignment="1">
      <alignment horizontal="center" vertical="center" wrapText="1"/>
    </xf>
    <xf numFmtId="0" fontId="30" fillId="0" borderId="0" xfId="1" applyFont="1" applyAlignment="1">
      <alignment horizontal="left" wrapText="1"/>
    </xf>
    <xf numFmtId="0" fontId="17" fillId="5" borderId="0" xfId="1" applyFont="1" applyFill="1" applyAlignment="1">
      <alignment horizontal="center" vertical="center" wrapText="1"/>
    </xf>
    <xf numFmtId="0" fontId="18" fillId="0" borderId="0" xfId="1" applyFont="1" applyAlignment="1">
      <alignment horizontal="left" wrapText="1"/>
    </xf>
    <xf numFmtId="0" fontId="18" fillId="0" borderId="0" xfId="1" applyFont="1" applyAlignment="1" applyProtection="1">
      <alignment vertical="center" wrapText="1"/>
      <protection locked="0"/>
    </xf>
    <xf numFmtId="0" fontId="17" fillId="23" borderId="0" xfId="1" applyFont="1" applyFill="1" applyAlignment="1">
      <alignment horizontal="left" vertical="center"/>
    </xf>
    <xf numFmtId="0" fontId="17" fillId="23" borderId="0" xfId="1" applyFont="1" applyFill="1" applyAlignment="1">
      <alignment horizontal="left" vertical="center" wrapText="1"/>
    </xf>
    <xf numFmtId="0" fontId="18" fillId="23" borderId="0" xfId="1" applyFont="1" applyFill="1" applyAlignment="1" applyProtection="1">
      <alignment vertical="center" wrapText="1"/>
      <protection locked="0"/>
    </xf>
    <xf numFmtId="0" fontId="17" fillId="0" borderId="50" xfId="1" applyFont="1" applyBorder="1" applyAlignment="1">
      <alignment horizontal="center" vertical="top" textRotation="255" shrinkToFit="1"/>
    </xf>
    <xf numFmtId="0" fontId="17" fillId="0" borderId="0" xfId="1" applyFont="1" applyAlignment="1">
      <alignment horizontal="center" vertical="top" textRotation="255" shrinkToFit="1"/>
    </xf>
    <xf numFmtId="3" fontId="18" fillId="0" borderId="0" xfId="1" applyNumberFormat="1" applyFont="1" applyAlignment="1" applyProtection="1">
      <alignment vertical="center" wrapText="1"/>
      <protection locked="0"/>
    </xf>
    <xf numFmtId="0" fontId="15" fillId="3" borderId="105" xfId="1" applyFont="1" applyFill="1" applyBorder="1" applyAlignment="1">
      <alignment horizontal="center" vertical="top" textRotation="255" wrapText="1"/>
    </xf>
    <xf numFmtId="0" fontId="15" fillId="3" borderId="149" xfId="1" applyFont="1" applyFill="1" applyBorder="1" applyAlignment="1">
      <alignment horizontal="center" vertical="top" textRotation="255" wrapText="1"/>
    </xf>
    <xf numFmtId="0" fontId="15" fillId="4" borderId="106" xfId="1" applyFont="1" applyFill="1" applyBorder="1" applyAlignment="1">
      <alignment horizontal="center" vertical="center" wrapText="1"/>
    </xf>
    <xf numFmtId="0" fontId="15" fillId="3" borderId="95" xfId="1" applyFont="1" applyFill="1" applyBorder="1" applyAlignment="1">
      <alignment horizontal="center" vertical="top" textRotation="255" wrapText="1"/>
    </xf>
    <xf numFmtId="0" fontId="15" fillId="3" borderId="90" xfId="1" applyFont="1" applyFill="1" applyBorder="1" applyAlignment="1">
      <alignment horizontal="center" vertical="top" textRotation="255" wrapText="1"/>
    </xf>
    <xf numFmtId="0" fontId="15" fillId="4" borderId="107" xfId="1" applyFont="1" applyFill="1" applyBorder="1" applyAlignment="1">
      <alignment vertical="top" textRotation="255" wrapText="1"/>
    </xf>
    <xf numFmtId="0" fontId="15" fillId="17" borderId="28" xfId="1" applyFont="1" applyFill="1" applyBorder="1" applyAlignment="1">
      <alignment horizontal="left" vertical="center" wrapText="1"/>
    </xf>
    <xf numFmtId="0" fontId="15" fillId="18" borderId="28" xfId="1" applyFont="1" applyFill="1" applyBorder="1" applyAlignment="1">
      <alignment horizontal="left" vertical="center" wrapText="1"/>
    </xf>
    <xf numFmtId="0" fontId="15" fillId="18" borderId="176" xfId="1" applyFont="1" applyFill="1" applyBorder="1" applyAlignment="1">
      <alignment horizontal="left" vertical="center" wrapText="1"/>
    </xf>
    <xf numFmtId="0" fontId="33" fillId="3" borderId="105" xfId="1" applyFont="1" applyFill="1" applyBorder="1" applyAlignment="1">
      <alignment horizontal="center" vertical="center" wrapText="1"/>
    </xf>
    <xf numFmtId="0" fontId="33" fillId="3" borderId="106" xfId="1" applyFont="1" applyFill="1" applyBorder="1" applyAlignment="1">
      <alignment horizontal="center" vertical="center" wrapText="1"/>
    </xf>
    <xf numFmtId="0" fontId="33" fillId="3" borderId="0" xfId="1" applyFont="1" applyFill="1" applyAlignment="1">
      <alignment horizontal="left" wrapText="1"/>
    </xf>
    <xf numFmtId="0" fontId="15" fillId="3" borderId="40" xfId="1" applyFont="1" applyFill="1" applyBorder="1" applyAlignment="1">
      <alignment horizontal="center" vertical="top" textRotation="255" wrapText="1"/>
    </xf>
    <xf numFmtId="0" fontId="15" fillId="3" borderId="0" xfId="1" applyFont="1" applyFill="1" applyAlignment="1">
      <alignment horizontal="center" vertical="top" textRotation="255" wrapText="1"/>
    </xf>
    <xf numFmtId="0" fontId="15" fillId="3" borderId="33" xfId="1" applyFont="1" applyFill="1" applyBorder="1" applyAlignment="1">
      <alignment horizontal="center" vertical="top" textRotation="255" wrapText="1"/>
    </xf>
    <xf numFmtId="0" fontId="18" fillId="17" borderId="189" xfId="1" applyFont="1" applyFill="1" applyBorder="1" applyAlignment="1">
      <alignment vertical="center" wrapText="1"/>
    </xf>
    <xf numFmtId="0" fontId="18" fillId="17" borderId="286" xfId="1" applyFont="1" applyFill="1" applyBorder="1" applyAlignment="1">
      <alignment vertical="center" wrapText="1"/>
    </xf>
    <xf numFmtId="0" fontId="18" fillId="17" borderId="190" xfId="1" applyFont="1" applyFill="1" applyBorder="1" applyAlignment="1">
      <alignment vertical="center" wrapText="1"/>
    </xf>
    <xf numFmtId="0" fontId="18" fillId="18" borderId="191" xfId="1" applyFont="1" applyFill="1" applyBorder="1" applyAlignment="1">
      <alignment vertical="center" wrapText="1"/>
    </xf>
    <xf numFmtId="0" fontId="18" fillId="18" borderId="192" xfId="1" applyFont="1" applyFill="1" applyBorder="1" applyAlignment="1">
      <alignment vertical="center" wrapText="1"/>
    </xf>
    <xf numFmtId="0" fontId="18" fillId="18" borderId="190" xfId="1" applyFont="1" applyFill="1" applyBorder="1" applyAlignment="1">
      <alignment vertical="center" wrapText="1"/>
    </xf>
    <xf numFmtId="0" fontId="18" fillId="15" borderId="191" xfId="1" applyFont="1" applyFill="1" applyBorder="1" applyAlignment="1">
      <alignment vertical="center" wrapText="1"/>
    </xf>
    <xf numFmtId="0" fontId="18" fillId="15" borderId="192" xfId="1" applyFont="1" applyFill="1" applyBorder="1" applyAlignment="1">
      <alignment vertical="center" wrapText="1"/>
    </xf>
    <xf numFmtId="0" fontId="18" fillId="15" borderId="190" xfId="1" applyFont="1" applyFill="1" applyBorder="1" applyAlignment="1">
      <alignment vertical="center" wrapText="1"/>
    </xf>
    <xf numFmtId="0" fontId="18" fillId="16" borderId="191" xfId="1" applyFont="1" applyFill="1" applyBorder="1" applyAlignment="1">
      <alignment vertical="center" wrapText="1"/>
    </xf>
    <xf numFmtId="0" fontId="18" fillId="19" borderId="191" xfId="1" applyFont="1" applyFill="1" applyBorder="1" applyAlignment="1">
      <alignment vertical="center" wrapText="1"/>
    </xf>
    <xf numFmtId="0" fontId="18" fillId="19" borderId="192" xfId="1" applyFont="1" applyFill="1" applyBorder="1" applyAlignment="1">
      <alignment vertical="center" wrapText="1"/>
    </xf>
    <xf numFmtId="0" fontId="18" fillId="19" borderId="193" xfId="1" applyFont="1" applyFill="1" applyBorder="1" applyAlignment="1">
      <alignment vertical="center" wrapText="1"/>
    </xf>
    <xf numFmtId="0" fontId="18" fillId="19" borderId="190" xfId="1" applyFont="1" applyFill="1" applyBorder="1" applyAlignment="1">
      <alignment vertical="center" wrapText="1"/>
    </xf>
    <xf numFmtId="0" fontId="18" fillId="14" borderId="191" xfId="1" applyFont="1" applyFill="1" applyBorder="1" applyAlignment="1">
      <alignment vertical="center" wrapText="1"/>
    </xf>
    <xf numFmtId="0" fontId="18" fillId="14" borderId="192" xfId="1" applyFont="1" applyFill="1" applyBorder="1" applyAlignment="1">
      <alignment vertical="center" wrapText="1"/>
    </xf>
    <xf numFmtId="0" fontId="18" fillId="14" borderId="193" xfId="1" applyFont="1" applyFill="1" applyBorder="1" applyAlignment="1">
      <alignment vertical="center" wrapText="1"/>
    </xf>
    <xf numFmtId="0" fontId="18" fillId="14" borderId="190" xfId="1" applyFont="1" applyFill="1" applyBorder="1" applyAlignment="1">
      <alignment vertical="center" wrapText="1"/>
    </xf>
    <xf numFmtId="0" fontId="18" fillId="24" borderId="286" xfId="1" applyFont="1" applyFill="1" applyBorder="1" applyAlignment="1">
      <alignment vertical="center" wrapText="1"/>
    </xf>
    <xf numFmtId="0" fontId="18" fillId="13" borderId="191" xfId="1" applyFont="1" applyFill="1" applyBorder="1" applyAlignment="1">
      <alignment vertical="center" wrapText="1"/>
    </xf>
    <xf numFmtId="0" fontId="18" fillId="13" borderId="286" xfId="1" applyFont="1" applyFill="1" applyBorder="1" applyAlignment="1">
      <alignment vertical="center" wrapText="1"/>
    </xf>
    <xf numFmtId="0" fontId="18" fillId="12" borderId="188" xfId="1" applyFont="1" applyFill="1" applyBorder="1" applyAlignment="1">
      <alignment vertical="center" wrapText="1"/>
    </xf>
    <xf numFmtId="0" fontId="18" fillId="3" borderId="223" xfId="1" applyFont="1" applyFill="1" applyBorder="1" applyAlignment="1">
      <alignment vertical="center" wrapText="1"/>
    </xf>
    <xf numFmtId="0" fontId="18" fillId="3" borderId="224" xfId="1" applyFont="1" applyFill="1" applyBorder="1" applyAlignment="1">
      <alignment vertical="center" wrapText="1"/>
    </xf>
    <xf numFmtId="0" fontId="18" fillId="3" borderId="225" xfId="1" applyFont="1" applyFill="1" applyBorder="1" applyAlignment="1">
      <alignment vertical="center" wrapText="1"/>
    </xf>
    <xf numFmtId="0" fontId="18" fillId="3" borderId="195" xfId="1" applyFont="1" applyFill="1" applyBorder="1" applyAlignment="1">
      <alignment vertical="center" wrapText="1"/>
    </xf>
    <xf numFmtId="0" fontId="18" fillId="3" borderId="143" xfId="1" applyFont="1" applyFill="1" applyBorder="1" applyAlignment="1">
      <alignment vertical="center" wrapText="1"/>
    </xf>
    <xf numFmtId="0" fontId="18" fillId="3" borderId="186" xfId="1" applyFont="1" applyFill="1" applyBorder="1" applyAlignment="1">
      <alignment horizontal="right" vertical="center" wrapText="1"/>
    </xf>
    <xf numFmtId="0" fontId="18" fillId="3" borderId="187" xfId="1" applyFont="1" applyFill="1" applyBorder="1" applyAlignment="1">
      <alignment horizontal="right" vertical="center" wrapText="1"/>
    </xf>
    <xf numFmtId="0" fontId="18" fillId="13" borderId="318" xfId="1" applyFont="1" applyFill="1" applyBorder="1" applyAlignment="1" applyProtection="1">
      <alignment vertical="center" wrapText="1"/>
      <protection locked="0"/>
    </xf>
    <xf numFmtId="0" fontId="18" fillId="13" borderId="319" xfId="1" applyFont="1" applyFill="1" applyBorder="1" applyAlignment="1" applyProtection="1">
      <alignment vertical="center" wrapText="1"/>
      <protection locked="0"/>
    </xf>
    <xf numFmtId="0" fontId="18" fillId="13" borderId="320" xfId="1" applyFont="1" applyFill="1" applyBorder="1" applyAlignment="1" applyProtection="1">
      <alignment vertical="center" wrapText="1"/>
      <protection locked="0"/>
    </xf>
    <xf numFmtId="0" fontId="18" fillId="13" borderId="321" xfId="1" applyFont="1" applyFill="1" applyBorder="1" applyAlignment="1" applyProtection="1">
      <alignment vertical="center" wrapText="1"/>
      <protection locked="0"/>
    </xf>
    <xf numFmtId="0" fontId="18" fillId="13" borderId="322" xfId="1" applyFont="1" applyFill="1" applyBorder="1" applyAlignment="1" applyProtection="1">
      <alignment vertical="center" wrapText="1"/>
      <protection locked="0"/>
    </xf>
    <xf numFmtId="0" fontId="18" fillId="13" borderId="314" xfId="1" applyFont="1" applyFill="1" applyBorder="1" applyAlignment="1" applyProtection="1">
      <alignment vertical="center" wrapText="1"/>
      <protection locked="0"/>
    </xf>
    <xf numFmtId="0" fontId="18" fillId="13" borderId="323" xfId="1" applyFont="1" applyFill="1" applyBorder="1" applyAlignment="1" applyProtection="1">
      <alignment vertical="center" wrapText="1"/>
      <protection locked="0"/>
    </xf>
    <xf numFmtId="0" fontId="18" fillId="13" borderId="324" xfId="1" applyFont="1" applyFill="1" applyBorder="1" applyAlignment="1" applyProtection="1">
      <alignment vertical="center" wrapText="1"/>
      <protection locked="0"/>
    </xf>
    <xf numFmtId="0" fontId="18" fillId="13" borderId="209" xfId="1" applyFont="1" applyFill="1" applyBorder="1" applyAlignment="1" applyProtection="1">
      <alignment vertical="center" wrapText="1"/>
      <protection locked="0"/>
    </xf>
    <xf numFmtId="0" fontId="18" fillId="13" borderId="325" xfId="1" applyFont="1" applyFill="1" applyBorder="1" applyAlignment="1" applyProtection="1">
      <alignment vertical="center" wrapText="1"/>
      <protection locked="0"/>
    </xf>
    <xf numFmtId="0" fontId="18" fillId="13" borderId="264" xfId="1" applyFont="1" applyFill="1" applyBorder="1" applyAlignment="1" applyProtection="1">
      <alignment vertical="center" wrapText="1"/>
      <protection locked="0"/>
    </xf>
    <xf numFmtId="0" fontId="18" fillId="13" borderId="213" xfId="1" applyFont="1" applyFill="1" applyBorder="1" applyAlignment="1" applyProtection="1">
      <alignment vertical="center" wrapText="1"/>
      <protection locked="0"/>
    </xf>
    <xf numFmtId="0" fontId="18" fillId="13" borderId="326" xfId="1" applyFont="1" applyFill="1" applyBorder="1" applyAlignment="1" applyProtection="1">
      <alignment vertical="center" wrapText="1"/>
      <protection locked="0"/>
    </xf>
    <xf numFmtId="0" fontId="18" fillId="13" borderId="265" xfId="1" applyFont="1" applyFill="1" applyBorder="1" applyAlignment="1" applyProtection="1">
      <alignment vertical="center" wrapText="1"/>
      <protection locked="0"/>
    </xf>
    <xf numFmtId="0" fontId="18" fillId="13" borderId="327" xfId="1" applyFont="1" applyFill="1" applyBorder="1" applyAlignment="1" applyProtection="1">
      <alignment vertical="center" wrapText="1"/>
      <protection locked="0"/>
    </xf>
    <xf numFmtId="0" fontId="18" fillId="13" borderId="328" xfId="1" applyFont="1" applyFill="1" applyBorder="1" applyAlignment="1" applyProtection="1">
      <alignment vertical="center" wrapText="1"/>
      <protection locked="0"/>
    </xf>
    <xf numFmtId="0" fontId="18" fillId="13" borderId="329" xfId="1" applyFont="1" applyFill="1" applyBorder="1" applyAlignment="1" applyProtection="1">
      <alignment vertical="center" wrapText="1"/>
      <protection locked="0"/>
    </xf>
    <xf numFmtId="0" fontId="18" fillId="13" borderId="330" xfId="1" applyFont="1" applyFill="1" applyBorder="1" applyAlignment="1" applyProtection="1">
      <alignment vertical="center" wrapText="1"/>
      <protection locked="0"/>
    </xf>
    <xf numFmtId="0" fontId="18" fillId="13" borderId="331" xfId="1" applyFont="1" applyFill="1" applyBorder="1" applyAlignment="1" applyProtection="1">
      <alignment vertical="center" wrapText="1"/>
      <protection locked="0"/>
    </xf>
    <xf numFmtId="0" fontId="18" fillId="13" borderId="332" xfId="1" applyFont="1" applyFill="1" applyBorder="1" applyAlignment="1" applyProtection="1">
      <alignment vertical="center" wrapText="1"/>
      <protection locked="0"/>
    </xf>
    <xf numFmtId="0" fontId="18" fillId="13" borderId="333" xfId="1" applyFont="1" applyFill="1" applyBorder="1" applyAlignment="1" applyProtection="1">
      <alignment vertical="center" wrapText="1"/>
      <protection locked="0"/>
    </xf>
    <xf numFmtId="0" fontId="18" fillId="13" borderId="334" xfId="1" applyFont="1" applyFill="1" applyBorder="1" applyAlignment="1" applyProtection="1">
      <alignment vertical="center" wrapText="1"/>
      <protection locked="0"/>
    </xf>
    <xf numFmtId="0" fontId="18" fillId="13" borderId="335" xfId="1" applyFont="1" applyFill="1" applyBorder="1" applyAlignment="1" applyProtection="1">
      <alignment vertical="center" wrapText="1"/>
      <protection locked="0"/>
    </xf>
    <xf numFmtId="0" fontId="18" fillId="13" borderId="336" xfId="1" applyFont="1" applyFill="1" applyBorder="1" applyAlignment="1" applyProtection="1">
      <alignment vertical="center" wrapText="1"/>
      <protection locked="0"/>
    </xf>
    <xf numFmtId="0" fontId="18" fillId="13" borderId="337" xfId="1" applyFont="1" applyFill="1" applyBorder="1" applyAlignment="1" applyProtection="1">
      <alignment vertical="center" wrapText="1"/>
      <protection locked="0"/>
    </xf>
    <xf numFmtId="0" fontId="18" fillId="13" borderId="338" xfId="1" applyFont="1" applyFill="1" applyBorder="1" applyAlignment="1" applyProtection="1">
      <alignment vertical="center" wrapText="1"/>
      <protection locked="0"/>
    </xf>
    <xf numFmtId="0" fontId="18" fillId="13" borderId="339" xfId="1" applyFont="1" applyFill="1" applyBorder="1" applyAlignment="1" applyProtection="1">
      <alignment vertical="center" wrapText="1"/>
      <protection locked="0"/>
    </xf>
    <xf numFmtId="0" fontId="18" fillId="25" borderId="121" xfId="1" applyFont="1" applyFill="1" applyBorder="1" applyAlignment="1">
      <alignment horizontal="center" vertical="center" wrapText="1"/>
    </xf>
    <xf numFmtId="0" fontId="18" fillId="25" borderId="121" xfId="1" applyFont="1" applyFill="1" applyBorder="1" applyAlignment="1">
      <alignment horizontal="center" vertical="center"/>
    </xf>
    <xf numFmtId="0" fontId="18" fillId="0" borderId="25" xfId="1" applyFont="1" applyBorder="1" applyAlignment="1">
      <alignment horizontal="left" vertical="center" wrapText="1"/>
    </xf>
    <xf numFmtId="0" fontId="18" fillId="0" borderId="25" xfId="1" applyFont="1" applyBorder="1">
      <alignment vertical="center"/>
    </xf>
    <xf numFmtId="0" fontId="18" fillId="0" borderId="25" xfId="1" applyFont="1" applyBorder="1" applyAlignment="1">
      <alignment horizontal="left" vertical="center"/>
    </xf>
    <xf numFmtId="0" fontId="36" fillId="0" borderId="0" xfId="1" applyFont="1">
      <alignment vertical="center"/>
    </xf>
    <xf numFmtId="0" fontId="18" fillId="22" borderId="92" xfId="1" applyFont="1" applyFill="1" applyBorder="1" applyAlignment="1">
      <alignment vertical="center" wrapText="1"/>
    </xf>
    <xf numFmtId="0" fontId="18" fillId="0" borderId="94" xfId="1" applyFont="1" applyBorder="1" applyAlignment="1">
      <alignment vertical="center" wrapText="1"/>
    </xf>
    <xf numFmtId="0" fontId="18" fillId="12" borderId="59" xfId="1" applyFont="1" applyFill="1" applyBorder="1" applyAlignment="1">
      <alignment horizontal="right" vertical="center" wrapText="1"/>
    </xf>
    <xf numFmtId="0" fontId="15" fillId="12" borderId="145" xfId="1" applyFont="1" applyFill="1" applyBorder="1" applyAlignment="1">
      <alignment vertical="center" wrapText="1"/>
    </xf>
    <xf numFmtId="0" fontId="15" fillId="12" borderId="145" xfId="1" applyFont="1" applyFill="1" applyBorder="1" applyAlignment="1">
      <alignment horizontal="left" vertical="center" wrapText="1"/>
    </xf>
    <xf numFmtId="0" fontId="15" fillId="12" borderId="70" xfId="1" applyFont="1" applyFill="1" applyBorder="1" applyAlignment="1">
      <alignment vertical="center" wrapText="1"/>
    </xf>
    <xf numFmtId="0" fontId="17" fillId="12" borderId="0" xfId="1" applyFont="1" applyFill="1" applyAlignment="1" applyProtection="1">
      <alignment vertical="center" wrapText="1"/>
      <protection locked="0"/>
    </xf>
    <xf numFmtId="0" fontId="18" fillId="12" borderId="0" xfId="1" applyFont="1" applyFill="1">
      <alignment vertical="center"/>
    </xf>
    <xf numFmtId="0" fontId="18" fillId="12" borderId="0" xfId="1" applyFont="1" applyFill="1" applyAlignment="1">
      <alignment horizontal="center" vertical="center" wrapText="1"/>
    </xf>
    <xf numFmtId="0" fontId="30" fillId="12" borderId="2" xfId="1" applyFont="1" applyFill="1" applyBorder="1" applyAlignment="1">
      <alignment horizontal="left" vertical="center" wrapText="1"/>
    </xf>
    <xf numFmtId="0" fontId="15" fillId="12" borderId="67" xfId="1" applyFont="1" applyFill="1" applyBorder="1" applyAlignment="1">
      <alignment vertical="center" wrapText="1"/>
    </xf>
    <xf numFmtId="0" fontId="18" fillId="12" borderId="50" xfId="1" applyFont="1" applyFill="1" applyBorder="1">
      <alignment vertical="center"/>
    </xf>
    <xf numFmtId="0" fontId="18" fillId="12" borderId="58" xfId="1" applyFont="1" applyFill="1" applyBorder="1">
      <alignment vertical="center"/>
    </xf>
    <xf numFmtId="0" fontId="18" fillId="12" borderId="1" xfId="1" applyFont="1" applyFill="1" applyBorder="1">
      <alignment vertical="center"/>
    </xf>
    <xf numFmtId="0" fontId="25" fillId="12" borderId="145" xfId="1" applyFont="1" applyFill="1" applyBorder="1" applyAlignment="1">
      <alignment vertical="top" wrapText="1"/>
    </xf>
    <xf numFmtId="0" fontId="25" fillId="12" borderId="145" xfId="1" applyFont="1" applyFill="1" applyBorder="1" applyAlignment="1">
      <alignment vertical="top"/>
    </xf>
    <xf numFmtId="0" fontId="18" fillId="12" borderId="0" xfId="1" applyFont="1" applyFill="1" applyAlignment="1">
      <alignment vertical="center" wrapText="1"/>
    </xf>
    <xf numFmtId="0" fontId="18" fillId="12" borderId="1" xfId="1" applyFont="1" applyFill="1" applyBorder="1" applyAlignment="1">
      <alignment vertical="center" wrapText="1"/>
    </xf>
    <xf numFmtId="0" fontId="25" fillId="12" borderId="67" xfId="1" applyFont="1" applyFill="1" applyBorder="1" applyAlignment="1">
      <alignment vertical="top" wrapText="1"/>
    </xf>
    <xf numFmtId="0" fontId="18" fillId="12" borderId="50" xfId="1" applyFont="1" applyFill="1" applyBorder="1" applyAlignment="1">
      <alignment vertical="center" wrapText="1"/>
    </xf>
    <xf numFmtId="0" fontId="17" fillId="12" borderId="0" xfId="1" applyFont="1" applyFill="1" applyAlignment="1">
      <alignment horizontal="center" vertical="center"/>
    </xf>
    <xf numFmtId="0" fontId="18" fillId="12" borderId="59" xfId="1" applyFont="1" applyFill="1" applyBorder="1" applyAlignment="1">
      <alignment horizontal="left" vertical="center"/>
    </xf>
    <xf numFmtId="0" fontId="18" fillId="12" borderId="59" xfId="1" applyFont="1" applyFill="1" applyBorder="1" applyAlignment="1">
      <alignment horizontal="center" vertical="center" wrapText="1"/>
    </xf>
    <xf numFmtId="0" fontId="15" fillId="12" borderId="67" xfId="1" applyFont="1" applyFill="1" applyBorder="1" applyAlignment="1">
      <alignment vertical="top" wrapText="1"/>
    </xf>
    <xf numFmtId="0" fontId="15" fillId="12" borderId="145" xfId="1" applyFont="1" applyFill="1" applyBorder="1" applyAlignment="1">
      <alignment vertical="top" wrapText="1"/>
    </xf>
    <xf numFmtId="0" fontId="15" fillId="12" borderId="0" xfId="1" applyFont="1" applyFill="1" applyAlignment="1">
      <alignment horizontal="right" vertical="center"/>
    </xf>
    <xf numFmtId="0" fontId="17" fillId="12" borderId="0" xfId="1" applyFont="1" applyFill="1" applyAlignment="1">
      <alignment horizontal="center" wrapText="1"/>
    </xf>
    <xf numFmtId="0" fontId="18" fillId="12" borderId="268" xfId="1" applyFont="1" applyFill="1" applyBorder="1" applyAlignment="1">
      <alignment vertical="center" wrapText="1"/>
    </xf>
    <xf numFmtId="0" fontId="56" fillId="12" borderId="268" xfId="1" applyFont="1" applyFill="1" applyBorder="1">
      <alignment vertical="center"/>
    </xf>
    <xf numFmtId="0" fontId="18" fillId="12" borderId="269" xfId="1" applyFont="1" applyFill="1" applyBorder="1" applyAlignment="1">
      <alignment vertical="center" wrapText="1"/>
    </xf>
    <xf numFmtId="0" fontId="40" fillId="12" borderId="145" xfId="1" applyFont="1" applyFill="1" applyBorder="1" applyAlignment="1">
      <alignment vertical="center" wrapText="1"/>
    </xf>
    <xf numFmtId="0" fontId="36" fillId="12" borderId="201" xfId="1" applyFont="1" applyFill="1" applyBorder="1">
      <alignment vertical="center"/>
    </xf>
    <xf numFmtId="0" fontId="36" fillId="12" borderId="199" xfId="1" applyFont="1" applyFill="1" applyBorder="1" applyAlignment="1">
      <alignment horizontal="left" vertical="center"/>
    </xf>
    <xf numFmtId="0" fontId="17" fillId="12" borderId="199" xfId="1" applyFont="1" applyFill="1" applyBorder="1">
      <alignment vertical="center"/>
    </xf>
    <xf numFmtId="0" fontId="17" fillId="12" borderId="200" xfId="1" applyFont="1" applyFill="1" applyBorder="1">
      <alignment vertical="center"/>
    </xf>
    <xf numFmtId="0" fontId="36" fillId="12" borderId="271" xfId="1" applyFont="1" applyFill="1" applyBorder="1" applyAlignment="1">
      <alignment horizontal="left" vertical="center"/>
    </xf>
    <xf numFmtId="0" fontId="36" fillId="12" borderId="199" xfId="1" applyFont="1" applyFill="1" applyBorder="1">
      <alignment vertical="center"/>
    </xf>
    <xf numFmtId="0" fontId="36" fillId="12" borderId="271" xfId="1" applyFont="1" applyFill="1" applyBorder="1">
      <alignment vertical="center"/>
    </xf>
    <xf numFmtId="0" fontId="36" fillId="12" borderId="204" xfId="1" applyFont="1" applyFill="1" applyBorder="1">
      <alignment vertical="center"/>
    </xf>
    <xf numFmtId="0" fontId="36" fillId="12" borderId="0" xfId="1" applyFont="1" applyFill="1">
      <alignment vertical="center"/>
    </xf>
    <xf numFmtId="0" fontId="36" fillId="12" borderId="301" xfId="1" applyFont="1" applyFill="1" applyBorder="1">
      <alignment vertical="center"/>
    </xf>
    <xf numFmtId="0" fontId="15" fillId="12" borderId="268" xfId="1" applyFont="1" applyFill="1" applyBorder="1">
      <alignment vertical="center"/>
    </xf>
    <xf numFmtId="0" fontId="17" fillId="12" borderId="268" xfId="1" applyFont="1" applyFill="1" applyBorder="1">
      <alignment vertical="center"/>
    </xf>
    <xf numFmtId="0" fontId="36" fillId="12" borderId="231" xfId="1" applyFont="1" applyFill="1" applyBorder="1">
      <alignment vertical="center"/>
    </xf>
    <xf numFmtId="0" fontId="15" fillId="12" borderId="230" xfId="1" applyFont="1" applyFill="1" applyBorder="1">
      <alignment vertical="center"/>
    </xf>
    <xf numFmtId="0" fontId="17" fillId="12" borderId="230" xfId="1" applyFont="1" applyFill="1" applyBorder="1">
      <alignment vertical="center"/>
    </xf>
    <xf numFmtId="0" fontId="17" fillId="12" borderId="269" xfId="1" applyFont="1" applyFill="1" applyBorder="1">
      <alignment vertical="center"/>
    </xf>
    <xf numFmtId="0" fontId="17" fillId="12" borderId="270" xfId="1" applyFont="1" applyFill="1" applyBorder="1">
      <alignment vertical="center"/>
    </xf>
    <xf numFmtId="0" fontId="18" fillId="12" borderId="0" xfId="1" applyFont="1" applyFill="1" applyAlignment="1" applyProtection="1">
      <alignment horizontal="right" wrapText="1"/>
      <protection locked="0"/>
    </xf>
    <xf numFmtId="0" fontId="36" fillId="12" borderId="273" xfId="1" applyFont="1" applyFill="1" applyBorder="1" applyAlignment="1">
      <alignment vertical="center" wrapText="1"/>
    </xf>
    <xf numFmtId="0" fontId="17" fillId="12" borderId="273" xfId="1" applyFont="1" applyFill="1" applyBorder="1">
      <alignment vertical="center"/>
    </xf>
    <xf numFmtId="0" fontId="36" fillId="12" borderId="201" xfId="1" applyFont="1" applyFill="1" applyBorder="1" applyAlignment="1">
      <alignment horizontal="left" vertical="center"/>
    </xf>
    <xf numFmtId="0" fontId="17" fillId="12" borderId="201" xfId="1" applyFont="1" applyFill="1" applyBorder="1">
      <alignment vertical="center"/>
    </xf>
    <xf numFmtId="0" fontId="17" fillId="12" borderId="301" xfId="1" applyFont="1" applyFill="1" applyBorder="1">
      <alignment vertical="center"/>
    </xf>
    <xf numFmtId="0" fontId="18" fillId="12" borderId="198" xfId="1" applyFont="1" applyFill="1" applyBorder="1">
      <alignment vertical="center"/>
    </xf>
    <xf numFmtId="0" fontId="18" fillId="12" borderId="199" xfId="1" applyFont="1" applyFill="1" applyBorder="1">
      <alignment vertical="center"/>
    </xf>
    <xf numFmtId="0" fontId="18" fillId="12" borderId="199" xfId="1" applyFont="1" applyFill="1" applyBorder="1" applyAlignment="1">
      <alignment vertical="center" shrinkToFit="1"/>
    </xf>
    <xf numFmtId="0" fontId="18" fillId="12" borderId="58" xfId="1" applyFont="1" applyFill="1" applyBorder="1" applyAlignment="1">
      <alignment vertical="center" wrapText="1"/>
    </xf>
    <xf numFmtId="0" fontId="18" fillId="12" borderId="59" xfId="1" applyFont="1" applyFill="1" applyBorder="1" applyAlignment="1">
      <alignment vertical="center" wrapText="1"/>
    </xf>
    <xf numFmtId="0" fontId="25" fillId="12" borderId="70" xfId="1" applyFont="1" applyFill="1" applyBorder="1">
      <alignment vertical="center"/>
    </xf>
    <xf numFmtId="0" fontId="18" fillId="12" borderId="0" xfId="1" applyFont="1" applyFill="1" applyAlignment="1">
      <alignment horizontal="left" vertical="center" wrapText="1"/>
    </xf>
    <xf numFmtId="0" fontId="36" fillId="12" borderId="0" xfId="1" applyFont="1" applyFill="1" applyAlignment="1">
      <alignment horizontal="left" vertical="center" wrapText="1"/>
    </xf>
    <xf numFmtId="0" fontId="18" fillId="12" borderId="2" xfId="1" applyFont="1" applyFill="1" applyBorder="1" applyAlignment="1">
      <alignment vertical="center" wrapText="1"/>
    </xf>
    <xf numFmtId="0" fontId="36" fillId="12" borderId="0" xfId="1" applyFont="1" applyFill="1" applyAlignment="1" applyProtection="1">
      <alignment horizontal="center" vertical="center" wrapText="1"/>
      <protection locked="0"/>
    </xf>
    <xf numFmtId="0" fontId="36" fillId="12" borderId="230" xfId="1" applyFont="1" applyFill="1" applyBorder="1">
      <alignment vertical="center"/>
    </xf>
    <xf numFmtId="0" fontId="17" fillId="12" borderId="2" xfId="1" applyFont="1" applyFill="1" applyBorder="1" applyAlignment="1">
      <alignment horizontal="center" textRotation="255" wrapText="1"/>
    </xf>
    <xf numFmtId="0" fontId="18" fillId="12" borderId="67" xfId="1" applyFont="1" applyFill="1" applyBorder="1" applyAlignment="1">
      <alignment vertical="center" wrapText="1"/>
    </xf>
    <xf numFmtId="0" fontId="18" fillId="12" borderId="145" xfId="1" applyFont="1" applyFill="1" applyBorder="1" applyAlignment="1">
      <alignment vertical="center" wrapText="1"/>
    </xf>
    <xf numFmtId="0" fontId="18" fillId="12" borderId="70" xfId="1" applyFont="1" applyFill="1" applyBorder="1">
      <alignment vertical="center"/>
    </xf>
    <xf numFmtId="0" fontId="18" fillId="12" borderId="59" xfId="1" applyFont="1" applyFill="1" applyBorder="1">
      <alignment vertical="center"/>
    </xf>
    <xf numFmtId="0" fontId="18" fillId="12" borderId="50" xfId="1" applyFont="1" applyFill="1" applyBorder="1" applyAlignment="1">
      <alignment vertical="center" textRotation="255"/>
    </xf>
    <xf numFmtId="0" fontId="54" fillId="12" borderId="199" xfId="1" applyFont="1" applyFill="1" applyBorder="1">
      <alignment vertical="center"/>
    </xf>
    <xf numFmtId="0" fontId="18" fillId="12" borderId="199" xfId="1" applyFont="1" applyFill="1" applyBorder="1" applyAlignment="1">
      <alignment vertical="center" wrapText="1"/>
    </xf>
    <xf numFmtId="0" fontId="18" fillId="12" borderId="202" xfId="1" applyFont="1" applyFill="1" applyBorder="1" applyAlignment="1">
      <alignment vertical="center" wrapText="1"/>
    </xf>
    <xf numFmtId="0" fontId="18" fillId="12" borderId="201" xfId="1" applyFont="1" applyFill="1" applyBorder="1">
      <alignment vertical="center"/>
    </xf>
    <xf numFmtId="0" fontId="18" fillId="12" borderId="0" xfId="1" applyFont="1" applyFill="1" applyAlignment="1"/>
    <xf numFmtId="0" fontId="38" fillId="12" borderId="0" xfId="1" applyFont="1" applyFill="1">
      <alignment vertical="center"/>
    </xf>
    <xf numFmtId="0" fontId="36" fillId="12" borderId="0" xfId="1" applyFont="1" applyFill="1" applyAlignment="1">
      <alignment horizontal="left" vertical="center"/>
    </xf>
    <xf numFmtId="0" fontId="18" fillId="12" borderId="2" xfId="1" applyFont="1" applyFill="1" applyBorder="1" applyAlignment="1">
      <alignment horizontal="left" vertical="center"/>
    </xf>
    <xf numFmtId="0" fontId="18" fillId="12" borderId="2" xfId="1" applyFont="1" applyFill="1" applyBorder="1" applyAlignment="1">
      <alignment horizontal="center" vertical="center" wrapText="1"/>
    </xf>
    <xf numFmtId="0" fontId="18" fillId="12" borderId="50" xfId="1" applyFont="1" applyFill="1" applyBorder="1" applyAlignment="1">
      <alignment wrapText="1"/>
    </xf>
    <xf numFmtId="0" fontId="18" fillId="12" borderId="268" xfId="1" applyFont="1" applyFill="1" applyBorder="1">
      <alignment vertical="center"/>
    </xf>
    <xf numFmtId="0" fontId="18" fillId="12" borderId="230" xfId="1" applyFont="1" applyFill="1" applyBorder="1">
      <alignment vertical="center"/>
    </xf>
    <xf numFmtId="0" fontId="15" fillId="12" borderId="70" xfId="1" applyFont="1" applyFill="1" applyBorder="1" applyAlignment="1">
      <alignment vertical="top" wrapText="1"/>
    </xf>
    <xf numFmtId="0" fontId="18" fillId="12" borderId="58" xfId="1" applyFont="1" applyFill="1" applyBorder="1" applyAlignment="1">
      <alignment wrapText="1"/>
    </xf>
    <xf numFmtId="0" fontId="38" fillId="12" borderId="204" xfId="1" applyFont="1" applyFill="1" applyBorder="1" applyAlignment="1">
      <alignment vertical="center" wrapText="1"/>
    </xf>
    <xf numFmtId="0" fontId="38" fillId="12" borderId="0" xfId="1" applyFont="1" applyFill="1" applyAlignment="1">
      <alignment vertical="center" wrapText="1"/>
    </xf>
    <xf numFmtId="0" fontId="52" fillId="12" borderId="230" xfId="1" applyFont="1" applyFill="1" applyBorder="1">
      <alignment vertical="center"/>
    </xf>
    <xf numFmtId="0" fontId="18" fillId="12" borderId="0" xfId="1" applyFont="1" applyFill="1" applyAlignment="1">
      <alignment wrapText="1"/>
    </xf>
    <xf numFmtId="0" fontId="31" fillId="12" borderId="230" xfId="1" applyFont="1" applyFill="1" applyBorder="1">
      <alignment vertical="center"/>
    </xf>
    <xf numFmtId="0" fontId="31" fillId="12" borderId="232" xfId="1" applyFont="1" applyFill="1" applyBorder="1">
      <alignment vertical="center"/>
    </xf>
    <xf numFmtId="0" fontId="31" fillId="12" borderId="0" xfId="1" applyFont="1" applyFill="1">
      <alignment vertical="center"/>
    </xf>
    <xf numFmtId="0" fontId="36" fillId="12" borderId="0" xfId="1" applyFont="1" applyFill="1" applyAlignment="1">
      <alignment wrapText="1"/>
    </xf>
    <xf numFmtId="0" fontId="18" fillId="12" borderId="25" xfId="1" applyFont="1" applyFill="1" applyBorder="1" applyAlignment="1">
      <alignment vertical="center" wrapText="1"/>
    </xf>
    <xf numFmtId="0" fontId="18" fillId="12" borderId="275" xfId="1" applyFont="1" applyFill="1" applyBorder="1">
      <alignment vertical="center"/>
    </xf>
    <xf numFmtId="0" fontId="36" fillId="12" borderId="268" xfId="1" applyFont="1" applyFill="1" applyBorder="1">
      <alignment vertical="center"/>
    </xf>
    <xf numFmtId="0" fontId="18" fillId="12" borderId="276" xfId="1" applyFont="1" applyFill="1" applyBorder="1">
      <alignment vertical="center"/>
    </xf>
    <xf numFmtId="0" fontId="18" fillId="12" borderId="1" xfId="1" applyFont="1" applyFill="1" applyBorder="1" applyAlignment="1">
      <alignment wrapText="1"/>
    </xf>
    <xf numFmtId="0" fontId="38" fillId="12" borderId="0" xfId="1" applyFont="1" applyFill="1" applyAlignment="1">
      <alignment horizontal="left" vertical="center"/>
    </xf>
    <xf numFmtId="0" fontId="36" fillId="12" borderId="232" xfId="1" applyFont="1" applyFill="1" applyBorder="1">
      <alignment vertical="center"/>
    </xf>
    <xf numFmtId="0" fontId="36" fillId="12" borderId="229" xfId="1" applyFont="1" applyFill="1" applyBorder="1">
      <alignment vertical="center"/>
    </xf>
    <xf numFmtId="0" fontId="18" fillId="12" borderId="159" xfId="1" applyFont="1" applyFill="1" applyBorder="1">
      <alignment vertical="center"/>
    </xf>
    <xf numFmtId="0" fontId="18" fillId="12" borderId="232" xfId="1" applyFont="1" applyFill="1" applyBorder="1">
      <alignment vertical="center"/>
    </xf>
    <xf numFmtId="0" fontId="18" fillId="12" borderId="59" xfId="1" applyFont="1" applyFill="1" applyBorder="1" applyAlignment="1">
      <alignment wrapText="1"/>
    </xf>
    <xf numFmtId="0" fontId="36" fillId="12" borderId="0" xfId="1" applyFont="1" applyFill="1" applyAlignment="1">
      <alignment horizontal="center" vertical="center"/>
    </xf>
    <xf numFmtId="0" fontId="18" fillId="12" borderId="230" xfId="1" applyFont="1" applyFill="1" applyBorder="1" applyAlignment="1">
      <alignment horizontal="left" vertical="center"/>
    </xf>
    <xf numFmtId="0" fontId="18" fillId="12" borderId="2" xfId="1" applyFont="1" applyFill="1" applyBorder="1" applyAlignment="1">
      <alignment horizontal="right" vertical="center"/>
    </xf>
    <xf numFmtId="0" fontId="18" fillId="12" borderId="2" xfId="1" applyFont="1" applyFill="1" applyBorder="1">
      <alignment vertical="center"/>
    </xf>
    <xf numFmtId="0" fontId="15" fillId="12" borderId="0" xfId="1" applyFont="1" applyFill="1" applyAlignment="1">
      <alignment vertical="center" wrapText="1"/>
    </xf>
    <xf numFmtId="0" fontId="17" fillId="12" borderId="0" xfId="1" applyFont="1" applyFill="1">
      <alignment vertical="center"/>
    </xf>
    <xf numFmtId="0" fontId="17" fillId="12" borderId="0" xfId="1" applyFont="1" applyFill="1" applyAlignment="1">
      <alignment horizontal="right" vertical="center" wrapText="1"/>
    </xf>
    <xf numFmtId="0" fontId="15" fillId="12" borderId="145" xfId="1" applyFont="1" applyFill="1" applyBorder="1" applyAlignment="1">
      <alignment horizontal="left" vertical="center"/>
    </xf>
    <xf numFmtId="0" fontId="15" fillId="12" borderId="70" xfId="1" applyFont="1" applyFill="1" applyBorder="1" applyAlignment="1">
      <alignment horizontal="left" vertical="center"/>
    </xf>
    <xf numFmtId="176" fontId="17" fillId="12" borderId="59" xfId="1" applyNumberFormat="1" applyFont="1" applyFill="1" applyBorder="1" applyAlignment="1">
      <alignment horizontal="center" vertical="center" shrinkToFit="1"/>
    </xf>
    <xf numFmtId="0" fontId="18" fillId="12" borderId="59" xfId="1" applyFont="1" applyFill="1" applyBorder="1" applyAlignment="1">
      <alignment horizontal="right" wrapText="1"/>
    </xf>
    <xf numFmtId="0" fontId="17" fillId="12" borderId="59" xfId="1" applyFont="1" applyFill="1" applyBorder="1" applyAlignment="1">
      <alignment vertical="center" wrapText="1"/>
    </xf>
    <xf numFmtId="0" fontId="18" fillId="12" borderId="59" xfId="1" applyFont="1" applyFill="1" applyBorder="1" applyAlignment="1">
      <alignment vertical="center" shrinkToFit="1"/>
    </xf>
    <xf numFmtId="0" fontId="17" fillId="12" borderId="100" xfId="1" applyFont="1" applyFill="1" applyBorder="1" applyAlignment="1">
      <alignment vertical="center" wrapText="1"/>
    </xf>
    <xf numFmtId="0" fontId="15" fillId="12" borderId="89" xfId="1" applyFont="1" applyFill="1" applyBorder="1" applyAlignment="1">
      <alignment vertical="center" wrapText="1"/>
    </xf>
    <xf numFmtId="0" fontId="15" fillId="12" borderId="98" xfId="1" applyFont="1" applyFill="1" applyBorder="1" applyAlignment="1">
      <alignment vertical="center" wrapText="1"/>
    </xf>
    <xf numFmtId="0" fontId="17" fillId="4" borderId="62" xfId="1" applyFont="1" applyFill="1" applyBorder="1" applyAlignment="1">
      <alignment horizontal="center" textRotation="255" wrapText="1"/>
    </xf>
    <xf numFmtId="0" fontId="17" fillId="4" borderId="279" xfId="1" applyFont="1" applyFill="1" applyBorder="1" applyAlignment="1">
      <alignment horizontal="center" textRotation="255" wrapText="1"/>
    </xf>
    <xf numFmtId="0" fontId="17" fillId="4" borderId="61" xfId="1" applyFont="1" applyFill="1" applyBorder="1" applyAlignment="1">
      <alignment horizontal="center" textRotation="255" wrapText="1"/>
    </xf>
    <xf numFmtId="0" fontId="15" fillId="12" borderId="153" xfId="1" applyFont="1" applyFill="1" applyBorder="1" applyAlignment="1">
      <alignment vertical="center" wrapText="1"/>
    </xf>
    <xf numFmtId="0" fontId="15" fillId="12" borderId="175" xfId="1" applyFont="1" applyFill="1" applyBorder="1" applyAlignment="1">
      <alignment vertical="center" wrapText="1"/>
    </xf>
    <xf numFmtId="0" fontId="15" fillId="12" borderId="122" xfId="1" applyFont="1" applyFill="1" applyBorder="1" applyAlignment="1">
      <alignment vertical="center" wrapText="1"/>
    </xf>
    <xf numFmtId="0" fontId="15" fillId="12" borderId="179" xfId="1" applyFont="1" applyFill="1" applyBorder="1" applyAlignment="1">
      <alignment vertical="center" wrapText="1"/>
    </xf>
    <xf numFmtId="0" fontId="19" fillId="0" borderId="0" xfId="1" applyFont="1" applyAlignment="1">
      <alignment horizontal="left" vertical="center"/>
    </xf>
    <xf numFmtId="0" fontId="19" fillId="0" borderId="0" xfId="1" applyFont="1" applyAlignment="1">
      <alignment horizontal="right" vertical="center" wrapText="1"/>
    </xf>
    <xf numFmtId="0" fontId="34" fillId="0" borderId="0" xfId="1" applyFont="1" applyAlignment="1">
      <alignment wrapText="1"/>
    </xf>
    <xf numFmtId="0" fontId="65" fillId="0" borderId="0" xfId="1" applyFont="1" applyAlignment="1">
      <alignment horizontal="left" vertical="center" wrapText="1"/>
    </xf>
    <xf numFmtId="0" fontId="66" fillId="0" borderId="0" xfId="1" applyFont="1" applyAlignment="1">
      <alignment vertical="center" wrapText="1"/>
    </xf>
    <xf numFmtId="0" fontId="66" fillId="0" borderId="0" xfId="1" applyFont="1" applyAlignment="1">
      <alignment horizontal="center" vertical="center" wrapText="1"/>
    </xf>
    <xf numFmtId="0" fontId="34" fillId="0" borderId="0" xfId="1" applyFont="1" applyAlignment="1">
      <alignment horizontal="center" vertical="center" wrapText="1"/>
    </xf>
    <xf numFmtId="0" fontId="34" fillId="0" borderId="106" xfId="1" applyFont="1" applyBorder="1" applyAlignment="1">
      <alignment horizontal="center" vertical="center" wrapText="1"/>
    </xf>
    <xf numFmtId="0" fontId="68" fillId="0" borderId="205" xfId="1" applyFont="1" applyBorder="1" applyAlignment="1">
      <alignment horizontal="center" vertical="center" wrapText="1"/>
    </xf>
    <xf numFmtId="0" fontId="34" fillId="0" borderId="2" xfId="1" applyFont="1" applyBorder="1" applyAlignment="1">
      <alignment vertical="center" wrapText="1"/>
    </xf>
    <xf numFmtId="0" fontId="34" fillId="0" borderId="2" xfId="0" applyFont="1" applyBorder="1" applyAlignment="1">
      <alignment vertical="center" wrapText="1"/>
    </xf>
    <xf numFmtId="0" fontId="34" fillId="0" borderId="0" xfId="1" applyFont="1" applyAlignment="1">
      <alignment horizontal="right" vertical="center" wrapText="1"/>
    </xf>
    <xf numFmtId="0" fontId="34" fillId="0" borderId="0" xfId="1" applyFont="1" applyAlignment="1">
      <alignment horizontal="left" vertical="center" wrapText="1"/>
    </xf>
    <xf numFmtId="0" fontId="34" fillId="0" borderId="0" xfId="1" applyFont="1" applyAlignment="1">
      <alignment vertical="center" wrapText="1"/>
    </xf>
    <xf numFmtId="0" fontId="34" fillId="0" borderId="0" xfId="1" applyFont="1" applyAlignment="1">
      <alignment horizontal="left" vertical="center"/>
    </xf>
    <xf numFmtId="0" fontId="34" fillId="0" borderId="0" xfId="1" applyFont="1">
      <alignment vertical="center"/>
    </xf>
    <xf numFmtId="0" fontId="34" fillId="0" borderId="152" xfId="1" applyFont="1" applyBorder="1" applyAlignment="1" applyProtection="1">
      <alignment horizontal="center" vertical="center" wrapText="1"/>
      <protection locked="0"/>
    </xf>
    <xf numFmtId="0" fontId="34" fillId="0" borderId="95" xfId="1" applyFont="1" applyBorder="1" applyAlignment="1" applyProtection="1">
      <alignment horizontal="right" vertical="center"/>
      <protection locked="0"/>
    </xf>
    <xf numFmtId="0" fontId="34" fillId="0" borderId="95" xfId="1" applyFont="1" applyBorder="1" applyAlignment="1" applyProtection="1">
      <alignment horizontal="left" vertical="center"/>
      <protection locked="0"/>
    </xf>
    <xf numFmtId="0" fontId="34" fillId="0" borderId="0" xfId="1" applyFont="1" applyAlignment="1">
      <alignment horizontal="right" vertical="center"/>
    </xf>
    <xf numFmtId="0" fontId="34" fillId="0" borderId="0" xfId="1" applyFont="1" applyAlignment="1" applyProtection="1">
      <alignment horizontal="center" vertical="center" wrapText="1"/>
      <protection locked="0"/>
    </xf>
    <xf numFmtId="0" fontId="34" fillId="0" borderId="0" xfId="1" applyFont="1" applyProtection="1">
      <alignment vertical="center"/>
      <protection locked="0"/>
    </xf>
    <xf numFmtId="0" fontId="19" fillId="0" borderId="0" xfId="1" applyFont="1" applyAlignment="1">
      <alignment wrapText="1"/>
    </xf>
    <xf numFmtId="0" fontId="32" fillId="0" borderId="0" xfId="1" applyFont="1" applyAlignment="1">
      <alignment vertical="top" wrapText="1"/>
    </xf>
    <xf numFmtId="0" fontId="19" fillId="0" borderId="0" xfId="1" applyFont="1" applyAlignment="1"/>
    <xf numFmtId="0" fontId="29" fillId="0" borderId="0" xfId="1" applyFont="1">
      <alignment vertical="center"/>
    </xf>
    <xf numFmtId="0" fontId="19" fillId="0" borderId="0" xfId="1" applyFont="1" applyAlignment="1" applyProtection="1">
      <alignment vertical="center" wrapText="1"/>
      <protection locked="0"/>
    </xf>
    <xf numFmtId="0" fontId="29" fillId="0" borderId="0" xfId="1" applyFont="1" applyAlignment="1">
      <alignment horizontal="left" vertical="center"/>
    </xf>
    <xf numFmtId="0" fontId="29" fillId="0" borderId="0" xfId="1" applyFont="1" applyAlignment="1">
      <alignment horizontal="left" vertical="center" wrapText="1"/>
    </xf>
    <xf numFmtId="0" fontId="29" fillId="0" borderId="0" xfId="1" applyFont="1" applyAlignment="1">
      <alignment vertical="center" wrapText="1"/>
    </xf>
    <xf numFmtId="0" fontId="19" fillId="0" borderId="0" xfId="0" applyFont="1">
      <alignment vertical="center"/>
    </xf>
    <xf numFmtId="0" fontId="19" fillId="0" borderId="0" xfId="0" applyFont="1" applyAlignment="1">
      <alignment horizontal="right" vertical="center"/>
    </xf>
    <xf numFmtId="0" fontId="26" fillId="0" borderId="0" xfId="1" applyFont="1" applyAlignment="1">
      <alignment horizontal="left" wrapText="1"/>
    </xf>
    <xf numFmtId="0" fontId="24" fillId="0" borderId="0" xfId="1" applyFont="1" applyAlignment="1">
      <alignment horizontal="left" vertical="center" wrapText="1"/>
    </xf>
    <xf numFmtId="0" fontId="19" fillId="0" borderId="0" xfId="1" applyFont="1" applyAlignment="1">
      <alignment vertical="top" wrapText="1"/>
    </xf>
    <xf numFmtId="0" fontId="30" fillId="13" borderId="125" xfId="1" applyFont="1" applyFill="1" applyBorder="1" applyAlignment="1">
      <alignment vertical="center" shrinkToFit="1"/>
    </xf>
    <xf numFmtId="0" fontId="30" fillId="13" borderId="14" xfId="1" applyFont="1" applyFill="1" applyBorder="1" applyAlignment="1">
      <alignment vertical="center" shrinkToFit="1"/>
    </xf>
    <xf numFmtId="0" fontId="30" fillId="13" borderId="26" xfId="1" applyFont="1" applyFill="1" applyBorder="1" applyAlignment="1">
      <alignment vertical="center" shrinkToFit="1"/>
    </xf>
    <xf numFmtId="0" fontId="30" fillId="13" borderId="45" xfId="1" applyFont="1" applyFill="1" applyBorder="1" applyAlignment="1">
      <alignment vertical="center" shrinkToFit="1"/>
    </xf>
    <xf numFmtId="0" fontId="30" fillId="13" borderId="34" xfId="1" applyFont="1" applyFill="1" applyBorder="1" applyAlignment="1">
      <alignment vertical="center" shrinkToFit="1"/>
    </xf>
    <xf numFmtId="0" fontId="18" fillId="0" borderId="57" xfId="1" applyFont="1" applyBorder="1" applyAlignment="1" applyProtection="1">
      <alignment vertical="center" shrinkToFit="1"/>
      <protection locked="0"/>
    </xf>
    <xf numFmtId="0" fontId="18" fillId="0" borderId="85" xfId="1" applyFont="1" applyBorder="1" applyAlignment="1" applyProtection="1">
      <alignment vertical="center" shrinkToFit="1"/>
      <protection locked="0"/>
    </xf>
    <xf numFmtId="0" fontId="18" fillId="0" borderId="95" xfId="1" applyFont="1" applyBorder="1" applyAlignment="1" applyProtection="1">
      <alignment horizontal="center" vertical="center" wrapText="1"/>
      <protection locked="0"/>
    </xf>
    <xf numFmtId="0" fontId="18" fillId="0" borderId="255" xfId="1" applyFont="1" applyBorder="1" applyAlignment="1" applyProtection="1">
      <alignment horizontal="left" vertical="center"/>
      <protection locked="0"/>
    </xf>
    <xf numFmtId="0" fontId="18" fillId="0" borderId="257" xfId="1" applyFont="1" applyBorder="1" applyAlignment="1" applyProtection="1">
      <alignment horizontal="left" vertical="center"/>
      <protection locked="0"/>
    </xf>
    <xf numFmtId="0" fontId="18" fillId="0" borderId="256" xfId="1" applyFont="1" applyBorder="1" applyAlignment="1" applyProtection="1">
      <alignment horizontal="left" vertical="center"/>
      <protection locked="0"/>
    </xf>
    <xf numFmtId="0" fontId="18" fillId="0" borderId="260" xfId="1" applyFont="1" applyBorder="1" applyAlignment="1" applyProtection="1">
      <alignment horizontal="left" vertical="center"/>
      <protection locked="0"/>
    </xf>
    <xf numFmtId="0" fontId="18" fillId="0" borderId="258" xfId="1" applyFont="1" applyBorder="1" applyAlignment="1" applyProtection="1">
      <alignment horizontal="left" vertical="center"/>
      <protection locked="0"/>
    </xf>
    <xf numFmtId="0" fontId="33" fillId="11" borderId="86" xfId="1" applyFont="1" applyFill="1" applyBorder="1" applyAlignment="1">
      <alignment vertical="center" wrapText="1"/>
    </xf>
    <xf numFmtId="0" fontId="19" fillId="0" borderId="0" xfId="1" applyFont="1" applyAlignment="1">
      <alignment horizontal="left" vertical="center" wrapText="1"/>
    </xf>
    <xf numFmtId="0" fontId="17" fillId="20" borderId="95" xfId="1" applyFont="1" applyFill="1" applyBorder="1" applyAlignment="1">
      <alignment horizontal="center" vertical="center" wrapText="1"/>
    </xf>
    <xf numFmtId="0" fontId="17" fillId="21" borderId="95" xfId="1" applyFont="1" applyFill="1" applyBorder="1" applyAlignment="1">
      <alignment horizontal="center" vertical="center" wrapText="1"/>
    </xf>
    <xf numFmtId="0" fontId="30" fillId="0" borderId="0" xfId="1" applyFont="1" applyAlignment="1">
      <alignment horizontal="left" vertical="center" wrapText="1"/>
    </xf>
    <xf numFmtId="0" fontId="75" fillId="0" borderId="0" xfId="1" applyFont="1" applyAlignment="1">
      <alignment vertical="center" wrapText="1"/>
    </xf>
    <xf numFmtId="0" fontId="18" fillId="0" borderId="158" xfId="1" applyFont="1" applyBorder="1" applyAlignment="1" applyProtection="1">
      <alignment vertical="center" wrapText="1"/>
      <protection locked="0"/>
    </xf>
    <xf numFmtId="0" fontId="18" fillId="0" borderId="358" xfId="1" applyFont="1" applyBorder="1" applyAlignment="1" applyProtection="1">
      <alignment vertical="center" wrapText="1"/>
      <protection locked="0"/>
    </xf>
    <xf numFmtId="0" fontId="18" fillId="20" borderId="95" xfId="1" applyFont="1" applyFill="1" applyBorder="1" applyAlignment="1">
      <alignment horizontal="center" vertical="center" wrapText="1"/>
    </xf>
    <xf numFmtId="0" fontId="29" fillId="0" borderId="0" xfId="1" applyFont="1" applyAlignment="1">
      <alignment horizontal="center" vertical="center"/>
    </xf>
    <xf numFmtId="0" fontId="38" fillId="0" borderId="0" xfId="1" applyFont="1" applyProtection="1">
      <alignment vertical="center"/>
      <protection locked="0"/>
    </xf>
    <xf numFmtId="0" fontId="72" fillId="0" borderId="0" xfId="1" applyFont="1" applyProtection="1">
      <alignment vertical="center"/>
      <protection locked="0"/>
    </xf>
    <xf numFmtId="0" fontId="17" fillId="0" borderId="0" xfId="1" applyFont="1" applyAlignment="1">
      <alignment vertical="top" textRotation="255" wrapText="1" shrinkToFit="1"/>
    </xf>
    <xf numFmtId="0" fontId="17" fillId="0" borderId="0" xfId="1" applyFont="1" applyAlignment="1">
      <alignment vertical="top" textRotation="255" shrinkToFit="1"/>
    </xf>
    <xf numFmtId="0" fontId="17" fillId="0" borderId="0" xfId="1" applyFont="1" applyAlignment="1">
      <alignment horizontal="center" vertical="center" textRotation="255" wrapText="1"/>
    </xf>
    <xf numFmtId="0" fontId="76" fillId="0" borderId="0" xfId="1" applyFont="1" applyAlignment="1">
      <alignment vertical="top" textRotation="255" wrapText="1" shrinkToFit="1"/>
    </xf>
    <xf numFmtId="0" fontId="76" fillId="0" borderId="0" xfId="1" applyFont="1" applyAlignment="1">
      <alignment vertical="top" textRotation="255" shrinkToFit="1"/>
    </xf>
    <xf numFmtId="0" fontId="76" fillId="0" borderId="0" xfId="1" applyFont="1" applyAlignment="1">
      <alignment vertical="top" textRotation="255" wrapText="1"/>
    </xf>
    <xf numFmtId="0" fontId="34" fillId="0" borderId="0" xfId="1" applyFont="1" applyAlignment="1" applyProtection="1">
      <alignment vertical="center" wrapText="1"/>
      <protection locked="0"/>
    </xf>
    <xf numFmtId="0" fontId="68" fillId="0" borderId="0" xfId="1" applyFont="1" applyAlignment="1">
      <alignment horizontal="center" vertical="top" textRotation="255" wrapText="1"/>
    </xf>
    <xf numFmtId="0" fontId="69" fillId="0" borderId="0" xfId="1" applyFont="1" applyAlignment="1">
      <alignment horizontal="center" vertical="center" wrapText="1"/>
    </xf>
    <xf numFmtId="0" fontId="34" fillId="0" borderId="0" xfId="1" applyFont="1" applyAlignment="1">
      <alignment horizontal="center" vertical="center"/>
    </xf>
    <xf numFmtId="0" fontId="18" fillId="12" borderId="0" xfId="1" applyFont="1" applyFill="1" applyAlignment="1">
      <alignment horizontal="right" vertical="center" wrapText="1"/>
    </xf>
    <xf numFmtId="0" fontId="18" fillId="12" borderId="204" xfId="1" applyFont="1" applyFill="1" applyBorder="1">
      <alignment vertical="center"/>
    </xf>
    <xf numFmtId="0" fontId="18" fillId="12" borderId="0" xfId="1" applyFont="1" applyFill="1" applyAlignment="1" applyProtection="1">
      <alignment horizontal="center" vertical="center" wrapText="1"/>
      <protection locked="0"/>
    </xf>
    <xf numFmtId="0" fontId="38" fillId="12" borderId="204" xfId="1" applyFont="1" applyFill="1" applyBorder="1">
      <alignment vertical="center"/>
    </xf>
    <xf numFmtId="0" fontId="36" fillId="12" borderId="145" xfId="1" applyFont="1" applyFill="1" applyBorder="1">
      <alignment vertical="center"/>
    </xf>
    <xf numFmtId="0" fontId="30" fillId="12" borderId="0" xfId="1" applyFont="1" applyFill="1" applyAlignment="1">
      <alignment horizontal="left" vertical="center" wrapText="1"/>
    </xf>
    <xf numFmtId="0" fontId="41" fillId="12" borderId="0" xfId="1" applyFont="1" applyFill="1">
      <alignment vertical="center"/>
    </xf>
    <xf numFmtId="0" fontId="41" fillId="12" borderId="0" xfId="1" applyFont="1" applyFill="1" applyAlignment="1">
      <alignment vertical="center" wrapText="1"/>
    </xf>
    <xf numFmtId="0" fontId="41" fillId="12" borderId="145" xfId="1" applyFont="1" applyFill="1" applyBorder="1" applyAlignment="1">
      <alignment vertical="center" wrapText="1"/>
    </xf>
    <xf numFmtId="0" fontId="15" fillId="12" borderId="0" xfId="1" applyFont="1" applyFill="1">
      <alignment vertical="center"/>
    </xf>
    <xf numFmtId="0" fontId="54" fillId="12" borderId="0" xfId="1" applyFont="1" applyFill="1">
      <alignment vertical="center"/>
    </xf>
    <xf numFmtId="0" fontId="38" fillId="0" borderId="0" xfId="1" applyFont="1" applyAlignment="1">
      <alignment horizontal="left" vertical="center" wrapText="1"/>
    </xf>
    <xf numFmtId="0" fontId="50" fillId="0" borderId="0" xfId="1" applyFont="1" applyAlignment="1">
      <alignment horizontal="center" vertical="center" wrapText="1"/>
    </xf>
    <xf numFmtId="0" fontId="29" fillId="0" borderId="0" xfId="1" applyFont="1" applyAlignment="1">
      <alignment horizontal="right" vertical="top" textRotation="255" wrapText="1"/>
    </xf>
    <xf numFmtId="0" fontId="18" fillId="21" borderId="95" xfId="1" applyFont="1" applyFill="1" applyBorder="1" applyAlignment="1">
      <alignment horizontal="center" vertical="center" wrapText="1"/>
    </xf>
    <xf numFmtId="0" fontId="18" fillId="12" borderId="0" xfId="1" applyFont="1" applyFill="1" applyAlignment="1">
      <alignment horizontal="left" vertical="center"/>
    </xf>
    <xf numFmtId="0" fontId="15" fillId="3" borderId="32" xfId="1" applyFont="1" applyFill="1" applyBorder="1" applyAlignment="1">
      <alignment horizontal="center" vertical="top" textRotation="255" wrapText="1"/>
    </xf>
    <xf numFmtId="0" fontId="15" fillId="3" borderId="82"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4" borderId="14" xfId="1" applyFont="1" applyFill="1" applyBorder="1" applyAlignment="1">
      <alignment horizontal="center" vertical="center"/>
    </xf>
    <xf numFmtId="0" fontId="33" fillId="4" borderId="0" xfId="1" applyFont="1" applyFill="1" applyAlignment="1">
      <alignment vertical="center" wrapText="1"/>
    </xf>
    <xf numFmtId="0" fontId="33" fillId="4" borderId="41" xfId="1" applyFont="1" applyFill="1" applyBorder="1" applyAlignment="1">
      <alignment vertical="center" wrapText="1"/>
    </xf>
    <xf numFmtId="0" fontId="33" fillId="4" borderId="50" xfId="1" applyFont="1" applyFill="1" applyBorder="1" applyAlignment="1">
      <alignment vertical="center" wrapText="1"/>
    </xf>
    <xf numFmtId="0" fontId="33" fillId="4" borderId="14" xfId="1" applyFont="1" applyFill="1" applyBorder="1" applyAlignment="1">
      <alignment vertical="center" wrapText="1"/>
    </xf>
    <xf numFmtId="0" fontId="33" fillId="8" borderId="50" xfId="1" applyFont="1" applyFill="1" applyBorder="1" applyAlignment="1">
      <alignment vertical="center" wrapText="1"/>
    </xf>
    <xf numFmtId="0" fontId="33" fillId="8" borderId="0" xfId="1" applyFont="1" applyFill="1" applyAlignment="1">
      <alignment vertical="center" wrapText="1"/>
    </xf>
    <xf numFmtId="0" fontId="33" fillId="8" borderId="41" xfId="1" applyFont="1" applyFill="1" applyBorder="1" applyAlignment="1">
      <alignment vertical="center" wrapText="1"/>
    </xf>
    <xf numFmtId="0" fontId="33" fillId="8" borderId="14" xfId="1" applyFont="1" applyFill="1" applyBorder="1" applyAlignment="1">
      <alignment vertical="center" wrapText="1"/>
    </xf>
    <xf numFmtId="0" fontId="33" fillId="11" borderId="0" xfId="1" applyFont="1" applyFill="1" applyAlignment="1">
      <alignment vertical="center" wrapText="1"/>
    </xf>
    <xf numFmtId="0" fontId="33" fillId="11" borderId="41" xfId="1" applyFont="1" applyFill="1" applyBorder="1" applyAlignment="1">
      <alignment vertical="center" wrapText="1"/>
    </xf>
    <xf numFmtId="0" fontId="33" fillId="11" borderId="14" xfId="1" applyFont="1" applyFill="1" applyBorder="1" applyAlignment="1">
      <alignment vertical="center" wrapText="1"/>
    </xf>
    <xf numFmtId="0" fontId="14" fillId="0" borderId="0" xfId="1" applyFont="1" applyAlignment="1">
      <alignment horizontal="left" vertical="center" wrapText="1"/>
    </xf>
    <xf numFmtId="0" fontId="29" fillId="0" borderId="50" xfId="1" applyFont="1" applyBorder="1" applyAlignment="1">
      <alignment horizontal="center" vertical="center" textRotation="255" wrapText="1"/>
    </xf>
    <xf numFmtId="0" fontId="18" fillId="17" borderId="34" xfId="1" applyFont="1" applyFill="1" applyBorder="1" applyAlignment="1">
      <alignment horizontal="center" vertical="top" textRotation="255" shrinkToFit="1"/>
    </xf>
    <xf numFmtId="0" fontId="18" fillId="17" borderId="126" xfId="1" applyFont="1" applyFill="1" applyBorder="1" applyAlignment="1">
      <alignment horizontal="center" vertical="top" textRotation="255" shrinkToFit="1"/>
    </xf>
    <xf numFmtId="0" fontId="18" fillId="17" borderId="36" xfId="1" applyFont="1" applyFill="1" applyBorder="1" applyAlignment="1">
      <alignment horizontal="center" vertical="top" textRotation="255" shrinkToFit="1"/>
    </xf>
    <xf numFmtId="0" fontId="18" fillId="18" borderId="38" xfId="1" applyFont="1" applyFill="1" applyBorder="1" applyAlignment="1">
      <alignment horizontal="center" vertical="top" textRotation="255" shrinkToFit="1"/>
    </xf>
    <xf numFmtId="0" fontId="18" fillId="18" borderId="35" xfId="1" applyFont="1" applyFill="1" applyBorder="1" applyAlignment="1">
      <alignment horizontal="center" vertical="top" textRotation="255" shrinkToFit="1"/>
    </xf>
    <xf numFmtId="0" fontId="18" fillId="18" borderId="36" xfId="1" applyFont="1" applyFill="1" applyBorder="1" applyAlignment="1">
      <alignment horizontal="center" vertical="top" textRotation="255" shrinkToFit="1"/>
    </xf>
    <xf numFmtId="0" fontId="18" fillId="15" borderId="38" xfId="1" applyFont="1" applyFill="1" applyBorder="1" applyAlignment="1">
      <alignment vertical="top" textRotation="255"/>
    </xf>
    <xf numFmtId="0" fontId="18" fillId="15" borderId="33" xfId="1" applyFont="1" applyFill="1" applyBorder="1" applyAlignment="1">
      <alignment vertical="top" textRotation="255"/>
    </xf>
    <xf numFmtId="0" fontId="18" fillId="15" borderId="35" xfId="1" applyFont="1" applyFill="1" applyBorder="1" applyAlignment="1">
      <alignment horizontal="center" vertical="top" textRotation="255" shrinkToFit="1"/>
    </xf>
    <xf numFmtId="0" fontId="18" fillId="15" borderId="36" xfId="1" applyFont="1" applyFill="1" applyBorder="1" applyAlignment="1">
      <alignment vertical="top" textRotation="255"/>
    </xf>
    <xf numFmtId="0" fontId="18" fillId="19" borderId="34" xfId="1" applyFont="1" applyFill="1" applyBorder="1" applyAlignment="1">
      <alignment vertical="top" textRotation="255" wrapText="1"/>
    </xf>
    <xf numFmtId="0" fontId="18" fillId="19" borderId="33" xfId="1" applyFont="1" applyFill="1" applyBorder="1" applyAlignment="1">
      <alignment vertical="top" textRotation="255"/>
    </xf>
    <xf numFmtId="0" fontId="18" fillId="19" borderId="36" xfId="1" applyFont="1" applyFill="1" applyBorder="1" applyAlignment="1">
      <alignment vertical="top" textRotation="255"/>
    </xf>
    <xf numFmtId="0" fontId="18" fillId="14" borderId="34" xfId="1" applyFont="1" applyFill="1" applyBorder="1" applyAlignment="1">
      <alignment vertical="top" textRotation="255" wrapText="1"/>
    </xf>
    <xf numFmtId="0" fontId="18" fillId="14" borderId="35" xfId="1" applyFont="1" applyFill="1" applyBorder="1" applyAlignment="1">
      <alignment horizontal="center" vertical="top" textRotation="255" wrapText="1"/>
    </xf>
    <xf numFmtId="0" fontId="18" fillId="14" borderId="33" xfId="1" applyFont="1" applyFill="1" applyBorder="1" applyAlignment="1">
      <alignment horizontal="center" vertical="top" textRotation="255" shrinkToFit="1"/>
    </xf>
    <xf numFmtId="0" fontId="18" fillId="14" borderId="36" xfId="1" applyFont="1" applyFill="1" applyBorder="1" applyAlignment="1">
      <alignment horizontal="center" vertical="top" textRotation="255" shrinkToFit="1"/>
    </xf>
    <xf numFmtId="0" fontId="18" fillId="13" borderId="34" xfId="1" applyFont="1" applyFill="1" applyBorder="1" applyAlignment="1">
      <alignment vertical="top" textRotation="255" shrinkToFit="1"/>
    </xf>
    <xf numFmtId="0" fontId="18" fillId="13" borderId="374" xfId="1" applyFont="1" applyFill="1" applyBorder="1" applyAlignment="1">
      <alignment horizontal="center" vertical="top" textRotation="255" wrapText="1" shrinkToFit="1"/>
    </xf>
    <xf numFmtId="0" fontId="15" fillId="33" borderId="74" xfId="1" applyFont="1" applyFill="1" applyBorder="1" applyAlignment="1">
      <alignment horizontal="center" vertical="center"/>
    </xf>
    <xf numFmtId="0" fontId="18" fillId="33" borderId="90" xfId="1" applyFont="1" applyFill="1" applyBorder="1" applyAlignment="1">
      <alignment vertical="center" wrapText="1"/>
    </xf>
    <xf numFmtId="0" fontId="18" fillId="33" borderId="31" xfId="1" applyFont="1" applyFill="1" applyBorder="1" applyAlignment="1">
      <alignment vertical="center" wrapText="1"/>
    </xf>
    <xf numFmtId="0" fontId="15" fillId="33" borderId="78" xfId="1" applyFont="1" applyFill="1" applyBorder="1" applyAlignment="1">
      <alignment horizontal="center" vertical="center"/>
    </xf>
    <xf numFmtId="0" fontId="18" fillId="33" borderId="88" xfId="1" applyFont="1" applyFill="1" applyBorder="1" applyAlignment="1">
      <alignment vertical="center" wrapText="1"/>
    </xf>
    <xf numFmtId="0" fontId="18" fillId="33" borderId="79" xfId="1" applyFont="1" applyFill="1" applyBorder="1" applyAlignment="1">
      <alignment vertical="center" wrapText="1"/>
    </xf>
    <xf numFmtId="0" fontId="18" fillId="33" borderId="55" xfId="1" applyFont="1" applyFill="1" applyBorder="1" applyAlignment="1">
      <alignment vertical="center" wrapText="1"/>
    </xf>
    <xf numFmtId="0" fontId="18" fillId="33" borderId="95" xfId="1" applyFont="1" applyFill="1" applyBorder="1" applyAlignment="1">
      <alignment vertical="center" wrapText="1"/>
    </xf>
    <xf numFmtId="0" fontId="18" fillId="33" borderId="20" xfId="1" applyFont="1" applyFill="1" applyBorder="1" applyAlignment="1">
      <alignment vertical="center" wrapText="1"/>
    </xf>
    <xf numFmtId="0" fontId="15" fillId="33" borderId="98" xfId="1" applyFont="1" applyFill="1" applyBorder="1" applyAlignment="1">
      <alignment horizontal="center" vertical="center"/>
    </xf>
    <xf numFmtId="0" fontId="18" fillId="33" borderId="108" xfId="1" applyFont="1" applyFill="1" applyBorder="1" applyAlignment="1">
      <alignment vertical="center" wrapText="1"/>
    </xf>
    <xf numFmtId="0" fontId="15" fillId="33" borderId="87" xfId="1" applyFont="1" applyFill="1" applyBorder="1" applyAlignment="1">
      <alignment horizontal="center" vertical="center" wrapText="1"/>
    </xf>
    <xf numFmtId="0" fontId="15" fillId="33" borderId="89" xfId="1" applyFont="1" applyFill="1" applyBorder="1" applyAlignment="1">
      <alignment horizontal="center" vertical="center" wrapText="1"/>
    </xf>
    <xf numFmtId="0" fontId="18" fillId="33" borderId="107" xfId="1" applyFont="1" applyFill="1" applyBorder="1" applyAlignment="1">
      <alignment vertical="center" wrapText="1"/>
    </xf>
    <xf numFmtId="0" fontId="15" fillId="33" borderId="87" xfId="1" applyFont="1" applyFill="1" applyBorder="1" applyAlignment="1">
      <alignment horizontal="center" vertical="center"/>
    </xf>
    <xf numFmtId="0" fontId="15" fillId="33" borderId="98" xfId="1" applyFont="1" applyFill="1" applyBorder="1" applyAlignment="1">
      <alignment horizontal="center" vertical="center" wrapText="1"/>
    </xf>
    <xf numFmtId="0" fontId="30" fillId="0" borderId="0" xfId="1" applyFont="1" applyAlignment="1">
      <alignment horizontal="center" vertical="top" textRotation="255" wrapText="1"/>
    </xf>
    <xf numFmtId="0" fontId="15" fillId="0" borderId="0" xfId="1" applyFont="1" applyAlignment="1">
      <alignment horizontal="center" vertical="center" wrapText="1"/>
    </xf>
    <xf numFmtId="0" fontId="37" fillId="0" borderId="0" xfId="1" applyFont="1" applyAlignment="1">
      <alignment horizontal="left" vertical="center"/>
    </xf>
    <xf numFmtId="0" fontId="15" fillId="34" borderId="87" xfId="1" applyFont="1" applyFill="1" applyBorder="1" applyAlignment="1">
      <alignment horizontal="center" vertical="center"/>
    </xf>
    <xf numFmtId="0" fontId="15" fillId="34" borderId="78" xfId="1" applyFont="1" applyFill="1" applyBorder="1" applyAlignment="1">
      <alignment horizontal="center" vertical="center"/>
    </xf>
    <xf numFmtId="0" fontId="15" fillId="34" borderId="87" xfId="1" applyFont="1" applyFill="1" applyBorder="1" applyAlignment="1">
      <alignment horizontal="center" vertical="center" wrapText="1"/>
    </xf>
    <xf numFmtId="0" fontId="15" fillId="34" borderId="89" xfId="1" applyFont="1" applyFill="1" applyBorder="1" applyAlignment="1">
      <alignment horizontal="center" vertical="center" wrapText="1"/>
    </xf>
    <xf numFmtId="0" fontId="78" fillId="0" borderId="0" xfId="1" applyFont="1" applyAlignment="1">
      <alignment horizontal="left" vertical="center" wrapText="1"/>
    </xf>
    <xf numFmtId="0" fontId="18" fillId="12" borderId="267" xfId="1" applyFont="1" applyFill="1" applyBorder="1">
      <alignment vertical="center"/>
    </xf>
    <xf numFmtId="0" fontId="18" fillId="12" borderId="198" xfId="1" applyFont="1" applyFill="1" applyBorder="1" applyAlignment="1">
      <alignment horizontal="left" vertical="center"/>
    </xf>
    <xf numFmtId="0" fontId="18" fillId="12" borderId="199" xfId="1" applyFont="1" applyFill="1" applyBorder="1" applyAlignment="1">
      <alignment horizontal="left" vertical="center"/>
    </xf>
    <xf numFmtId="0" fontId="18" fillId="12" borderId="301" xfId="1" applyFont="1" applyFill="1" applyBorder="1">
      <alignment vertical="center"/>
    </xf>
    <xf numFmtId="0" fontId="18" fillId="12" borderId="231" xfId="1" applyFont="1" applyFill="1" applyBorder="1">
      <alignment vertical="center"/>
    </xf>
    <xf numFmtId="0" fontId="18" fillId="12" borderId="272" xfId="1" applyFont="1" applyFill="1" applyBorder="1">
      <alignment vertical="center"/>
    </xf>
    <xf numFmtId="0" fontId="18" fillId="12" borderId="271" xfId="1" applyFont="1" applyFill="1" applyBorder="1" applyAlignment="1">
      <alignment horizontal="left" vertical="center"/>
    </xf>
    <xf numFmtId="0" fontId="18" fillId="12" borderId="241" xfId="1" applyFont="1" applyFill="1" applyBorder="1">
      <alignment vertical="center"/>
    </xf>
    <xf numFmtId="0" fontId="18" fillId="12" borderId="268" xfId="1" applyFont="1" applyFill="1" applyBorder="1" applyAlignment="1">
      <alignment horizontal="left" vertical="center"/>
    </xf>
    <xf numFmtId="0" fontId="18" fillId="12" borderId="230" xfId="1" applyFont="1" applyFill="1" applyBorder="1" applyAlignment="1">
      <alignment vertical="center" wrapText="1"/>
    </xf>
    <xf numFmtId="0" fontId="78" fillId="0" borderId="0" xfId="1" applyFont="1">
      <alignment vertical="center"/>
    </xf>
    <xf numFmtId="0" fontId="15" fillId="17" borderId="122" xfId="1" applyFont="1" applyFill="1" applyBorder="1" applyAlignment="1">
      <alignment vertical="center" wrapText="1"/>
    </xf>
    <xf numFmtId="0" fontId="15" fillId="18" borderId="33" xfId="1" applyFont="1" applyFill="1" applyBorder="1" applyAlignment="1">
      <alignment vertical="center" wrapText="1"/>
    </xf>
    <xf numFmtId="0" fontId="15" fillId="15" borderId="179" xfId="1" applyFont="1" applyFill="1" applyBorder="1" applyAlignment="1">
      <alignment vertical="center" wrapText="1"/>
    </xf>
    <xf numFmtId="0" fontId="15" fillId="15" borderId="175" xfId="1" applyFont="1" applyFill="1" applyBorder="1" applyAlignment="1">
      <alignment vertical="center" wrapText="1"/>
    </xf>
    <xf numFmtId="0" fontId="15" fillId="15" borderId="33" xfId="1" applyFont="1" applyFill="1" applyBorder="1" applyAlignment="1">
      <alignment vertical="center" wrapText="1"/>
    </xf>
    <xf numFmtId="0" fontId="15" fillId="19" borderId="179" xfId="1" applyFont="1" applyFill="1" applyBorder="1" applyAlignment="1">
      <alignment vertical="center" wrapText="1"/>
    </xf>
    <xf numFmtId="0" fontId="15" fillId="19" borderId="175" xfId="1" applyFont="1" applyFill="1" applyBorder="1" applyAlignment="1">
      <alignment vertical="center" wrapText="1"/>
    </xf>
    <xf numFmtId="0" fontId="15" fillId="19" borderId="33" xfId="1" applyFont="1" applyFill="1" applyBorder="1" applyAlignment="1">
      <alignment vertical="center" wrapText="1"/>
    </xf>
    <xf numFmtId="0" fontId="15" fillId="14" borderId="122" xfId="1" applyFont="1" applyFill="1" applyBorder="1" applyAlignment="1">
      <alignment vertical="center" wrapText="1"/>
    </xf>
    <xf numFmtId="0" fontId="15" fillId="14" borderId="33" xfId="1" applyFont="1" applyFill="1" applyBorder="1" applyAlignment="1">
      <alignment vertical="center" wrapText="1"/>
    </xf>
    <xf numFmtId="0" fontId="15" fillId="13" borderId="283" xfId="1" applyFont="1" applyFill="1" applyBorder="1" applyAlignment="1">
      <alignment vertical="center" wrapText="1"/>
    </xf>
    <xf numFmtId="0" fontId="15" fillId="13" borderId="284" xfId="1" applyFont="1" applyFill="1" applyBorder="1" applyAlignment="1">
      <alignment vertical="center" wrapText="1"/>
    </xf>
    <xf numFmtId="0" fontId="17" fillId="19" borderId="122" xfId="1" applyFont="1" applyFill="1" applyBorder="1" applyAlignment="1">
      <alignment vertical="top" textRotation="255"/>
    </xf>
    <xf numFmtId="0" fontId="15" fillId="12" borderId="33" xfId="1" applyFont="1" applyFill="1" applyBorder="1" applyAlignment="1">
      <alignment vertical="center" wrapText="1"/>
    </xf>
    <xf numFmtId="0" fontId="15" fillId="12" borderId="277" xfId="1" applyFont="1" applyFill="1" applyBorder="1" applyAlignment="1">
      <alignment vertical="center" wrapText="1"/>
    </xf>
    <xf numFmtId="0" fontId="15" fillId="12" borderId="281" xfId="1" applyFont="1" applyFill="1" applyBorder="1" applyAlignment="1">
      <alignment vertical="center" wrapText="1"/>
    </xf>
    <xf numFmtId="0" fontId="15" fillId="13" borderId="28" xfId="1" applyFont="1" applyFill="1" applyBorder="1" applyAlignment="1">
      <alignment vertical="center" wrapText="1"/>
    </xf>
    <xf numFmtId="0" fontId="15" fillId="13" borderId="36" xfId="1" applyFont="1" applyFill="1" applyBorder="1" applyAlignment="1">
      <alignment vertical="center" wrapText="1"/>
    </xf>
    <xf numFmtId="0" fontId="15" fillId="3" borderId="86" xfId="1" applyFont="1" applyFill="1" applyBorder="1" applyAlignment="1">
      <alignment horizontal="center" vertical="top" wrapText="1"/>
    </xf>
    <xf numFmtId="0" fontId="15" fillId="3" borderId="94" xfId="1" applyFont="1" applyFill="1" applyBorder="1" applyAlignment="1">
      <alignment vertical="top" textRotation="255" wrapText="1"/>
    </xf>
    <xf numFmtId="0" fontId="15" fillId="3" borderId="92" xfId="1" applyFont="1" applyFill="1" applyBorder="1" applyAlignment="1">
      <alignment horizontal="center" vertical="top" textRotation="255" wrapText="1"/>
    </xf>
    <xf numFmtId="0" fontId="15" fillId="3" borderId="93" xfId="1" applyFont="1" applyFill="1" applyBorder="1" applyAlignment="1">
      <alignment horizontal="center" vertical="top" textRotation="255" wrapText="1"/>
    </xf>
    <xf numFmtId="0" fontId="15" fillId="3" borderId="13" xfId="1" applyFont="1" applyFill="1" applyBorder="1" applyAlignment="1">
      <alignment horizontal="center" vertical="top" textRotation="255" wrapText="1"/>
    </xf>
    <xf numFmtId="0" fontId="15" fillId="17" borderId="36" xfId="1" applyFont="1" applyFill="1" applyBorder="1" applyAlignment="1">
      <alignment horizontal="center" vertical="top" textRotation="255" shrinkToFit="1"/>
    </xf>
    <xf numFmtId="0" fontId="15" fillId="18" borderId="36" xfId="1" applyFont="1" applyFill="1" applyBorder="1" applyAlignment="1">
      <alignment horizontal="center" vertical="top" textRotation="255" shrinkToFit="1"/>
    </xf>
    <xf numFmtId="0" fontId="15" fillId="15" borderId="38" xfId="1" applyFont="1" applyFill="1" applyBorder="1" applyAlignment="1">
      <alignment vertical="top" textRotation="255"/>
    </xf>
    <xf numFmtId="0" fontId="15" fillId="15" borderId="33" xfId="1" applyFont="1" applyFill="1" applyBorder="1" applyAlignment="1">
      <alignment vertical="top" textRotation="255"/>
    </xf>
    <xf numFmtId="0" fontId="15" fillId="15" borderId="35" xfId="1" applyFont="1" applyFill="1" applyBorder="1" applyAlignment="1">
      <alignment horizontal="center" vertical="top" textRotation="255" shrinkToFit="1"/>
    </xf>
    <xf numFmtId="0" fontId="15" fillId="15" borderId="36" xfId="1" applyFont="1" applyFill="1" applyBorder="1" applyAlignment="1">
      <alignment vertical="top" textRotation="255"/>
    </xf>
    <xf numFmtId="0" fontId="15" fillId="19" borderId="34" xfId="1" applyFont="1" applyFill="1" applyBorder="1" applyAlignment="1">
      <alignment vertical="top" textRotation="255" wrapText="1"/>
    </xf>
    <xf numFmtId="0" fontId="15" fillId="19" borderId="36" xfId="1" applyFont="1" applyFill="1" applyBorder="1" applyAlignment="1">
      <alignment vertical="top" textRotation="255"/>
    </xf>
    <xf numFmtId="0" fontId="15" fillId="14" borderId="33" xfId="1" applyFont="1" applyFill="1" applyBorder="1" applyAlignment="1">
      <alignment horizontal="center" vertical="top" textRotation="255" shrinkToFit="1"/>
    </xf>
    <xf numFmtId="0" fontId="15" fillId="14" borderId="36" xfId="1" applyFont="1" applyFill="1" applyBorder="1" applyAlignment="1">
      <alignment horizontal="center" vertical="top" textRotation="255" shrinkToFit="1"/>
    </xf>
    <xf numFmtId="0" fontId="15" fillId="13" borderId="34" xfId="1" applyFont="1" applyFill="1" applyBorder="1" applyAlignment="1">
      <alignment vertical="top" textRotation="255" shrinkToFit="1"/>
    </xf>
    <xf numFmtId="0" fontId="15" fillId="13" borderId="84" xfId="1" applyFont="1" applyFill="1" applyBorder="1" applyAlignment="1">
      <alignment horizontal="center" vertical="top" textRotation="255" wrapText="1" shrinkToFit="1"/>
    </xf>
    <xf numFmtId="0" fontId="15" fillId="4" borderId="150" xfId="1" applyFont="1" applyFill="1" applyBorder="1" applyAlignment="1">
      <alignment horizontal="left" vertical="center" wrapText="1"/>
    </xf>
    <xf numFmtId="0" fontId="15" fillId="4" borderId="151" xfId="1" applyFont="1" applyFill="1" applyBorder="1" applyAlignment="1">
      <alignment horizontal="left" vertical="center" wrapText="1"/>
    </xf>
    <xf numFmtId="0" fontId="15" fillId="15" borderId="34" xfId="1" applyFont="1" applyFill="1" applyBorder="1" applyAlignment="1">
      <alignment vertical="top" textRotation="255"/>
    </xf>
    <xf numFmtId="0" fontId="15" fillId="8" borderId="150" xfId="1" applyFont="1" applyFill="1" applyBorder="1" applyAlignment="1">
      <alignment horizontal="left" vertical="center" wrapText="1"/>
    </xf>
    <xf numFmtId="0" fontId="15" fillId="8" borderId="151" xfId="1" applyFont="1" applyFill="1" applyBorder="1" applyAlignment="1">
      <alignment horizontal="left" vertical="center" wrapText="1"/>
    </xf>
    <xf numFmtId="0" fontId="15" fillId="11" borderId="150" xfId="1" applyFont="1" applyFill="1" applyBorder="1" applyAlignment="1">
      <alignment horizontal="left" vertical="center" wrapText="1"/>
    </xf>
    <xf numFmtId="0" fontId="15" fillId="11" borderId="151" xfId="1" applyFont="1" applyFill="1" applyBorder="1" applyAlignment="1">
      <alignment horizontal="left" vertical="center" wrapText="1"/>
    </xf>
    <xf numFmtId="0" fontId="17" fillId="3" borderId="106" xfId="1" applyFont="1" applyFill="1" applyBorder="1" applyAlignment="1">
      <alignment horizontal="center" vertical="center"/>
    </xf>
    <xf numFmtId="0" fontId="17" fillId="3" borderId="205" xfId="1" applyFont="1" applyFill="1" applyBorder="1" applyAlignment="1">
      <alignment horizontal="center" vertical="center" wrapText="1"/>
    </xf>
    <xf numFmtId="0" fontId="15" fillId="12" borderId="268" xfId="1" applyFont="1" applyFill="1" applyBorder="1" applyAlignment="1">
      <alignment vertical="center" wrapText="1"/>
    </xf>
    <xf numFmtId="0" fontId="18" fillId="12" borderId="267" xfId="1" applyFont="1" applyFill="1" applyBorder="1" applyAlignment="1">
      <alignment vertical="center" wrapText="1"/>
    </xf>
    <xf numFmtId="0" fontId="36" fillId="12" borderId="392" xfId="1" applyFont="1" applyFill="1" applyBorder="1">
      <alignment vertical="center"/>
    </xf>
    <xf numFmtId="0" fontId="18" fillId="0" borderId="25" xfId="1" applyFont="1" applyBorder="1" applyAlignment="1">
      <alignment vertical="center" wrapText="1"/>
    </xf>
    <xf numFmtId="0" fontId="15" fillId="33" borderId="133" xfId="1" applyFont="1" applyFill="1" applyBorder="1" applyAlignment="1">
      <alignment horizontal="center" vertical="center"/>
    </xf>
    <xf numFmtId="0" fontId="15" fillId="33" borderId="133" xfId="1" applyFont="1" applyFill="1" applyBorder="1" applyAlignment="1">
      <alignment horizontal="center" vertical="center" wrapText="1"/>
    </xf>
    <xf numFmtId="0" fontId="15" fillId="34" borderId="133" xfId="1" applyFont="1" applyFill="1" applyBorder="1" applyAlignment="1">
      <alignment horizontal="center" vertical="center"/>
    </xf>
    <xf numFmtId="0" fontId="15" fillId="34" borderId="133" xfId="1" applyFont="1" applyFill="1" applyBorder="1" applyAlignment="1">
      <alignment horizontal="center" vertical="center" wrapText="1"/>
    </xf>
    <xf numFmtId="0" fontId="18" fillId="0" borderId="249" xfId="1" applyFont="1" applyBorder="1" applyAlignment="1" applyProtection="1">
      <alignment vertical="center" shrinkToFit="1"/>
      <protection locked="0"/>
    </xf>
    <xf numFmtId="0" fontId="18" fillId="12" borderId="204" xfId="1" applyFont="1" applyFill="1" applyBorder="1" applyAlignment="1">
      <alignment horizontal="left" vertical="center"/>
    </xf>
    <xf numFmtId="0" fontId="18" fillId="12" borderId="301" xfId="1" applyFont="1" applyFill="1" applyBorder="1" applyAlignment="1">
      <alignment vertical="center" wrapText="1"/>
    </xf>
    <xf numFmtId="0" fontId="18" fillId="12" borderId="394" xfId="1" applyFont="1" applyFill="1" applyBorder="1" applyAlignment="1">
      <alignment vertical="center" wrapText="1"/>
    </xf>
    <xf numFmtId="0" fontId="31" fillId="12" borderId="270" xfId="1" applyFont="1" applyFill="1" applyBorder="1">
      <alignment vertical="center"/>
    </xf>
    <xf numFmtId="0" fontId="18" fillId="12" borderId="395" xfId="1" applyFont="1" applyFill="1" applyBorder="1">
      <alignment vertical="center"/>
    </xf>
    <xf numFmtId="0" fontId="15" fillId="12" borderId="230" xfId="1" applyFont="1" applyFill="1" applyBorder="1" applyAlignment="1">
      <alignment vertical="center" wrapText="1"/>
    </xf>
    <xf numFmtId="0" fontId="17" fillId="12" borderId="229" xfId="1" applyFont="1" applyFill="1" applyBorder="1" applyAlignment="1">
      <alignment horizontal="center" vertical="center"/>
    </xf>
    <xf numFmtId="0" fontId="17" fillId="12" borderId="391" xfId="1" applyFont="1" applyFill="1" applyBorder="1" applyAlignment="1">
      <alignment horizontal="center" vertical="center"/>
    </xf>
    <xf numFmtId="176" fontId="17" fillId="12" borderId="276" xfId="1" applyNumberFormat="1" applyFont="1" applyFill="1" applyBorder="1" applyAlignment="1">
      <alignment horizontal="center" vertical="center" shrinkToFit="1"/>
    </xf>
    <xf numFmtId="0" fontId="18" fillId="12" borderId="276" xfId="1" applyFont="1" applyFill="1" applyBorder="1" applyAlignment="1">
      <alignment horizontal="right" wrapText="1"/>
    </xf>
    <xf numFmtId="0" fontId="17" fillId="12" borderId="395" xfId="1" applyFont="1" applyFill="1" applyBorder="1" applyAlignment="1">
      <alignment horizontal="center" vertical="center"/>
    </xf>
    <xf numFmtId="0" fontId="17" fillId="12" borderId="268" xfId="1" applyFont="1" applyFill="1" applyBorder="1" applyAlignment="1">
      <alignment horizontal="center" vertical="center"/>
    </xf>
    <xf numFmtId="0" fontId="69" fillId="0" borderId="133" xfId="1" applyFont="1" applyBorder="1" applyAlignment="1">
      <alignment horizontal="center" vertical="center" wrapText="1"/>
    </xf>
    <xf numFmtId="0" fontId="18" fillId="12" borderId="159" xfId="1" applyFont="1" applyFill="1" applyBorder="1" applyAlignment="1">
      <alignment horizontal="left" vertical="center"/>
    </xf>
    <xf numFmtId="0" fontId="15" fillId="33" borderId="104" xfId="1" applyFont="1" applyFill="1" applyBorder="1" applyAlignment="1">
      <alignment horizontal="center" vertical="center" wrapText="1"/>
    </xf>
    <xf numFmtId="0" fontId="18" fillId="33" borderId="106" xfId="1" applyFont="1" applyFill="1" applyBorder="1" applyAlignment="1">
      <alignment vertical="center" wrapText="1"/>
    </xf>
    <xf numFmtId="0" fontId="18" fillId="0" borderId="348" xfId="1" applyFont="1" applyBorder="1" applyAlignment="1" applyProtection="1">
      <alignment vertical="center" wrapText="1"/>
      <protection locked="0"/>
    </xf>
    <xf numFmtId="0" fontId="18" fillId="33" borderId="400" xfId="1" applyFont="1" applyFill="1" applyBorder="1" applyAlignment="1">
      <alignment vertical="center" wrapText="1"/>
    </xf>
    <xf numFmtId="0" fontId="18" fillId="0" borderId="401" xfId="1" applyFont="1" applyBorder="1" applyAlignment="1" applyProtection="1">
      <alignment vertical="center" wrapText="1"/>
      <protection locked="0"/>
    </xf>
    <xf numFmtId="3" fontId="18" fillId="0" borderId="402" xfId="1" applyNumberFormat="1" applyFont="1" applyBorder="1" applyAlignment="1" applyProtection="1">
      <alignment vertical="center" wrapText="1"/>
      <protection locked="0"/>
    </xf>
    <xf numFmtId="3" fontId="18" fillId="0" borderId="403" xfId="1" applyNumberFormat="1" applyFont="1" applyBorder="1" applyAlignment="1" applyProtection="1">
      <alignment vertical="center" wrapText="1"/>
      <protection locked="0"/>
    </xf>
    <xf numFmtId="3" fontId="18" fillId="0" borderId="404" xfId="1" applyNumberFormat="1" applyFont="1" applyBorder="1" applyAlignment="1" applyProtection="1">
      <alignment vertical="center" wrapText="1"/>
      <protection locked="0"/>
    </xf>
    <xf numFmtId="0" fontId="18" fillId="0" borderId="405" xfId="1" applyFont="1" applyBorder="1" applyAlignment="1" applyProtection="1">
      <alignment horizontal="center" vertical="center" wrapText="1"/>
      <protection locked="0"/>
    </xf>
    <xf numFmtId="0" fontId="17" fillId="17" borderId="15" xfId="1" applyFont="1" applyFill="1" applyBorder="1" applyAlignment="1">
      <alignment horizontal="center" vertical="top" textRotation="255" shrinkToFit="1"/>
    </xf>
    <xf numFmtId="0" fontId="17" fillId="17" borderId="21" xfId="1" applyFont="1" applyFill="1" applyBorder="1" applyAlignment="1">
      <alignment horizontal="center" vertical="top" textRotation="255" shrinkToFit="1"/>
    </xf>
    <xf numFmtId="0" fontId="17" fillId="17" borderId="18" xfId="1" applyFont="1" applyFill="1" applyBorder="1" applyAlignment="1">
      <alignment horizontal="center" vertical="top" textRotation="255" shrinkToFit="1"/>
    </xf>
    <xf numFmtId="0" fontId="17" fillId="18" borderId="17" xfId="1" applyFont="1" applyFill="1" applyBorder="1" applyAlignment="1">
      <alignment horizontal="center" vertical="top" textRotation="255" shrinkToFit="1"/>
    </xf>
    <xf numFmtId="0" fontId="17" fillId="18" borderId="16" xfId="1" applyFont="1" applyFill="1" applyBorder="1" applyAlignment="1">
      <alignment horizontal="center" vertical="top" textRotation="255" shrinkToFit="1"/>
    </xf>
    <xf numFmtId="0" fontId="17" fillId="18" borderId="18" xfId="1" applyFont="1" applyFill="1" applyBorder="1" applyAlignment="1">
      <alignment horizontal="center" vertical="top" textRotation="255" shrinkToFit="1"/>
    </xf>
    <xf numFmtId="0" fontId="17" fillId="15" borderId="17" xfId="1" applyFont="1" applyFill="1" applyBorder="1" applyAlignment="1">
      <alignment horizontal="center" vertical="top" textRotation="255" shrinkToFit="1"/>
    </xf>
    <xf numFmtId="0" fontId="17" fillId="15" borderId="16" xfId="1" applyFont="1" applyFill="1" applyBorder="1" applyAlignment="1">
      <alignment horizontal="center" vertical="top" textRotation="255" shrinkToFit="1"/>
    </xf>
    <xf numFmtId="0" fontId="17" fillId="15" borderId="18" xfId="1" applyFont="1" applyFill="1" applyBorder="1" applyAlignment="1">
      <alignment horizontal="center" vertical="top" textRotation="255" shrinkToFit="1"/>
    </xf>
    <xf numFmtId="0" fontId="17" fillId="19" borderId="15" xfId="1" applyFont="1" applyFill="1" applyBorder="1" applyAlignment="1">
      <alignment vertical="top" textRotation="255" wrapText="1"/>
    </xf>
    <xf numFmtId="0" fontId="17" fillId="19" borderId="18" xfId="1" applyFont="1" applyFill="1" applyBorder="1" applyAlignment="1">
      <alignment vertical="top" textRotation="255"/>
    </xf>
    <xf numFmtId="0" fontId="17" fillId="14" borderId="15" xfId="1" applyFont="1" applyFill="1" applyBorder="1" applyAlignment="1">
      <alignment vertical="top" textRotation="255" wrapText="1"/>
    </xf>
    <xf numFmtId="0" fontId="17" fillId="14" borderId="16" xfId="1" applyFont="1" applyFill="1" applyBorder="1" applyAlignment="1">
      <alignment horizontal="center" vertical="top" textRotation="255" wrapText="1"/>
    </xf>
    <xf numFmtId="0" fontId="17" fillId="14" borderId="122" xfId="1" applyFont="1" applyFill="1" applyBorder="1" applyAlignment="1">
      <alignment horizontal="center" vertical="top" textRotation="255" shrinkToFit="1"/>
    </xf>
    <xf numFmtId="0" fontId="17" fillId="14" borderId="18" xfId="1" applyFont="1" applyFill="1" applyBorder="1" applyAlignment="1">
      <alignment horizontal="center" vertical="top" textRotation="255" shrinkToFit="1"/>
    </xf>
    <xf numFmtId="0" fontId="17" fillId="13" borderId="123" xfId="1" applyFont="1" applyFill="1" applyBorder="1" applyAlignment="1">
      <alignment horizontal="center" vertical="top" textRotation="255" shrinkToFit="1"/>
    </xf>
    <xf numFmtId="0" fontId="17" fillId="13" borderId="18" xfId="1" applyFont="1" applyFill="1" applyBorder="1" applyAlignment="1">
      <alignment horizontal="center" vertical="top" textRotation="255" wrapText="1"/>
    </xf>
    <xf numFmtId="3" fontId="18" fillId="0" borderId="406" xfId="1" applyNumberFormat="1" applyFont="1" applyBorder="1" applyAlignment="1" applyProtection="1">
      <alignment vertical="center" wrapText="1"/>
      <protection locked="0"/>
    </xf>
    <xf numFmtId="3" fontId="18" fillId="0" borderId="407" xfId="1" applyNumberFormat="1" applyFont="1" applyBorder="1" applyAlignment="1" applyProtection="1">
      <alignment vertical="center" wrapText="1"/>
      <protection locked="0"/>
    </xf>
    <xf numFmtId="3" fontId="18" fillId="0" borderId="408" xfId="1" applyNumberFormat="1" applyFont="1" applyBorder="1" applyAlignment="1" applyProtection="1">
      <alignment vertical="center" wrapText="1"/>
      <protection locked="0"/>
    </xf>
    <xf numFmtId="3" fontId="18" fillId="0" borderId="409" xfId="1" applyNumberFormat="1" applyFont="1" applyBorder="1" applyAlignment="1" applyProtection="1">
      <alignment vertical="center" wrapText="1"/>
      <protection locked="0"/>
    </xf>
    <xf numFmtId="0" fontId="18" fillId="26" borderId="30" xfId="1" applyFont="1" applyFill="1" applyBorder="1" applyAlignment="1">
      <alignment vertical="center" wrapText="1"/>
    </xf>
    <xf numFmtId="0" fontId="18" fillId="26" borderId="82" xfId="1" applyFont="1" applyFill="1" applyBorder="1" applyAlignment="1">
      <alignment vertical="center" wrapText="1"/>
    </xf>
    <xf numFmtId="0" fontId="18" fillId="26" borderId="37" xfId="1" applyFont="1" applyFill="1" applyBorder="1" applyAlignment="1">
      <alignment vertical="center" wrapText="1"/>
    </xf>
    <xf numFmtId="0" fontId="18" fillId="27" borderId="30" xfId="1" applyFont="1" applyFill="1" applyBorder="1" applyAlignment="1">
      <alignment vertical="center" wrapText="1"/>
    </xf>
    <xf numFmtId="0" fontId="18" fillId="27" borderId="168" xfId="1" applyFont="1" applyFill="1" applyBorder="1" applyAlignment="1">
      <alignment vertical="center" wrapText="1"/>
    </xf>
    <xf numFmtId="0" fontId="18" fillId="27" borderId="37" xfId="1" applyFont="1" applyFill="1" applyBorder="1" applyAlignment="1">
      <alignment vertical="center" wrapText="1"/>
    </xf>
    <xf numFmtId="0" fontId="18" fillId="15" borderId="30" xfId="1" applyFont="1" applyFill="1" applyBorder="1" applyAlignment="1">
      <alignment vertical="center" wrapText="1"/>
    </xf>
    <xf numFmtId="0" fontId="18" fillId="15" borderId="168" xfId="1" applyFont="1" applyFill="1" applyBorder="1" applyAlignment="1">
      <alignment vertical="center" wrapText="1"/>
    </xf>
    <xf numFmtId="0" fontId="18" fillId="15" borderId="37" xfId="1" applyFont="1" applyFill="1" applyBorder="1" applyAlignment="1">
      <alignment vertical="center" wrapText="1"/>
    </xf>
    <xf numFmtId="0" fontId="18" fillId="28" borderId="30" xfId="1" applyFont="1" applyFill="1" applyBorder="1" applyAlignment="1">
      <alignment vertical="center" wrapText="1"/>
    </xf>
    <xf numFmtId="0" fontId="18" fillId="29" borderId="30" xfId="1" applyFont="1" applyFill="1" applyBorder="1" applyAlignment="1">
      <alignment vertical="center" wrapText="1"/>
    </xf>
    <xf numFmtId="0" fontId="18" fillId="29" borderId="168" xfId="1" applyFont="1" applyFill="1" applyBorder="1" applyAlignment="1">
      <alignment vertical="center" wrapText="1"/>
    </xf>
    <xf numFmtId="0" fontId="18" fillId="29" borderId="110" xfId="1" applyFont="1" applyFill="1" applyBorder="1" applyAlignment="1">
      <alignment vertical="center" wrapText="1"/>
    </xf>
    <xf numFmtId="0" fontId="18" fillId="29" borderId="37" xfId="1" applyFont="1" applyFill="1" applyBorder="1" applyAlignment="1">
      <alignment vertical="center" wrapText="1"/>
    </xf>
    <xf numFmtId="0" fontId="18" fillId="14" borderId="30" xfId="1" applyFont="1" applyFill="1" applyBorder="1" applyAlignment="1">
      <alignment vertical="center" wrapText="1"/>
    </xf>
    <xf numFmtId="0" fontId="18" fillId="14" borderId="168" xfId="1" applyFont="1" applyFill="1" applyBorder="1" applyAlignment="1">
      <alignment vertical="center" wrapText="1"/>
    </xf>
    <xf numFmtId="0" fontId="18" fillId="14" borderId="110" xfId="1" applyFont="1" applyFill="1" applyBorder="1" applyAlignment="1">
      <alignment vertical="center" wrapText="1"/>
    </xf>
    <xf numFmtId="0" fontId="18" fillId="14" borderId="37" xfId="1" applyFont="1" applyFill="1" applyBorder="1" applyAlignment="1">
      <alignment vertical="center" wrapText="1"/>
    </xf>
    <xf numFmtId="0" fontId="18" fillId="30" borderId="82" xfId="1" applyFont="1" applyFill="1" applyBorder="1" applyAlignment="1">
      <alignment vertical="center" wrapText="1"/>
    </xf>
    <xf numFmtId="0" fontId="18" fillId="31" borderId="30" xfId="1" applyFont="1" applyFill="1" applyBorder="1" applyAlignment="1">
      <alignment vertical="center" wrapText="1"/>
    </xf>
    <xf numFmtId="0" fontId="18" fillId="31" borderId="86" xfId="1" applyFont="1" applyFill="1" applyBorder="1" applyAlignment="1">
      <alignment vertical="center" wrapText="1"/>
    </xf>
    <xf numFmtId="0" fontId="18" fillId="12" borderId="82" xfId="1" applyFont="1" applyFill="1" applyBorder="1" applyAlignment="1">
      <alignment vertical="center" wrapText="1"/>
    </xf>
    <xf numFmtId="0" fontId="18" fillId="0" borderId="95" xfId="1" applyFont="1" applyBorder="1" applyAlignment="1">
      <alignment horizontal="center" vertical="center" wrapText="1"/>
    </xf>
    <xf numFmtId="0" fontId="18" fillId="22" borderId="95" xfId="1" applyFont="1" applyFill="1" applyBorder="1" applyAlignment="1">
      <alignment horizontal="center" vertical="center" wrapText="1"/>
    </xf>
    <xf numFmtId="0" fontId="37" fillId="0" borderId="371" xfId="1" applyFont="1" applyBorder="1">
      <alignment vertical="center"/>
    </xf>
    <xf numFmtId="0" fontId="18" fillId="0" borderId="355" xfId="1" applyFont="1" applyBorder="1" applyAlignment="1" applyProtection="1">
      <alignment horizontal="center" vertical="center"/>
      <protection locked="0"/>
    </xf>
    <xf numFmtId="0" fontId="18" fillId="0" borderId="0" xfId="1" applyFont="1" applyAlignment="1">
      <alignment horizontal="center" vertical="center"/>
    </xf>
    <xf numFmtId="0" fontId="38" fillId="0" borderId="0" xfId="1" applyFont="1" applyAlignment="1">
      <alignment horizontal="center" vertical="center" wrapText="1"/>
    </xf>
    <xf numFmtId="0" fontId="81" fillId="0" borderId="0" xfId="1" applyFont="1" applyAlignment="1">
      <alignment vertical="center" wrapText="1"/>
    </xf>
    <xf numFmtId="0" fontId="72" fillId="0" borderId="0" xfId="1" applyFont="1" applyAlignment="1">
      <alignment horizontal="left" vertical="center" wrapText="1"/>
    </xf>
    <xf numFmtId="0" fontId="37" fillId="12" borderId="423" xfId="1" applyFont="1" applyFill="1" applyBorder="1" applyAlignment="1" applyProtection="1">
      <alignment vertical="center" wrapText="1"/>
      <protection locked="0"/>
    </xf>
    <xf numFmtId="0" fontId="37" fillId="12" borderId="422" xfId="1" applyFont="1" applyFill="1" applyBorder="1" applyAlignment="1" applyProtection="1">
      <alignment vertical="center" wrapText="1"/>
      <protection locked="0"/>
    </xf>
    <xf numFmtId="0" fontId="18" fillId="13" borderId="410" xfId="1" applyFont="1" applyFill="1" applyBorder="1" applyAlignment="1" applyProtection="1">
      <alignment vertical="center" wrapText="1"/>
      <protection locked="0"/>
    </xf>
    <xf numFmtId="0" fontId="18" fillId="13" borderId="411" xfId="1" applyFont="1" applyFill="1" applyBorder="1" applyAlignment="1" applyProtection="1">
      <alignment vertical="center" wrapText="1"/>
      <protection locked="0"/>
    </xf>
    <xf numFmtId="0" fontId="18" fillId="13" borderId="412" xfId="1" applyFont="1" applyFill="1" applyBorder="1" applyAlignment="1" applyProtection="1">
      <alignment vertical="center" wrapText="1"/>
      <protection locked="0"/>
    </xf>
    <xf numFmtId="0" fontId="18" fillId="13" borderId="413" xfId="1" applyFont="1" applyFill="1" applyBorder="1" applyAlignment="1" applyProtection="1">
      <alignment vertical="center" wrapText="1"/>
      <protection locked="0"/>
    </xf>
    <xf numFmtId="0" fontId="18" fillId="13" borderId="414" xfId="1" applyFont="1" applyFill="1" applyBorder="1" applyAlignment="1" applyProtection="1">
      <alignment vertical="center" wrapText="1"/>
      <protection locked="0"/>
    </xf>
    <xf numFmtId="0" fontId="18" fillId="13" borderId="415" xfId="1" applyFont="1" applyFill="1" applyBorder="1" applyAlignment="1" applyProtection="1">
      <alignment vertical="center" wrapText="1"/>
      <protection locked="0"/>
    </xf>
    <xf numFmtId="0" fontId="18" fillId="13" borderId="375" xfId="1" applyFont="1" applyFill="1" applyBorder="1" applyAlignment="1" applyProtection="1">
      <alignment horizontal="center" vertical="center" wrapText="1"/>
      <protection locked="0"/>
    </xf>
    <xf numFmtId="0" fontId="18" fillId="13" borderId="376" xfId="1" applyFont="1" applyFill="1" applyBorder="1" applyAlignment="1" applyProtection="1">
      <alignment horizontal="center" vertical="center" wrapText="1"/>
      <protection locked="0"/>
    </xf>
    <xf numFmtId="0" fontId="18" fillId="13" borderId="262" xfId="1" applyFont="1" applyFill="1" applyBorder="1" applyAlignment="1" applyProtection="1">
      <alignment horizontal="center" vertical="center" wrapText="1"/>
      <protection locked="0"/>
    </xf>
    <xf numFmtId="0" fontId="18" fillId="13" borderId="377" xfId="1" applyFont="1" applyFill="1" applyBorder="1" applyAlignment="1" applyProtection="1">
      <alignment horizontal="center" vertical="center" wrapText="1"/>
      <protection locked="0"/>
    </xf>
    <xf numFmtId="0" fontId="18" fillId="13" borderId="378" xfId="1" applyFont="1" applyFill="1" applyBorder="1" applyAlignment="1" applyProtection="1">
      <alignment horizontal="center" vertical="center" wrapText="1"/>
      <protection locked="0"/>
    </xf>
    <xf numFmtId="0" fontId="18" fillId="13" borderId="298" xfId="1" applyFont="1" applyFill="1" applyBorder="1" applyAlignment="1" applyProtection="1">
      <alignment horizontal="center" vertical="center" wrapText="1"/>
      <protection locked="0"/>
    </xf>
    <xf numFmtId="0" fontId="18" fillId="13" borderId="297" xfId="1" applyFont="1" applyFill="1" applyBorder="1" applyAlignment="1" applyProtection="1">
      <alignment horizontal="center" vertical="center" wrapText="1"/>
      <protection locked="0"/>
    </xf>
    <xf numFmtId="0" fontId="18" fillId="13" borderId="380" xfId="1" applyFont="1" applyFill="1" applyBorder="1" applyAlignment="1" applyProtection="1">
      <alignment horizontal="center" vertical="center" wrapText="1"/>
      <protection locked="0"/>
    </xf>
    <xf numFmtId="0" fontId="18" fillId="13" borderId="383" xfId="1" applyFont="1" applyFill="1" applyBorder="1" applyAlignment="1" applyProtection="1">
      <alignment horizontal="center" vertical="center" wrapText="1"/>
      <protection locked="0"/>
    </xf>
    <xf numFmtId="0" fontId="18" fillId="13" borderId="379" xfId="1" applyFont="1" applyFill="1" applyBorder="1" applyAlignment="1" applyProtection="1">
      <alignment horizontal="center" vertical="center" wrapText="1"/>
      <protection locked="0"/>
    </xf>
    <xf numFmtId="0" fontId="18" fillId="13" borderId="263" xfId="1" applyFont="1" applyFill="1" applyBorder="1" applyAlignment="1" applyProtection="1">
      <alignment horizontal="center" vertical="center" wrapText="1"/>
      <protection locked="0"/>
    </xf>
    <xf numFmtId="0" fontId="18" fillId="13" borderId="381" xfId="1" applyFont="1" applyFill="1" applyBorder="1" applyAlignment="1" applyProtection="1">
      <alignment horizontal="center" vertical="center" wrapText="1"/>
      <protection locked="0"/>
    </xf>
    <xf numFmtId="0" fontId="18" fillId="13" borderId="382" xfId="1" applyFont="1" applyFill="1" applyBorder="1" applyAlignment="1" applyProtection="1">
      <alignment horizontal="center" vertical="center" wrapText="1"/>
      <protection locked="0"/>
    </xf>
    <xf numFmtId="0" fontId="18" fillId="13" borderId="261" xfId="1" applyFont="1" applyFill="1" applyBorder="1" applyAlignment="1" applyProtection="1">
      <alignment horizontal="center" vertical="center" wrapText="1"/>
      <protection locked="0"/>
    </xf>
    <xf numFmtId="0" fontId="17" fillId="4" borderId="173" xfId="1" applyFont="1" applyFill="1" applyBorder="1" applyAlignment="1">
      <alignment horizontal="center" textRotation="255" wrapText="1"/>
    </xf>
    <xf numFmtId="0" fontId="17" fillId="4" borderId="170" xfId="1" applyFont="1" applyFill="1" applyBorder="1" applyAlignment="1">
      <alignment horizontal="center" textRotation="255" wrapText="1"/>
    </xf>
    <xf numFmtId="0" fontId="20" fillId="36" borderId="0" xfId="1" applyFont="1" applyFill="1" applyAlignment="1">
      <alignment vertical="center" wrapText="1"/>
    </xf>
    <xf numFmtId="0" fontId="31" fillId="0" borderId="106" xfId="0" applyFont="1" applyBorder="1">
      <alignment vertical="center"/>
    </xf>
    <xf numFmtId="0" fontId="31" fillId="0" borderId="95" xfId="0" applyFont="1" applyBorder="1">
      <alignment vertical="center"/>
    </xf>
    <xf numFmtId="0" fontId="31" fillId="0" borderId="107" xfId="0" applyFont="1" applyBorder="1">
      <alignment vertical="center"/>
    </xf>
    <xf numFmtId="0" fontId="31" fillId="0" borderId="102" xfId="0" applyFont="1" applyBorder="1">
      <alignment vertical="center"/>
    </xf>
    <xf numFmtId="0" fontId="31" fillId="0" borderId="205" xfId="0" applyFont="1" applyBorder="1">
      <alignment vertical="center"/>
    </xf>
    <xf numFmtId="0" fontId="36" fillId="0" borderId="434" xfId="1" applyFont="1" applyBorder="1" applyAlignment="1">
      <alignment horizontal="center" vertical="center" wrapText="1"/>
    </xf>
    <xf numFmtId="0" fontId="36" fillId="0" borderId="435" xfId="1" applyFont="1" applyBorder="1" applyAlignment="1">
      <alignment horizontal="center" vertical="center" wrapText="1"/>
    </xf>
    <xf numFmtId="0" fontId="36" fillId="0" borderId="82" xfId="1" applyFont="1" applyBorder="1" applyAlignment="1">
      <alignment horizontal="center" vertical="center" wrapText="1"/>
    </xf>
    <xf numFmtId="0" fontId="18" fillId="0" borderId="145" xfId="1" applyFont="1" applyBorder="1" applyAlignment="1">
      <alignment horizontal="center" vertical="center" wrapText="1"/>
    </xf>
    <xf numFmtId="3" fontId="18" fillId="13" borderId="436" xfId="1" applyNumberFormat="1" applyFont="1" applyFill="1" applyBorder="1" applyAlignment="1" applyProtection="1">
      <alignment vertical="center" wrapText="1"/>
      <protection locked="0"/>
    </xf>
    <xf numFmtId="3" fontId="18" fillId="13" borderId="437" xfId="1" applyNumberFormat="1" applyFont="1" applyFill="1" applyBorder="1" applyAlignment="1" applyProtection="1">
      <alignment vertical="center" wrapText="1"/>
      <protection locked="0"/>
    </xf>
    <xf numFmtId="0" fontId="82" fillId="37" borderId="0" xfId="1" applyFont="1" applyFill="1" applyAlignment="1">
      <alignment vertical="center" wrapText="1"/>
    </xf>
    <xf numFmtId="0" fontId="18" fillId="37" borderId="0" xfId="1" applyFont="1" applyFill="1" applyAlignment="1">
      <alignment horizontal="center" vertical="center"/>
    </xf>
    <xf numFmtId="0" fontId="82" fillId="37" borderId="0" xfId="1" applyFont="1" applyFill="1">
      <alignment vertical="center"/>
    </xf>
    <xf numFmtId="0" fontId="36" fillId="37" borderId="0" xfId="1" applyFont="1" applyFill="1">
      <alignment vertical="center"/>
    </xf>
    <xf numFmtId="0" fontId="17" fillId="12" borderId="104" xfId="1" applyFont="1" applyFill="1" applyBorder="1" applyAlignment="1">
      <alignment horizontal="center" vertical="center" wrapText="1"/>
    </xf>
    <xf numFmtId="0" fontId="74" fillId="0" borderId="0" xfId="1" applyFont="1" applyAlignment="1">
      <alignment vertical="center" wrapText="1"/>
    </xf>
    <xf numFmtId="0" fontId="64" fillId="0" borderId="0" xfId="1" applyFont="1" applyAlignment="1">
      <alignment vertical="center" wrapText="1"/>
    </xf>
    <xf numFmtId="0" fontId="18" fillId="0" borderId="426" xfId="1" applyFont="1" applyBorder="1" applyAlignment="1" applyProtection="1">
      <alignment vertical="center" wrapText="1"/>
      <protection locked="0"/>
    </xf>
    <xf numFmtId="0" fontId="18" fillId="0" borderId="427" xfId="1" applyFont="1" applyBorder="1" applyAlignment="1" applyProtection="1">
      <alignment vertical="center" wrapText="1"/>
      <protection locked="0"/>
    </xf>
    <xf numFmtId="0" fontId="17" fillId="12" borderId="236" xfId="1" applyFont="1" applyFill="1" applyBorder="1" applyAlignment="1">
      <alignment textRotation="255" wrapText="1"/>
    </xf>
    <xf numFmtId="0" fontId="17" fillId="12" borderId="145" xfId="1" applyFont="1" applyFill="1" applyBorder="1" applyAlignment="1">
      <alignment textRotation="255" wrapText="1"/>
    </xf>
    <xf numFmtId="0" fontId="37" fillId="0" borderId="145" xfId="1" applyFont="1" applyBorder="1" applyAlignment="1" applyProtection="1">
      <alignment vertical="center" wrapText="1"/>
      <protection locked="0"/>
    </xf>
    <xf numFmtId="0" fontId="52" fillId="17" borderId="36" xfId="1" applyFont="1" applyFill="1" applyBorder="1" applyAlignment="1">
      <alignment horizontal="center" vertical="top" textRotation="255" shrinkToFit="1"/>
    </xf>
    <xf numFmtId="0" fontId="52" fillId="18" borderId="36" xfId="1" applyFont="1" applyFill="1" applyBorder="1" applyAlignment="1">
      <alignment horizontal="center" vertical="top" textRotation="255" shrinkToFit="1"/>
    </xf>
    <xf numFmtId="0" fontId="52" fillId="15" borderId="34" xfId="1" applyFont="1" applyFill="1" applyBorder="1" applyAlignment="1">
      <alignment vertical="top" textRotation="255"/>
    </xf>
    <xf numFmtId="0" fontId="52" fillId="15" borderId="33" xfId="1" applyFont="1" applyFill="1" applyBorder="1" applyAlignment="1">
      <alignment vertical="top" textRotation="255"/>
    </xf>
    <xf numFmtId="0" fontId="52" fillId="15" borderId="35" xfId="1" applyFont="1" applyFill="1" applyBorder="1" applyAlignment="1">
      <alignment horizontal="center" vertical="top" textRotation="255" shrinkToFit="1"/>
    </xf>
    <xf numFmtId="0" fontId="52" fillId="15" borderId="36" xfId="1" applyFont="1" applyFill="1" applyBorder="1" applyAlignment="1">
      <alignment vertical="top" textRotation="255"/>
    </xf>
    <xf numFmtId="0" fontId="52" fillId="19" borderId="34" xfId="1" applyFont="1" applyFill="1" applyBorder="1" applyAlignment="1">
      <alignment vertical="top" textRotation="255" wrapText="1"/>
    </xf>
    <xf numFmtId="0" fontId="60" fillId="19" borderId="33" xfId="1" applyFont="1" applyFill="1" applyBorder="1" applyAlignment="1">
      <alignment vertical="top" textRotation="255"/>
    </xf>
    <xf numFmtId="0" fontId="52" fillId="19" borderId="36" xfId="1" applyFont="1" applyFill="1" applyBorder="1" applyAlignment="1">
      <alignment vertical="top" textRotation="255"/>
    </xf>
    <xf numFmtId="0" fontId="52" fillId="14" borderId="33" xfId="1" applyFont="1" applyFill="1" applyBorder="1" applyAlignment="1">
      <alignment horizontal="center" vertical="top" textRotation="255" shrinkToFit="1"/>
    </xf>
    <xf numFmtId="0" fontId="52" fillId="14" borderId="36" xfId="1" applyFont="1" applyFill="1" applyBorder="1" applyAlignment="1">
      <alignment horizontal="center" vertical="top" textRotation="255" shrinkToFit="1"/>
    </xf>
    <xf numFmtId="0" fontId="52" fillId="13" borderId="34" xfId="1" applyFont="1" applyFill="1" applyBorder="1" applyAlignment="1">
      <alignment vertical="top" textRotation="255" shrinkToFit="1"/>
    </xf>
    <xf numFmtId="0" fontId="52" fillId="13" borderId="84" xfId="1" applyFont="1" applyFill="1" applyBorder="1" applyAlignment="1">
      <alignment horizontal="center" vertical="top" textRotation="255" wrapText="1" shrinkToFit="1"/>
    </xf>
    <xf numFmtId="0" fontId="30" fillId="9" borderId="42" xfId="1" applyFont="1" applyFill="1" applyBorder="1" applyAlignment="1">
      <alignment vertical="center" shrinkToFit="1"/>
    </xf>
    <xf numFmtId="0" fontId="33" fillId="9" borderId="50" xfId="1" applyFont="1" applyFill="1" applyBorder="1" applyAlignment="1">
      <alignment vertical="center" wrapText="1"/>
    </xf>
    <xf numFmtId="0" fontId="33" fillId="9" borderId="41" xfId="1" applyFont="1" applyFill="1" applyBorder="1" applyAlignment="1">
      <alignment vertical="center" wrapText="1"/>
    </xf>
    <xf numFmtId="0" fontId="30" fillId="9" borderId="293" xfId="1" applyFont="1" applyFill="1" applyBorder="1" applyAlignment="1">
      <alignment vertical="center" shrinkToFit="1"/>
    </xf>
    <xf numFmtId="0" fontId="33" fillId="9" borderId="12" xfId="1" applyFont="1" applyFill="1" applyBorder="1" applyAlignment="1">
      <alignment vertical="center" wrapText="1"/>
    </xf>
    <xf numFmtId="0" fontId="33" fillId="9" borderId="14" xfId="1" applyFont="1" applyFill="1" applyBorder="1" applyAlignment="1">
      <alignment vertical="center" wrapText="1"/>
    </xf>
    <xf numFmtId="0" fontId="30" fillId="9" borderId="39" xfId="1" applyFont="1" applyFill="1" applyBorder="1" applyAlignment="1">
      <alignment horizontal="right" vertical="center" shrinkToFit="1"/>
    </xf>
    <xf numFmtId="0" fontId="18" fillId="0" borderId="45" xfId="1" applyFont="1" applyBorder="1" applyAlignment="1">
      <alignment vertical="center" shrinkToFit="1"/>
    </xf>
    <xf numFmtId="0" fontId="18" fillId="0" borderId="49" xfId="1" applyFont="1" applyBorder="1" applyAlignment="1">
      <alignment vertical="center" shrinkToFit="1"/>
    </xf>
    <xf numFmtId="0" fontId="18" fillId="0" borderId="48" xfId="1" applyFont="1" applyBorder="1" applyAlignment="1">
      <alignment vertical="center" shrinkToFit="1"/>
    </xf>
    <xf numFmtId="0" fontId="18" fillId="0" borderId="46" xfId="1" applyFont="1" applyBorder="1" applyAlignment="1">
      <alignment vertical="center" shrinkToFit="1"/>
    </xf>
    <xf numFmtId="0" fontId="18" fillId="0" borderId="153" xfId="1" applyFont="1" applyBorder="1" applyAlignment="1">
      <alignment vertical="center" shrinkToFit="1"/>
    </xf>
    <xf numFmtId="0" fontId="18" fillId="0" borderId="125" xfId="1" applyFont="1" applyBorder="1" applyAlignment="1">
      <alignment vertical="center" shrinkToFit="1"/>
    </xf>
    <xf numFmtId="0" fontId="18" fillId="0" borderId="30" xfId="1" applyFont="1" applyBorder="1" applyAlignment="1">
      <alignment vertical="center" shrinkToFit="1"/>
    </xf>
    <xf numFmtId="0" fontId="18" fillId="9" borderId="42" xfId="1" applyFont="1" applyFill="1" applyBorder="1" applyAlignment="1">
      <alignment vertical="center" shrinkToFit="1"/>
    </xf>
    <xf numFmtId="0" fontId="15" fillId="9" borderId="41" xfId="1" applyFont="1" applyFill="1" applyBorder="1" applyAlignment="1">
      <alignment horizontal="center" vertical="center"/>
    </xf>
    <xf numFmtId="0" fontId="18" fillId="0" borderId="81" xfId="1" applyFont="1" applyBorder="1" applyAlignment="1">
      <alignment vertical="center" shrinkToFit="1"/>
    </xf>
    <xf numFmtId="0" fontId="18" fillId="0" borderId="80" xfId="1" applyFont="1" applyBorder="1" applyAlignment="1">
      <alignment vertical="center" shrinkToFit="1"/>
    </xf>
    <xf numFmtId="0" fontId="18" fillId="0" borderId="52" xfId="1" applyFont="1" applyBorder="1" applyAlignment="1">
      <alignment vertical="center" shrinkToFit="1"/>
    </xf>
    <xf numFmtId="0" fontId="18" fillId="0" borderId="281" xfId="1" applyFont="1" applyBorder="1" applyAlignment="1">
      <alignment vertical="center" shrinkToFit="1"/>
    </xf>
    <xf numFmtId="0" fontId="18" fillId="0" borderId="41" xfId="1" applyFont="1" applyBorder="1" applyAlignment="1">
      <alignment vertical="center" shrinkToFit="1"/>
    </xf>
    <xf numFmtId="0" fontId="18" fillId="0" borderId="82" xfId="1" applyFont="1" applyBorder="1" applyAlignment="1">
      <alignment vertical="center" shrinkToFit="1"/>
    </xf>
    <xf numFmtId="0" fontId="18" fillId="9" borderId="293" xfId="1" applyFont="1" applyFill="1" applyBorder="1" applyAlignment="1">
      <alignment vertical="center" shrinkToFit="1"/>
    </xf>
    <xf numFmtId="0" fontId="33" fillId="9" borderId="0" xfId="1" applyFont="1" applyFill="1" applyAlignment="1">
      <alignment vertical="center" wrapText="1"/>
    </xf>
    <xf numFmtId="0" fontId="15" fillId="9" borderId="14" xfId="1" applyFont="1" applyFill="1" applyBorder="1" applyAlignment="1">
      <alignment horizontal="center" vertical="center"/>
    </xf>
    <xf numFmtId="0" fontId="52" fillId="9" borderId="150" xfId="1" applyFont="1" applyFill="1" applyBorder="1" applyAlignment="1">
      <alignment horizontal="left" vertical="center" wrapText="1"/>
    </xf>
    <xf numFmtId="0" fontId="18" fillId="0" borderId="34" xfId="1" applyFont="1" applyBorder="1" applyAlignment="1">
      <alignment vertical="center" shrinkToFit="1"/>
    </xf>
    <xf numFmtId="0" fontId="18" fillId="0" borderId="126" xfId="1" applyFont="1" applyBorder="1" applyAlignment="1">
      <alignment vertical="center" shrinkToFit="1"/>
    </xf>
    <xf numFmtId="0" fontId="18" fillId="0" borderId="36" xfId="1" applyFont="1" applyBorder="1" applyAlignment="1">
      <alignment vertical="center" shrinkToFit="1"/>
    </xf>
    <xf numFmtId="0" fontId="18" fillId="0" borderId="35" xfId="1" applyFont="1" applyBorder="1" applyAlignment="1">
      <alignment vertical="center" shrinkToFit="1"/>
    </xf>
    <xf numFmtId="0" fontId="18" fillId="0" borderId="33" xfId="1" applyFont="1" applyBorder="1" applyAlignment="1">
      <alignment vertical="center" shrinkToFit="1"/>
    </xf>
    <xf numFmtId="0" fontId="18" fillId="0" borderId="111" xfId="1" applyFont="1" applyBorder="1" applyAlignment="1">
      <alignment vertical="center" shrinkToFit="1"/>
    </xf>
    <xf numFmtId="0" fontId="18" fillId="0" borderId="37" xfId="1" applyFont="1" applyBorder="1" applyAlignment="1">
      <alignment vertical="center" shrinkToFit="1"/>
    </xf>
    <xf numFmtId="0" fontId="18" fillId="0" borderId="294" xfId="1" applyFont="1" applyBorder="1" applyAlignment="1">
      <alignment vertical="center" shrinkToFit="1"/>
    </xf>
    <xf numFmtId="0" fontId="18" fillId="9" borderId="39" xfId="1" applyFont="1" applyFill="1" applyBorder="1" applyAlignment="1">
      <alignment horizontal="right" vertical="center" shrinkToFit="1"/>
    </xf>
    <xf numFmtId="0" fontId="18" fillId="0" borderId="26" xfId="1" applyFont="1" applyBorder="1" applyAlignment="1">
      <alignment vertical="center" shrinkToFit="1"/>
    </xf>
    <xf numFmtId="0" fontId="18" fillId="0" borderId="29" xfId="1" applyFont="1" applyBorder="1" applyAlignment="1">
      <alignment vertical="center" shrinkToFit="1"/>
    </xf>
    <xf numFmtId="0" fontId="18" fillId="0" borderId="28" xfId="1" applyFont="1" applyBorder="1" applyAlignment="1">
      <alignment vertical="center" shrinkToFit="1"/>
    </xf>
    <xf numFmtId="0" fontId="18" fillId="0" borderId="27" xfId="1" applyFont="1" applyBorder="1" applyAlignment="1">
      <alignment vertical="center" shrinkToFit="1"/>
    </xf>
    <xf numFmtId="0" fontId="18" fillId="0" borderId="179" xfId="1" applyFont="1" applyBorder="1" applyAlignment="1">
      <alignment vertical="center" shrinkToFit="1"/>
    </xf>
    <xf numFmtId="0" fontId="18" fillId="0" borderId="77" xfId="1" applyFont="1" applyBorder="1" applyAlignment="1">
      <alignment vertical="center" shrinkToFit="1"/>
    </xf>
    <xf numFmtId="0" fontId="33" fillId="9" borderId="13" xfId="1" applyFont="1" applyFill="1" applyBorder="1" applyAlignment="1">
      <alignment vertical="center" wrapText="1"/>
    </xf>
    <xf numFmtId="0" fontId="18" fillId="0" borderId="177" xfId="1" applyFont="1" applyBorder="1" applyAlignment="1">
      <alignment vertical="center" shrinkToFit="1"/>
    </xf>
    <xf numFmtId="0" fontId="33" fillId="9" borderId="59" xfId="1" applyFont="1" applyFill="1" applyBorder="1" applyAlignment="1">
      <alignment vertical="center" wrapText="1"/>
    </xf>
    <xf numFmtId="0" fontId="33" fillId="9" borderId="135" xfId="1" applyFont="1" applyFill="1" applyBorder="1" applyAlignment="1">
      <alignment vertical="center" wrapText="1"/>
    </xf>
    <xf numFmtId="0" fontId="15" fillId="9" borderId="135" xfId="1" applyFont="1" applyFill="1" applyBorder="1" applyAlignment="1">
      <alignment horizontal="center" vertical="center"/>
    </xf>
    <xf numFmtId="0" fontId="52" fillId="9" borderId="151" xfId="1" applyFont="1" applyFill="1" applyBorder="1" applyAlignment="1">
      <alignment horizontal="left" vertical="center" wrapText="1"/>
    </xf>
    <xf numFmtId="0" fontId="18" fillId="0" borderId="61" xfId="1" applyFont="1" applyBorder="1" applyAlignment="1">
      <alignment vertical="center" shrinkToFit="1"/>
    </xf>
    <xf numFmtId="0" fontId="18" fillId="0" borderId="279" xfId="1" applyFont="1" applyBorder="1" applyAlignment="1">
      <alignment vertical="center" shrinkToFit="1"/>
    </xf>
    <xf numFmtId="0" fontId="18" fillId="0" borderId="60" xfId="1" applyFont="1" applyBorder="1" applyAlignment="1">
      <alignment vertical="center" shrinkToFit="1"/>
    </xf>
    <xf numFmtId="0" fontId="18" fillId="0" borderId="280" xfId="1" applyFont="1" applyBorder="1" applyAlignment="1">
      <alignment vertical="center" shrinkToFit="1"/>
    </xf>
    <xf numFmtId="0" fontId="18" fillId="0" borderId="124" xfId="1" applyFont="1" applyBorder="1" applyAlignment="1">
      <alignment vertical="center" shrinkToFit="1"/>
    </xf>
    <xf numFmtId="0" fontId="18" fillId="0" borderId="295" xfId="1" applyFont="1" applyBorder="1" applyAlignment="1">
      <alignment vertical="center" shrinkToFit="1"/>
    </xf>
    <xf numFmtId="0" fontId="18" fillId="0" borderId="252" xfId="1" applyFont="1" applyBorder="1" applyAlignment="1">
      <alignment vertical="center" shrinkToFit="1"/>
    </xf>
    <xf numFmtId="0" fontId="18" fillId="0" borderId="135" xfId="1" applyFont="1" applyBorder="1" applyAlignment="1">
      <alignment vertical="center" shrinkToFit="1"/>
    </xf>
    <xf numFmtId="0" fontId="18" fillId="0" borderId="71" xfId="1" applyFont="1" applyBorder="1" applyAlignment="1">
      <alignment vertical="center" shrinkToFit="1"/>
    </xf>
    <xf numFmtId="0" fontId="18" fillId="9" borderId="66" xfId="1" applyFont="1" applyFill="1" applyBorder="1" applyAlignment="1">
      <alignment horizontal="right" vertical="center" shrinkToFit="1"/>
    </xf>
    <xf numFmtId="0" fontId="30" fillId="10" borderId="42" xfId="1" applyFont="1" applyFill="1" applyBorder="1" applyAlignment="1">
      <alignment vertical="center" shrinkToFit="1"/>
    </xf>
    <xf numFmtId="0" fontId="33" fillId="10" borderId="50" xfId="1" applyFont="1" applyFill="1" applyBorder="1" applyAlignment="1">
      <alignment vertical="center" wrapText="1"/>
    </xf>
    <xf numFmtId="0" fontId="33" fillId="10" borderId="41" xfId="1" applyFont="1" applyFill="1" applyBorder="1" applyAlignment="1">
      <alignment vertical="center" wrapText="1"/>
    </xf>
    <xf numFmtId="0" fontId="30" fillId="10" borderId="293" xfId="1" applyFont="1" applyFill="1" applyBorder="1" applyAlignment="1">
      <alignment vertical="center" shrinkToFit="1"/>
    </xf>
    <xf numFmtId="0" fontId="33" fillId="10" borderId="12" xfId="1" applyFont="1" applyFill="1" applyBorder="1" applyAlignment="1">
      <alignment vertical="center" wrapText="1"/>
    </xf>
    <xf numFmtId="0" fontId="33" fillId="10" borderId="14" xfId="1" applyFont="1" applyFill="1" applyBorder="1" applyAlignment="1">
      <alignment vertical="center" wrapText="1"/>
    </xf>
    <xf numFmtId="0" fontId="30" fillId="10" borderId="39" xfId="1" applyFont="1" applyFill="1" applyBorder="1" applyAlignment="1">
      <alignment horizontal="right" vertical="center" shrinkToFit="1"/>
    </xf>
    <xf numFmtId="0" fontId="15" fillId="10" borderId="41" xfId="1" applyFont="1" applyFill="1" applyBorder="1" applyAlignment="1">
      <alignment horizontal="center" vertical="center"/>
    </xf>
    <xf numFmtId="0" fontId="33" fillId="10" borderId="0" xfId="1" applyFont="1" applyFill="1" applyAlignment="1">
      <alignment vertical="center" wrapText="1"/>
    </xf>
    <xf numFmtId="0" fontId="15" fillId="10" borderId="14" xfId="1" applyFont="1" applyFill="1" applyBorder="1" applyAlignment="1">
      <alignment horizontal="center" vertical="center"/>
    </xf>
    <xf numFmtId="0" fontId="52" fillId="10" borderId="150" xfId="1" applyFont="1" applyFill="1" applyBorder="1" applyAlignment="1">
      <alignment horizontal="left" vertical="center" wrapText="1"/>
    </xf>
    <xf numFmtId="0" fontId="33" fillId="10" borderId="13" xfId="1" applyFont="1" applyFill="1" applyBorder="1" applyAlignment="1">
      <alignment vertical="center" wrapText="1"/>
    </xf>
    <xf numFmtId="0" fontId="18" fillId="0" borderId="110" xfId="1" applyFont="1" applyBorder="1" applyAlignment="1">
      <alignment vertical="center" shrinkToFit="1"/>
    </xf>
    <xf numFmtId="0" fontId="33" fillId="10" borderId="59" xfId="1" applyFont="1" applyFill="1" applyBorder="1" applyAlignment="1">
      <alignment vertical="center" wrapText="1"/>
    </xf>
    <xf numFmtId="0" fontId="33" fillId="10" borderId="135" xfId="1" applyFont="1" applyFill="1" applyBorder="1" applyAlignment="1">
      <alignment vertical="center" wrapText="1"/>
    </xf>
    <xf numFmtId="0" fontId="15" fillId="10" borderId="135" xfId="1" applyFont="1" applyFill="1" applyBorder="1" applyAlignment="1">
      <alignment horizontal="center" vertical="center"/>
    </xf>
    <xf numFmtId="0" fontId="52" fillId="10" borderId="151" xfId="1" applyFont="1" applyFill="1" applyBorder="1" applyAlignment="1">
      <alignment horizontal="left" vertical="center" wrapText="1"/>
    </xf>
    <xf numFmtId="0" fontId="18" fillId="0" borderId="64" xfId="1" applyFont="1" applyBorder="1" applyAlignment="1">
      <alignment vertical="center" shrinkToFit="1"/>
    </xf>
    <xf numFmtId="0" fontId="30" fillId="10" borderId="66" xfId="1" applyFont="1" applyFill="1" applyBorder="1" applyAlignment="1">
      <alignment horizontal="right" vertical="center" shrinkToFit="1"/>
    </xf>
    <xf numFmtId="0" fontId="34" fillId="0" borderId="95" xfId="1" applyFont="1" applyBorder="1" applyAlignment="1">
      <alignment horizontal="center" vertical="center" wrapText="1"/>
    </xf>
    <xf numFmtId="0" fontId="19" fillId="0" borderId="1" xfId="1" applyFont="1" applyBorder="1">
      <alignment vertical="center"/>
    </xf>
    <xf numFmtId="0" fontId="26" fillId="0" borderId="2" xfId="1" applyFont="1" applyBorder="1" applyAlignment="1">
      <alignment horizontal="left" vertical="center" wrapText="1"/>
    </xf>
    <xf numFmtId="0" fontId="32" fillId="0" borderId="67" xfId="1" applyFont="1" applyBorder="1" applyAlignment="1">
      <alignment vertical="center" wrapText="1"/>
    </xf>
    <xf numFmtId="0" fontId="19" fillId="0" borderId="50" xfId="1" applyFont="1" applyBorder="1">
      <alignment vertical="center"/>
    </xf>
    <xf numFmtId="0" fontId="19" fillId="0" borderId="152" xfId="1" applyFont="1" applyBorder="1" applyAlignment="1">
      <alignment horizontal="center" vertical="center" wrapText="1"/>
    </xf>
    <xf numFmtId="0" fontId="32" fillId="0" borderId="145" xfId="1" applyFont="1" applyBorder="1" applyAlignment="1">
      <alignment vertical="center" wrapText="1"/>
    </xf>
    <xf numFmtId="0" fontId="18" fillId="0" borderId="240" xfId="1" applyFont="1" applyBorder="1">
      <alignment vertical="center"/>
    </xf>
    <xf numFmtId="0" fontId="32" fillId="0" borderId="145" xfId="1" applyFont="1" applyBorder="1" applyAlignment="1">
      <alignment horizontal="left" vertical="center" wrapText="1"/>
    </xf>
    <xf numFmtId="0" fontId="19" fillId="0" borderId="58" xfId="1" applyFont="1" applyBorder="1">
      <alignment vertical="center"/>
    </xf>
    <xf numFmtId="0" fontId="19" fillId="0" borderId="59" xfId="1" applyFont="1" applyBorder="1" applyAlignment="1">
      <alignment horizontal="right" vertical="center" wrapText="1"/>
    </xf>
    <xf numFmtId="0" fontId="32" fillId="0" borderId="70" xfId="1" applyFont="1" applyBorder="1" applyAlignment="1">
      <alignment vertical="center" wrapText="1"/>
    </xf>
    <xf numFmtId="0" fontId="19" fillId="0" borderId="1" xfId="1" applyFont="1" applyBorder="1" applyAlignment="1">
      <alignment vertical="center" wrapText="1"/>
    </xf>
    <xf numFmtId="0" fontId="32" fillId="0" borderId="67" xfId="1" applyFont="1" applyBorder="1" applyAlignment="1">
      <alignment vertical="top" wrapText="1"/>
    </xf>
    <xf numFmtId="0" fontId="32" fillId="0" borderId="145" xfId="1" applyFont="1" applyBorder="1" applyAlignment="1">
      <alignment vertical="top" wrapText="1"/>
    </xf>
    <xf numFmtId="0" fontId="29" fillId="0" borderId="0" xfId="1" applyFont="1" applyAlignment="1">
      <alignment horizontal="center" vertical="center" wrapText="1"/>
    </xf>
    <xf numFmtId="0" fontId="32" fillId="0" borderId="145" xfId="1" applyFont="1" applyBorder="1" applyAlignment="1">
      <alignment vertical="top"/>
    </xf>
    <xf numFmtId="0" fontId="19" fillId="0" borderId="59" xfId="1" applyFont="1" applyBorder="1" applyAlignment="1">
      <alignment horizontal="left" vertical="center"/>
    </xf>
    <xf numFmtId="0" fontId="19" fillId="0" borderId="59" xfId="1" applyFont="1" applyBorder="1" applyAlignment="1">
      <alignment horizontal="center" vertical="center" wrapText="1"/>
    </xf>
    <xf numFmtId="0" fontId="32" fillId="0" borderId="0" xfId="1" applyFont="1" applyAlignment="1">
      <alignment horizontal="right" vertical="center"/>
    </xf>
    <xf numFmtId="0" fontId="29" fillId="0" borderId="0" xfId="1" applyFont="1" applyAlignment="1">
      <alignment horizontal="center" wrapText="1"/>
    </xf>
    <xf numFmtId="0" fontId="19" fillId="0" borderId="267" xfId="1" applyFont="1" applyBorder="1">
      <alignment vertical="center"/>
    </xf>
    <xf numFmtId="0" fontId="19" fillId="0" borderId="268" xfId="1" applyFont="1" applyBorder="1" applyAlignment="1">
      <alignment vertical="center" wrapText="1"/>
    </xf>
    <xf numFmtId="0" fontId="32" fillId="0" borderId="268" xfId="1" applyFont="1" applyBorder="1">
      <alignment vertical="center"/>
    </xf>
    <xf numFmtId="0" fontId="19" fillId="0" borderId="269" xfId="1" applyFont="1" applyBorder="1" applyAlignment="1">
      <alignment vertical="center" wrapText="1"/>
    </xf>
    <xf numFmtId="0" fontId="19" fillId="0" borderId="95" xfId="1" applyFont="1" applyBorder="1" applyAlignment="1">
      <alignment horizontal="center" vertical="center" wrapText="1"/>
    </xf>
    <xf numFmtId="0" fontId="19" fillId="0" borderId="152" xfId="1" applyFont="1" applyBorder="1" applyAlignment="1">
      <alignment horizontal="left" vertical="center" wrapText="1"/>
    </xf>
    <xf numFmtId="0" fontId="19" fillId="0" borderId="198" xfId="1" applyFont="1" applyBorder="1" applyAlignment="1">
      <alignment horizontal="left" vertical="center"/>
    </xf>
    <xf numFmtId="0" fontId="19" fillId="0" borderId="201" xfId="1" applyFont="1" applyBorder="1">
      <alignment vertical="center"/>
    </xf>
    <xf numFmtId="0" fontId="19" fillId="0" borderId="199" xfId="1" applyFont="1" applyBorder="1" applyAlignment="1">
      <alignment horizontal="left" vertical="center"/>
    </xf>
    <xf numFmtId="0" fontId="29" fillId="0" borderId="199" xfId="1" applyFont="1" applyBorder="1">
      <alignment vertical="center"/>
    </xf>
    <xf numFmtId="0" fontId="29" fillId="0" borderId="200" xfId="1" applyFont="1" applyBorder="1">
      <alignment vertical="center"/>
    </xf>
    <xf numFmtId="0" fontId="19" fillId="0" borderId="95" xfId="1" applyFont="1" applyBorder="1" applyAlignment="1">
      <alignment horizontal="right" wrapText="1"/>
    </xf>
    <xf numFmtId="0" fontId="19" fillId="0" borderId="271" xfId="1" applyFont="1" applyBorder="1" applyAlignment="1">
      <alignment horizontal="left" vertical="center"/>
    </xf>
    <xf numFmtId="0" fontId="19" fillId="0" borderId="199" xfId="1" applyFont="1" applyBorder="1">
      <alignment vertical="center"/>
    </xf>
    <xf numFmtId="0" fontId="19" fillId="0" borderId="271" xfId="1" applyFont="1" applyBorder="1">
      <alignment vertical="center"/>
    </xf>
    <xf numFmtId="0" fontId="19" fillId="0" borderId="204" xfId="1" applyFont="1" applyBorder="1">
      <alignment vertical="center"/>
    </xf>
    <xf numFmtId="0" fontId="19" fillId="0" borderId="301" xfId="1" applyFont="1" applyBorder="1">
      <alignment vertical="center"/>
    </xf>
    <xf numFmtId="0" fontId="29" fillId="0" borderId="268" xfId="1" applyFont="1" applyBorder="1">
      <alignment vertical="center"/>
    </xf>
    <xf numFmtId="0" fontId="29" fillId="0" borderId="269" xfId="1" applyFont="1" applyBorder="1">
      <alignment vertical="center"/>
    </xf>
    <xf numFmtId="0" fontId="19" fillId="0" borderId="231" xfId="1" applyFont="1" applyBorder="1">
      <alignment vertical="center"/>
    </xf>
    <xf numFmtId="0" fontId="32" fillId="0" borderId="230" xfId="1" applyFont="1" applyBorder="1">
      <alignment vertical="center"/>
    </xf>
    <xf numFmtId="0" fontId="29" fillId="0" borderId="230" xfId="1" applyFont="1" applyBorder="1">
      <alignment vertical="center"/>
    </xf>
    <xf numFmtId="0" fontId="29" fillId="0" borderId="270" xfId="1" applyFont="1" applyBorder="1">
      <alignment vertical="center"/>
    </xf>
    <xf numFmtId="0" fontId="29" fillId="0" borderId="145" xfId="1" applyFont="1" applyBorder="1" applyAlignment="1">
      <alignment horizontal="center" wrapText="1"/>
    </xf>
    <xf numFmtId="0" fontId="19" fillId="0" borderId="145" xfId="1" applyFont="1" applyBorder="1" applyAlignment="1">
      <alignment horizontal="right" wrapText="1"/>
    </xf>
    <xf numFmtId="0" fontId="19" fillId="0" borderId="266" xfId="1" applyFont="1" applyBorder="1" applyAlignment="1">
      <alignment horizontal="center" vertical="center" wrapText="1"/>
    </xf>
    <xf numFmtId="0" fontId="19" fillId="0" borderId="272" xfId="1" applyFont="1" applyBorder="1">
      <alignment vertical="center"/>
    </xf>
    <xf numFmtId="0" fontId="19" fillId="0" borderId="273" xfId="1" applyFont="1" applyBorder="1" applyAlignment="1">
      <alignment vertical="center" wrapText="1"/>
    </xf>
    <xf numFmtId="0" fontId="29" fillId="0" borderId="273" xfId="1" applyFont="1" applyBorder="1">
      <alignment vertical="center"/>
    </xf>
    <xf numFmtId="0" fontId="19" fillId="0" borderId="201" xfId="1" applyFont="1" applyBorder="1" applyAlignment="1">
      <alignment horizontal="left" vertical="center"/>
    </xf>
    <xf numFmtId="0" fontId="29" fillId="0" borderId="201" xfId="1" applyFont="1" applyBorder="1">
      <alignment vertical="center"/>
    </xf>
    <xf numFmtId="0" fontId="29" fillId="0" borderId="301" xfId="1" applyFont="1" applyBorder="1">
      <alignment vertical="center"/>
    </xf>
    <xf numFmtId="0" fontId="19" fillId="0" borderId="198" xfId="1" applyFont="1" applyBorder="1">
      <alignment vertical="center"/>
    </xf>
    <xf numFmtId="0" fontId="19" fillId="0" borderId="199" xfId="1" applyFont="1" applyBorder="1" applyAlignment="1">
      <alignment vertical="center" shrinkToFit="1"/>
    </xf>
    <xf numFmtId="0" fontId="19" fillId="0" borderId="58" xfId="1" applyFont="1" applyBorder="1" applyAlignment="1">
      <alignment vertical="center" wrapText="1"/>
    </xf>
    <xf numFmtId="0" fontId="19" fillId="0" borderId="59" xfId="1" applyFont="1" applyBorder="1" applyAlignment="1">
      <alignment vertical="center" wrapText="1"/>
    </xf>
    <xf numFmtId="0" fontId="32" fillId="0" borderId="70" xfId="1" applyFont="1" applyBorder="1">
      <alignment vertical="center"/>
    </xf>
    <xf numFmtId="0" fontId="19" fillId="0" borderId="2" xfId="1" applyFont="1" applyBorder="1" applyAlignment="1">
      <alignment vertical="center" wrapText="1"/>
    </xf>
    <xf numFmtId="0" fontId="15" fillId="0" borderId="145" xfId="1" applyFont="1" applyBorder="1" applyAlignment="1">
      <alignment vertical="center" wrapText="1"/>
    </xf>
    <xf numFmtId="0" fontId="19" fillId="0" borderId="405" xfId="1" applyFont="1" applyBorder="1" applyAlignment="1">
      <alignment horizontal="center" vertical="center" wrapText="1"/>
    </xf>
    <xf numFmtId="0" fontId="19" fillId="0" borderId="230" xfId="1" applyFont="1" applyBorder="1">
      <alignment vertical="center"/>
    </xf>
    <xf numFmtId="0" fontId="19" fillId="23" borderId="1" xfId="1" applyFont="1" applyFill="1" applyBorder="1" applyAlignment="1">
      <alignment vertical="center" wrapText="1"/>
    </xf>
    <xf numFmtId="0" fontId="19" fillId="23" borderId="2" xfId="1" applyFont="1" applyFill="1" applyBorder="1" applyAlignment="1">
      <alignment vertical="center" wrapText="1"/>
    </xf>
    <xf numFmtId="0" fontId="29" fillId="23" borderId="2" xfId="1" applyFont="1" applyFill="1" applyBorder="1" applyAlignment="1">
      <alignment horizontal="center" textRotation="255" wrapText="1"/>
    </xf>
    <xf numFmtId="0" fontId="19" fillId="23" borderId="67" xfId="1" applyFont="1" applyFill="1" applyBorder="1" applyAlignment="1">
      <alignment vertical="center" wrapText="1"/>
    </xf>
    <xf numFmtId="0" fontId="19" fillId="23" borderId="50" xfId="1" applyFont="1" applyFill="1" applyBorder="1" applyAlignment="1">
      <alignment vertical="center" textRotation="255"/>
    </xf>
    <xf numFmtId="0" fontId="19" fillId="23" borderId="199" xfId="1" applyFont="1" applyFill="1" applyBorder="1">
      <alignment vertical="center"/>
    </xf>
    <xf numFmtId="0" fontId="19" fillId="23" borderId="199" xfId="1" applyFont="1" applyFill="1" applyBorder="1" applyAlignment="1">
      <alignment vertical="center" wrapText="1"/>
    </xf>
    <xf numFmtId="0" fontId="19" fillId="23" borderId="202" xfId="1" applyFont="1" applyFill="1" applyBorder="1" applyAlignment="1">
      <alignment vertical="center" wrapText="1"/>
    </xf>
    <xf numFmtId="0" fontId="19" fillId="23" borderId="152" xfId="1" applyFont="1" applyFill="1" applyBorder="1" applyAlignment="1">
      <alignment horizontal="center" vertical="center" wrapText="1"/>
    </xf>
    <xf numFmtId="0" fontId="19" fillId="23" borderId="145" xfId="1" applyFont="1" applyFill="1" applyBorder="1" applyAlignment="1">
      <alignment vertical="center" wrapText="1"/>
    </xf>
    <xf numFmtId="0" fontId="19" fillId="23" borderId="201" xfId="1" applyFont="1" applyFill="1" applyBorder="1">
      <alignment vertical="center"/>
    </xf>
    <xf numFmtId="0" fontId="19" fillId="23" borderId="201" xfId="1" applyFont="1" applyFill="1" applyBorder="1" applyAlignment="1">
      <alignment vertical="center" wrapText="1"/>
    </xf>
    <xf numFmtId="0" fontId="19" fillId="23" borderId="203" xfId="1" applyFont="1" applyFill="1" applyBorder="1" applyAlignment="1">
      <alignment vertical="center" wrapText="1"/>
    </xf>
    <xf numFmtId="0" fontId="19" fillId="0" borderId="59" xfId="1" applyFont="1" applyBorder="1">
      <alignment vertical="center"/>
    </xf>
    <xf numFmtId="0" fontId="19" fillId="0" borderId="70" xfId="1" applyFont="1" applyBorder="1">
      <alignment vertical="center"/>
    </xf>
    <xf numFmtId="0" fontId="19" fillId="23" borderId="0" xfId="1" applyFont="1" applyFill="1">
      <alignment vertical="center"/>
    </xf>
    <xf numFmtId="0" fontId="19" fillId="23" borderId="95" xfId="1" applyFont="1" applyFill="1" applyBorder="1" applyAlignment="1">
      <alignment horizontal="center" vertical="center" wrapText="1"/>
    </xf>
    <xf numFmtId="0" fontId="19" fillId="23" borderId="0" xfId="1" applyFont="1" applyFill="1" applyAlignment="1"/>
    <xf numFmtId="0" fontId="32" fillId="23" borderId="145" xfId="1" applyFont="1" applyFill="1" applyBorder="1" applyAlignment="1">
      <alignment vertical="center" wrapText="1"/>
    </xf>
    <xf numFmtId="0" fontId="19" fillId="23" borderId="0" xfId="1" applyFont="1" applyFill="1" applyAlignment="1">
      <alignment vertical="center" wrapText="1"/>
    </xf>
    <xf numFmtId="0" fontId="19" fillId="23" borderId="241" xfId="1" applyFont="1" applyFill="1" applyBorder="1">
      <alignment vertical="center"/>
    </xf>
    <xf numFmtId="0" fontId="19" fillId="23" borderId="0" xfId="1" applyFont="1" applyFill="1" applyAlignment="1">
      <alignment horizontal="left" vertical="center"/>
    </xf>
    <xf numFmtId="0" fontId="39" fillId="0" borderId="0" xfId="1" applyFont="1">
      <alignment vertical="center"/>
    </xf>
    <xf numFmtId="0" fontId="19" fillId="23" borderId="58" xfId="1" applyFont="1" applyFill="1" applyBorder="1">
      <alignment vertical="center"/>
    </xf>
    <xf numFmtId="0" fontId="19" fillId="23" borderId="59" xfId="1" applyFont="1" applyFill="1" applyBorder="1" applyAlignment="1">
      <alignment horizontal="left" vertical="center"/>
    </xf>
    <xf numFmtId="0" fontId="19" fillId="23" borderId="59" xfId="1" applyFont="1" applyFill="1" applyBorder="1" applyAlignment="1">
      <alignment horizontal="center" vertical="center" wrapText="1"/>
    </xf>
    <xf numFmtId="0" fontId="32" fillId="23" borderId="70" xfId="1" applyFont="1" applyFill="1" applyBorder="1" applyAlignment="1">
      <alignment vertical="center" wrapText="1"/>
    </xf>
    <xf numFmtId="0" fontId="19" fillId="0" borderId="2" xfId="1" applyFont="1" applyBorder="1" applyAlignment="1">
      <alignment horizontal="left" vertical="center"/>
    </xf>
    <xf numFmtId="0" fontId="19" fillId="0" borderId="2" xfId="1" applyFont="1" applyBorder="1" applyAlignment="1">
      <alignment horizontal="center" vertical="center" wrapText="1"/>
    </xf>
    <xf numFmtId="0" fontId="19" fillId="0" borderId="50" xfId="1" applyFont="1" applyBorder="1" applyAlignment="1">
      <alignment wrapText="1"/>
    </xf>
    <xf numFmtId="0" fontId="19" fillId="0" borderId="204" xfId="1" applyFont="1" applyBorder="1" applyAlignment="1">
      <alignment vertical="center" wrapText="1"/>
    </xf>
    <xf numFmtId="0" fontId="19" fillId="0" borderId="268" xfId="1" applyFont="1" applyBorder="1" applyAlignment="1">
      <alignment horizontal="left" vertical="center"/>
    </xf>
    <xf numFmtId="0" fontId="19" fillId="0" borderId="268" xfId="1" applyFont="1" applyBorder="1">
      <alignment vertical="center"/>
    </xf>
    <xf numFmtId="0" fontId="19" fillId="0" borderId="230" xfId="1" applyFont="1" applyBorder="1" applyAlignment="1">
      <alignment horizontal="left" vertical="center"/>
    </xf>
    <xf numFmtId="0" fontId="19" fillId="0" borderId="58" xfId="1" applyFont="1" applyBorder="1" applyAlignment="1">
      <alignment wrapText="1"/>
    </xf>
    <xf numFmtId="0" fontId="32" fillId="0" borderId="70" xfId="1" applyFont="1" applyBorder="1" applyAlignment="1">
      <alignment vertical="top" wrapText="1"/>
    </xf>
    <xf numFmtId="0" fontId="39" fillId="0" borderId="204" xfId="1" applyFont="1" applyBorder="1" applyAlignment="1">
      <alignment vertical="center" wrapText="1"/>
    </xf>
    <xf numFmtId="0" fontId="39" fillId="0" borderId="0" xfId="1" applyFont="1" applyAlignment="1">
      <alignment vertical="center" wrapText="1"/>
    </xf>
    <xf numFmtId="0" fontId="19" fillId="0" borderId="232" xfId="1" applyFont="1" applyBorder="1">
      <alignment vertical="center"/>
    </xf>
    <xf numFmtId="0" fontId="19" fillId="0" borderId="95" xfId="1" applyFont="1" applyBorder="1">
      <alignment vertical="center"/>
    </xf>
    <xf numFmtId="0" fontId="19" fillId="0" borderId="274" xfId="1" applyFont="1" applyBorder="1">
      <alignment vertical="center"/>
    </xf>
    <xf numFmtId="0" fontId="19" fillId="0" borderId="275" xfId="1" applyFont="1" applyBorder="1">
      <alignment vertical="center"/>
    </xf>
    <xf numFmtId="0" fontId="19" fillId="0" borderId="230" xfId="1" applyFont="1" applyBorder="1" applyAlignment="1">
      <alignment vertical="center" wrapText="1"/>
    </xf>
    <xf numFmtId="0" fontId="19" fillId="0" borderId="276" xfId="1" applyFont="1" applyBorder="1">
      <alignment vertical="center"/>
    </xf>
    <xf numFmtId="0" fontId="19" fillId="0" borderId="1" xfId="1" applyFont="1" applyBorder="1" applyAlignment="1">
      <alignment wrapText="1"/>
    </xf>
    <xf numFmtId="0" fontId="39" fillId="0" borderId="0" xfId="1" applyFont="1" applyAlignment="1">
      <alignment horizontal="left" vertical="center"/>
    </xf>
    <xf numFmtId="0" fontId="19" fillId="0" borderId="229" xfId="1" applyFont="1" applyBorder="1">
      <alignment vertical="center"/>
    </xf>
    <xf numFmtId="0" fontId="19" fillId="0" borderId="0" xfId="1" applyFont="1" applyAlignment="1">
      <alignment horizontal="center" vertical="center"/>
    </xf>
    <xf numFmtId="0" fontId="19" fillId="0" borderId="159" xfId="1" applyFont="1" applyBorder="1">
      <alignment vertical="center"/>
    </xf>
    <xf numFmtId="0" fontId="19" fillId="0" borderId="59" xfId="1" applyFont="1" applyBorder="1" applyAlignment="1">
      <alignment wrapText="1"/>
    </xf>
    <xf numFmtId="0" fontId="19" fillId="0" borderId="2" xfId="1" applyFont="1" applyBorder="1" applyAlignment="1">
      <alignment horizontal="right" vertical="center"/>
    </xf>
    <xf numFmtId="0" fontId="19" fillId="0" borderId="2" xfId="1" applyFont="1" applyBorder="1">
      <alignment vertical="center"/>
    </xf>
    <xf numFmtId="0" fontId="29" fillId="0" borderId="0" xfId="1" applyFont="1" applyAlignment="1">
      <alignment horizontal="right" vertical="center" wrapText="1"/>
    </xf>
    <xf numFmtId="0" fontId="32" fillId="0" borderId="145" xfId="1" applyFont="1" applyBorder="1" applyAlignment="1">
      <alignment horizontal="left" vertical="center"/>
    </xf>
    <xf numFmtId="0" fontId="29" fillId="0" borderId="59" xfId="1" applyFont="1" applyBorder="1" applyAlignment="1">
      <alignment vertical="center" wrapText="1"/>
    </xf>
    <xf numFmtId="0" fontId="19" fillId="0" borderId="59" xfId="1" applyFont="1" applyBorder="1" applyAlignment="1">
      <alignment vertical="center" shrinkToFit="1"/>
    </xf>
    <xf numFmtId="176" fontId="29" fillId="0" borderId="59" xfId="1" applyNumberFormat="1" applyFont="1" applyBorder="1" applyAlignment="1">
      <alignment horizontal="center" vertical="center" shrinkToFit="1"/>
    </xf>
    <xf numFmtId="0" fontId="19" fillId="0" borderId="59" xfId="1" applyFont="1" applyBorder="1" applyAlignment="1">
      <alignment horizontal="right" wrapText="1"/>
    </xf>
    <xf numFmtId="0" fontId="32" fillId="0" borderId="70" xfId="1" applyFont="1" applyBorder="1" applyAlignment="1">
      <alignment horizontal="left" vertical="center"/>
    </xf>
    <xf numFmtId="0" fontId="73" fillId="0" borderId="0" xfId="1" applyFont="1" applyAlignment="1">
      <alignment vertical="center" wrapText="1"/>
    </xf>
    <xf numFmtId="0" fontId="73" fillId="0" borderId="1" xfId="1" applyFont="1" applyBorder="1" applyAlignment="1">
      <alignment vertical="center" wrapText="1"/>
    </xf>
    <xf numFmtId="0" fontId="18" fillId="0" borderId="425" xfId="1" applyFont="1" applyBorder="1" applyAlignment="1">
      <alignment vertical="center" wrapText="1"/>
    </xf>
    <xf numFmtId="0" fontId="73" fillId="0" borderId="58" xfId="1" applyFont="1" applyBorder="1" applyAlignment="1">
      <alignment vertical="center" wrapText="1"/>
    </xf>
    <xf numFmtId="0" fontId="18" fillId="0" borderId="424" xfId="1" applyFont="1" applyBorder="1" applyAlignment="1">
      <alignment vertical="center" wrapText="1"/>
    </xf>
    <xf numFmtId="0" fontId="26" fillId="0" borderId="0" xfId="1" applyFont="1">
      <alignment vertical="center"/>
    </xf>
    <xf numFmtId="0" fontId="19" fillId="0" borderId="0" xfId="1" applyFont="1" applyAlignment="1">
      <alignment horizontal="right" vertical="center"/>
    </xf>
    <xf numFmtId="0" fontId="32" fillId="0" borderId="15" xfId="1" applyFont="1" applyBorder="1" applyAlignment="1">
      <alignment horizontal="center" vertical="top" textRotation="255" shrinkToFit="1"/>
    </xf>
    <xf numFmtId="0" fontId="32" fillId="0" borderId="126" xfId="1" applyFont="1" applyBorder="1" applyAlignment="1">
      <alignment horizontal="center" vertical="top" textRotation="255" shrinkToFit="1"/>
    </xf>
    <xf numFmtId="0" fontId="32" fillId="0" borderId="36" xfId="1" applyFont="1" applyBorder="1" applyAlignment="1">
      <alignment horizontal="center" vertical="top" textRotation="255" shrinkToFit="1"/>
    </xf>
    <xf numFmtId="0" fontId="32" fillId="0" borderId="17" xfId="1" applyFont="1" applyBorder="1" applyAlignment="1">
      <alignment horizontal="center" vertical="top" textRotation="255" shrinkToFit="1"/>
    </xf>
    <xf numFmtId="0" fontId="32" fillId="0" borderId="35" xfId="1" applyFont="1" applyBorder="1" applyAlignment="1">
      <alignment horizontal="center" vertical="top" textRotation="255" shrinkToFit="1"/>
    </xf>
    <xf numFmtId="0" fontId="32" fillId="0" borderId="38" xfId="1" applyFont="1" applyBorder="1" applyAlignment="1">
      <alignment vertical="top" textRotation="255"/>
    </xf>
    <xf numFmtId="0" fontId="32" fillId="0" borderId="33" xfId="1" applyFont="1" applyBorder="1" applyAlignment="1">
      <alignment vertical="top" textRotation="255"/>
    </xf>
    <xf numFmtId="0" fontId="32" fillId="0" borderId="36" xfId="1" applyFont="1" applyBorder="1" applyAlignment="1">
      <alignment vertical="top" textRotation="255"/>
    </xf>
    <xf numFmtId="0" fontId="32" fillId="0" borderId="34" xfId="1" applyFont="1" applyBorder="1" applyAlignment="1">
      <alignment vertical="top" textRotation="255" wrapText="1"/>
    </xf>
    <xf numFmtId="0" fontId="32" fillId="0" borderId="35" xfId="1" applyFont="1" applyBorder="1" applyAlignment="1">
      <alignment horizontal="center" vertical="top" textRotation="255" wrapText="1"/>
    </xf>
    <xf numFmtId="0" fontId="32" fillId="0" borderId="33" xfId="1" applyFont="1" applyBorder="1" applyAlignment="1">
      <alignment horizontal="center" vertical="top" textRotation="255" shrinkToFit="1"/>
    </xf>
    <xf numFmtId="0" fontId="32" fillId="0" borderId="34" xfId="1" applyFont="1" applyBorder="1" applyAlignment="1">
      <alignment vertical="top" textRotation="255" shrinkToFit="1"/>
    </xf>
    <xf numFmtId="0" fontId="32" fillId="0" borderId="84" xfId="1" applyFont="1" applyBorder="1" applyAlignment="1">
      <alignment horizontal="center" vertical="top" textRotation="255" wrapText="1" shrinkToFit="1"/>
    </xf>
    <xf numFmtId="0" fontId="32" fillId="0" borderId="74" xfId="1" applyFont="1" applyBorder="1" applyAlignment="1">
      <alignment horizontal="center" vertical="center"/>
    </xf>
    <xf numFmtId="0" fontId="19" fillId="0" borderId="90" xfId="1" applyFont="1" applyBorder="1" applyAlignment="1">
      <alignment vertical="center" wrapText="1"/>
    </xf>
    <xf numFmtId="0" fontId="18" fillId="0" borderId="341" xfId="1" applyFont="1" applyBorder="1" applyAlignment="1">
      <alignment vertical="center" wrapText="1"/>
    </xf>
    <xf numFmtId="0" fontId="18" fillId="0" borderId="342" xfId="1" applyFont="1" applyBorder="1" applyAlignment="1">
      <alignment vertical="center" wrapText="1"/>
    </xf>
    <xf numFmtId="0" fontId="18" fillId="13" borderId="343" xfId="1" applyFont="1" applyFill="1" applyBorder="1" applyAlignment="1">
      <alignment horizontal="center" vertical="center" wrapText="1"/>
    </xf>
    <xf numFmtId="0" fontId="18" fillId="13" borderId="344" xfId="1" applyFont="1" applyFill="1" applyBorder="1" applyAlignment="1">
      <alignment horizontal="center" vertical="center" wrapText="1"/>
    </xf>
    <xf numFmtId="0" fontId="19" fillId="0" borderId="31" xfId="1" applyFont="1" applyBorder="1" applyAlignment="1">
      <alignment vertical="center" wrapText="1"/>
    </xf>
    <xf numFmtId="0" fontId="32" fillId="0" borderId="78" xfId="1" applyFont="1" applyBorder="1" applyAlignment="1">
      <alignment horizontal="center" vertical="center"/>
    </xf>
    <xf numFmtId="0" fontId="18" fillId="0" borderId="356" xfId="1" applyFont="1" applyBorder="1" applyAlignment="1">
      <alignment vertical="center" wrapText="1"/>
    </xf>
    <xf numFmtId="0" fontId="19" fillId="0" borderId="169" xfId="1" applyFont="1" applyBorder="1" applyAlignment="1">
      <alignment vertical="center" wrapText="1"/>
    </xf>
    <xf numFmtId="0" fontId="19" fillId="0" borderId="79" xfId="1" applyFont="1" applyBorder="1" applyAlignment="1">
      <alignment vertical="center" wrapText="1"/>
    </xf>
    <xf numFmtId="0" fontId="19" fillId="0" borderId="88" xfId="1" applyFont="1" applyBorder="1" applyAlignment="1">
      <alignment vertical="center" wrapText="1"/>
    </xf>
    <xf numFmtId="0" fontId="19" fillId="0" borderId="55" xfId="1" applyFont="1" applyBorder="1" applyAlignment="1">
      <alignment vertical="center" wrapText="1"/>
    </xf>
    <xf numFmtId="0" fontId="19" fillId="0" borderId="20" xfId="1" applyFont="1" applyBorder="1" applyAlignment="1">
      <alignment vertical="center" wrapText="1"/>
    </xf>
    <xf numFmtId="0" fontId="32" fillId="0" borderId="98" xfId="1" applyFont="1" applyBorder="1" applyAlignment="1">
      <alignment horizontal="center" vertical="center"/>
    </xf>
    <xf numFmtId="0" fontId="19" fillId="0" borderId="306" xfId="1" applyFont="1" applyBorder="1" applyAlignment="1">
      <alignment vertical="center" wrapText="1"/>
    </xf>
    <xf numFmtId="0" fontId="32" fillId="0" borderId="104" xfId="1" applyFont="1" applyBorder="1" applyAlignment="1">
      <alignment horizontal="center" vertical="center" wrapText="1"/>
    </xf>
    <xf numFmtId="0" fontId="19" fillId="0" borderId="107" xfId="1" applyFont="1" applyBorder="1" applyAlignment="1">
      <alignment vertical="center" wrapText="1"/>
    </xf>
    <xf numFmtId="0" fontId="19" fillId="0" borderId="359" xfId="1" applyFont="1" applyBorder="1" applyAlignment="1">
      <alignment vertical="center" wrapText="1"/>
    </xf>
    <xf numFmtId="0" fontId="32" fillId="0" borderId="89" xfId="1" applyFont="1" applyBorder="1" applyAlignment="1">
      <alignment horizontal="center" vertical="center" wrapText="1"/>
    </xf>
    <xf numFmtId="0" fontId="32" fillId="0" borderId="98" xfId="1" applyFont="1" applyBorder="1" applyAlignment="1">
      <alignment horizontal="center" vertical="center" wrapText="1"/>
    </xf>
    <xf numFmtId="0" fontId="19" fillId="0" borderId="108" xfId="1" applyFont="1" applyBorder="1" applyAlignment="1">
      <alignment vertical="center" wrapText="1"/>
    </xf>
    <xf numFmtId="0" fontId="29" fillId="0" borderId="95" xfId="1" applyFont="1" applyBorder="1" applyAlignment="1">
      <alignment horizontal="center" vertical="center" wrapText="1"/>
    </xf>
    <xf numFmtId="0" fontId="19" fillId="0" borderId="95" xfId="1" applyFont="1" applyBorder="1" applyAlignment="1">
      <alignment horizontal="center" vertical="center"/>
    </xf>
    <xf numFmtId="0" fontId="19" fillId="0" borderId="95" xfId="1" applyFont="1" applyBorder="1" applyAlignment="1">
      <alignment vertical="center" wrapText="1"/>
    </xf>
    <xf numFmtId="0" fontId="69" fillId="0" borderId="87" xfId="1" applyFont="1" applyBorder="1" applyAlignment="1">
      <alignment horizontal="center" vertical="center"/>
    </xf>
    <xf numFmtId="0" fontId="69" fillId="0" borderId="78" xfId="1" applyFont="1" applyBorder="1" applyAlignment="1">
      <alignment horizontal="center" vertical="center"/>
    </xf>
    <xf numFmtId="0" fontId="69" fillId="0" borderId="98" xfId="1" applyFont="1" applyBorder="1" applyAlignment="1">
      <alignment horizontal="center" vertical="center"/>
    </xf>
    <xf numFmtId="0" fontId="69" fillId="0" borderId="104" xfId="1" applyFont="1" applyBorder="1" applyAlignment="1">
      <alignment horizontal="center" vertical="center" wrapText="1"/>
    </xf>
    <xf numFmtId="0" fontId="69" fillId="0" borderId="89" xfId="1" applyFont="1" applyBorder="1" applyAlignment="1">
      <alignment horizontal="center" vertical="center" wrapText="1"/>
    </xf>
    <xf numFmtId="0" fontId="72" fillId="0" borderId="360" xfId="1" applyFont="1" applyBorder="1">
      <alignment vertical="center"/>
    </xf>
    <xf numFmtId="0" fontId="69" fillId="0" borderId="89" xfId="1" applyFont="1" applyBorder="1" applyAlignment="1">
      <alignment horizontal="center" vertical="center"/>
    </xf>
    <xf numFmtId="0" fontId="69" fillId="0" borderId="133" xfId="1" applyFont="1" applyBorder="1" applyAlignment="1">
      <alignment horizontal="center" vertical="center"/>
    </xf>
    <xf numFmtId="0" fontId="34" fillId="0" borderId="145" xfId="1" applyFont="1" applyBorder="1">
      <alignment vertical="center"/>
    </xf>
    <xf numFmtId="0" fontId="34" fillId="0" borderId="355" xfId="1" applyFont="1" applyBorder="1">
      <alignment vertical="center"/>
    </xf>
    <xf numFmtId="0" fontId="69" fillId="0" borderId="145" xfId="1" applyFont="1" applyBorder="1" applyAlignment="1">
      <alignment vertical="center" wrapText="1"/>
    </xf>
    <xf numFmtId="0" fontId="26" fillId="0" borderId="0" xfId="1" applyFont="1" applyAlignment="1">
      <alignment horizontal="left" vertical="center" wrapText="1"/>
    </xf>
    <xf numFmtId="0" fontId="42" fillId="0" borderId="0" xfId="1" applyFont="1">
      <alignment vertical="center"/>
    </xf>
    <xf numFmtId="0" fontId="42" fillId="0" borderId="0" xfId="1" applyFont="1" applyAlignment="1">
      <alignment vertical="center" wrapText="1"/>
    </xf>
    <xf numFmtId="0" fontId="42" fillId="0" borderId="145" xfId="1" applyFont="1" applyBorder="1" applyAlignment="1">
      <alignment vertical="center" wrapText="1"/>
    </xf>
    <xf numFmtId="0" fontId="19" fillId="0" borderId="145" xfId="1" applyFont="1" applyBorder="1" applyAlignment="1">
      <alignment vertical="center" wrapText="1"/>
    </xf>
    <xf numFmtId="0" fontId="23" fillId="0" borderId="0" xfId="1" applyFont="1" applyAlignment="1">
      <alignment vertical="center" wrapText="1"/>
    </xf>
    <xf numFmtId="0" fontId="29" fillId="0" borderId="173" xfId="1" applyFont="1" applyBorder="1" applyAlignment="1">
      <alignment horizontal="center" textRotation="255" wrapText="1"/>
    </xf>
    <xf numFmtId="0" fontId="29" fillId="0" borderId="279" xfId="1" applyFont="1" applyBorder="1" applyAlignment="1">
      <alignment horizontal="center" textRotation="255" wrapText="1"/>
    </xf>
    <xf numFmtId="0" fontId="29" fillId="0" borderId="61" xfId="1" applyFont="1" applyBorder="1" applyAlignment="1">
      <alignment horizontal="center" textRotation="255" wrapText="1"/>
    </xf>
    <xf numFmtId="0" fontId="29" fillId="0" borderId="62" xfId="1" applyFont="1" applyBorder="1" applyAlignment="1">
      <alignment horizontal="center" textRotation="255" wrapText="1"/>
    </xf>
    <xf numFmtId="0" fontId="29" fillId="0" borderId="63" xfId="1" applyFont="1" applyBorder="1" applyAlignment="1">
      <alignment horizontal="center" textRotation="255" wrapText="1"/>
    </xf>
    <xf numFmtId="0" fontId="29" fillId="0" borderId="170" xfId="1" applyFont="1" applyBorder="1" applyAlignment="1">
      <alignment horizontal="center" textRotation="255" wrapText="1"/>
    </xf>
    <xf numFmtId="0" fontId="32" fillId="0" borderId="155" xfId="1" applyFont="1" applyBorder="1" applyAlignment="1">
      <alignment vertical="center" wrapText="1"/>
    </xf>
    <xf numFmtId="0" fontId="19" fillId="0" borderId="78" xfId="1" applyFont="1" applyBorder="1" applyAlignment="1">
      <alignment vertical="center" wrapText="1"/>
    </xf>
    <xf numFmtId="0" fontId="19" fillId="0" borderId="57" xfId="1" applyFont="1" applyBorder="1" applyAlignment="1">
      <alignment vertical="center" wrapText="1"/>
    </xf>
    <xf numFmtId="0" fontId="19" fillId="0" borderId="77" xfId="1" applyFont="1" applyBorder="1" applyAlignment="1">
      <alignment vertical="center" wrapText="1"/>
    </xf>
    <xf numFmtId="0" fontId="19" fillId="0" borderId="68" xfId="1" applyFont="1" applyBorder="1" applyAlignment="1">
      <alignment vertical="center" wrapText="1"/>
    </xf>
    <xf numFmtId="0" fontId="19" fillId="0" borderId="296" xfId="1" applyFont="1" applyBorder="1" applyAlignment="1">
      <alignment vertical="center" wrapText="1"/>
    </xf>
    <xf numFmtId="0" fontId="19" fillId="0" borderId="7" xfId="1" applyFont="1" applyBorder="1" applyAlignment="1">
      <alignment vertical="center" wrapText="1"/>
    </xf>
    <xf numFmtId="0" fontId="19" fillId="0" borderId="130" xfId="1" applyFont="1" applyBorder="1" applyAlignment="1">
      <alignment vertical="center" wrapText="1"/>
    </xf>
    <xf numFmtId="0" fontId="19" fillId="0" borderId="4" xfId="1" applyFont="1" applyBorder="1" applyAlignment="1">
      <alignment vertical="center" wrapText="1"/>
    </xf>
    <xf numFmtId="0" fontId="19" fillId="0" borderId="6" xfId="1" applyFont="1" applyBorder="1" applyAlignment="1">
      <alignment vertical="center" wrapText="1"/>
    </xf>
    <xf numFmtId="0" fontId="18" fillId="13" borderId="318" xfId="1" applyFont="1" applyFill="1" applyBorder="1" applyAlignment="1">
      <alignment vertical="center" wrapText="1"/>
    </xf>
    <xf numFmtId="0" fontId="18" fillId="13" borderId="319" xfId="1" applyFont="1" applyFill="1" applyBorder="1" applyAlignment="1">
      <alignment vertical="center" wrapText="1"/>
    </xf>
    <xf numFmtId="0" fontId="18" fillId="13" borderId="320" xfId="1" applyFont="1" applyFill="1" applyBorder="1" applyAlignment="1">
      <alignment vertical="center" wrapText="1"/>
    </xf>
    <xf numFmtId="0" fontId="19" fillId="0" borderId="253" xfId="1" applyFont="1" applyBorder="1" applyAlignment="1">
      <alignment vertical="center" wrapText="1"/>
    </xf>
    <xf numFmtId="0" fontId="19" fillId="0" borderId="428" xfId="1" applyFont="1" applyBorder="1" applyAlignment="1">
      <alignment wrapText="1"/>
    </xf>
    <xf numFmtId="0" fontId="32" fillId="0" borderId="281" xfId="1" applyFont="1" applyBorder="1" applyAlignment="1">
      <alignment vertical="center" wrapText="1"/>
    </xf>
    <xf numFmtId="0" fontId="19" fillId="0" borderId="127" xfId="1" applyFont="1" applyBorder="1" applyAlignment="1">
      <alignment vertical="center" wrapText="1"/>
    </xf>
    <xf numFmtId="0" fontId="19" fillId="0" borderId="41" xfId="1" applyFont="1" applyBorder="1" applyAlignment="1">
      <alignment vertical="center" wrapText="1"/>
    </xf>
    <xf numFmtId="0" fontId="19" fillId="0" borderId="82" xfId="1" applyFont="1" applyBorder="1" applyAlignment="1">
      <alignment vertical="center" wrapText="1"/>
    </xf>
    <xf numFmtId="0" fontId="19" fillId="0" borderId="197" xfId="1" applyFont="1" applyBorder="1" applyAlignment="1">
      <alignment vertical="center" wrapText="1"/>
    </xf>
    <xf numFmtId="0" fontId="19" fillId="0" borderId="282" xfId="1" applyFont="1" applyBorder="1" applyAlignment="1">
      <alignment vertical="center" wrapText="1"/>
    </xf>
    <xf numFmtId="0" fontId="19" fillId="0" borderId="80" xfId="1" applyFont="1" applyBorder="1" applyAlignment="1">
      <alignment vertical="center" wrapText="1"/>
    </xf>
    <xf numFmtId="0" fontId="19" fillId="0" borderId="178" xfId="1" applyFont="1" applyBorder="1" applyAlignment="1">
      <alignment vertical="center" wrapText="1"/>
    </xf>
    <xf numFmtId="0" fontId="19" fillId="0" borderId="18" xfId="1" applyFont="1" applyBorder="1" applyAlignment="1">
      <alignment vertical="center" wrapText="1"/>
    </xf>
    <xf numFmtId="0" fontId="19" fillId="0" borderId="177" xfId="1" applyFont="1" applyBorder="1" applyAlignment="1">
      <alignment vertical="center" wrapText="1"/>
    </xf>
    <xf numFmtId="0" fontId="19" fillId="0" borderId="51" xfId="1" applyFont="1" applyBorder="1" applyAlignment="1">
      <alignment vertical="center" wrapText="1"/>
    </xf>
    <xf numFmtId="0" fontId="18" fillId="13" borderId="321" xfId="1" applyFont="1" applyFill="1" applyBorder="1" applyAlignment="1">
      <alignment vertical="center" wrapText="1"/>
    </xf>
    <xf numFmtId="0" fontId="18" fillId="13" borderId="322" xfId="1" applyFont="1" applyFill="1" applyBorder="1" applyAlignment="1">
      <alignment vertical="center" wrapText="1"/>
    </xf>
    <xf numFmtId="0" fontId="18" fillId="13" borderId="314" xfId="1" applyFont="1" applyFill="1" applyBorder="1" applyAlignment="1">
      <alignment vertical="center" wrapText="1"/>
    </xf>
    <xf numFmtId="0" fontId="19" fillId="0" borderId="228" xfId="1" applyFont="1" applyBorder="1" applyAlignment="1">
      <alignment wrapText="1"/>
    </xf>
    <xf numFmtId="0" fontId="19" fillId="0" borderId="429" xfId="1" applyFont="1" applyBorder="1" applyAlignment="1">
      <alignment wrapText="1"/>
    </xf>
    <xf numFmtId="0" fontId="32" fillId="0" borderId="122" xfId="1" applyFont="1" applyBorder="1" applyAlignment="1">
      <alignment vertical="center" wrapText="1"/>
    </xf>
    <xf numFmtId="0" fontId="19" fillId="0" borderId="165" xfId="1" applyFont="1" applyBorder="1" applyAlignment="1">
      <alignment vertical="center" wrapText="1"/>
    </xf>
    <xf numFmtId="0" fontId="19" fillId="0" borderId="111" xfId="1" applyFont="1" applyBorder="1" applyAlignment="1">
      <alignment vertical="center" wrapText="1"/>
    </xf>
    <xf numFmtId="0" fontId="19" fillId="0" borderId="37" xfId="1" applyFont="1" applyBorder="1" applyAlignment="1">
      <alignment vertical="center" wrapText="1"/>
    </xf>
    <xf numFmtId="0" fontId="19" fillId="0" borderId="162" xfId="1" applyFont="1" applyBorder="1" applyAlignment="1">
      <alignment vertical="center" wrapText="1"/>
    </xf>
    <xf numFmtId="0" fontId="19" fillId="0" borderId="36" xfId="1" applyFont="1" applyBorder="1" applyAlignment="1">
      <alignment vertical="center" wrapText="1"/>
    </xf>
    <xf numFmtId="0" fontId="19" fillId="0" borderId="38" xfId="1" applyFont="1" applyBorder="1" applyAlignment="1">
      <alignment vertical="center" wrapText="1"/>
    </xf>
    <xf numFmtId="0" fontId="19" fillId="0" borderId="34" xfId="1" applyFont="1" applyBorder="1" applyAlignment="1">
      <alignment vertical="center" wrapText="1"/>
    </xf>
    <xf numFmtId="0" fontId="18" fillId="13" borderId="323" xfId="1" applyFont="1" applyFill="1" applyBorder="1" applyAlignment="1">
      <alignment vertical="center" wrapText="1"/>
    </xf>
    <xf numFmtId="0" fontId="18" fillId="13" borderId="324" xfId="1" applyFont="1" applyFill="1" applyBorder="1" applyAlignment="1">
      <alignment vertical="center" wrapText="1"/>
    </xf>
    <xf numFmtId="0" fontId="18" fillId="13" borderId="209" xfId="1" applyFont="1" applyFill="1" applyBorder="1" applyAlignment="1">
      <alignment vertical="center" wrapText="1"/>
    </xf>
    <xf numFmtId="0" fontId="19" fillId="0" borderId="166" xfId="1" applyFont="1" applyBorder="1" applyAlignment="1">
      <alignment vertical="center" wrapText="1"/>
    </xf>
    <xf numFmtId="0" fontId="19" fillId="0" borderId="12" xfId="1" applyFont="1" applyBorder="1" applyAlignment="1">
      <alignment wrapText="1"/>
    </xf>
    <xf numFmtId="0" fontId="19" fillId="0" borderId="430" xfId="1" applyFont="1" applyBorder="1" applyAlignment="1">
      <alignment wrapText="1"/>
    </xf>
    <xf numFmtId="0" fontId="32" fillId="0" borderId="179" xfId="1" applyFont="1" applyBorder="1" applyAlignment="1">
      <alignment vertical="center" wrapText="1"/>
    </xf>
    <xf numFmtId="0" fontId="19" fillId="0" borderId="30" xfId="1" applyFont="1" applyBorder="1" applyAlignment="1">
      <alignment vertical="center" wrapText="1"/>
    </xf>
    <xf numFmtId="0" fontId="19" fillId="0" borderId="180" xfId="1" applyFont="1" applyBorder="1" applyAlignment="1">
      <alignment vertical="center" wrapText="1"/>
    </xf>
    <xf numFmtId="0" fontId="19" fillId="0" borderId="83" xfId="1" applyFont="1" applyBorder="1" applyAlignment="1">
      <alignment vertical="center" wrapText="1"/>
    </xf>
    <xf numFmtId="0" fontId="19" fillId="0" borderId="28" xfId="1" applyFont="1" applyBorder="1" applyAlignment="1">
      <alignment vertical="center" wrapText="1"/>
    </xf>
    <xf numFmtId="0" fontId="19" fillId="0" borderId="56" xfId="1" applyFont="1" applyBorder="1" applyAlignment="1">
      <alignment vertical="center" wrapText="1"/>
    </xf>
    <xf numFmtId="0" fontId="19" fillId="0" borderId="26" xfId="1" applyFont="1" applyBorder="1" applyAlignment="1">
      <alignment vertical="center" wrapText="1"/>
    </xf>
    <xf numFmtId="0" fontId="18" fillId="13" borderId="325" xfId="1" applyFont="1" applyFill="1" applyBorder="1" applyAlignment="1">
      <alignment vertical="center" wrapText="1"/>
    </xf>
    <xf numFmtId="0" fontId="18" fillId="13" borderId="264" xfId="1" applyFont="1" applyFill="1" applyBorder="1" applyAlignment="1">
      <alignment vertical="center" wrapText="1"/>
    </xf>
    <xf numFmtId="0" fontId="18" fillId="13" borderId="213" xfId="1" applyFont="1" applyFill="1" applyBorder="1" applyAlignment="1">
      <alignment vertical="center" wrapText="1"/>
    </xf>
    <xf numFmtId="0" fontId="19" fillId="0" borderId="431" xfId="1" applyFont="1" applyBorder="1" applyAlignment="1">
      <alignment wrapText="1"/>
    </xf>
    <xf numFmtId="0" fontId="32" fillId="0" borderId="175" xfId="1" applyFont="1" applyBorder="1" applyAlignment="1">
      <alignment vertical="center" wrapText="1"/>
    </xf>
    <xf numFmtId="0" fontId="19" fillId="0" borderId="167" xfId="1" applyFont="1" applyBorder="1" applyAlignment="1">
      <alignment vertical="center" wrapText="1"/>
    </xf>
    <xf numFmtId="0" fontId="19" fillId="0" borderId="207" xfId="1" applyFont="1" applyBorder="1" applyAlignment="1">
      <alignment vertical="center" wrapText="1"/>
    </xf>
    <xf numFmtId="0" fontId="19" fillId="0" borderId="168" xfId="1" applyFont="1" applyBorder="1" applyAlignment="1">
      <alignment vertical="center" wrapText="1"/>
    </xf>
    <xf numFmtId="0" fontId="19" fillId="0" borderId="172" xfId="1" applyFont="1" applyBorder="1" applyAlignment="1">
      <alignment vertical="center" wrapText="1"/>
    </xf>
    <xf numFmtId="0" fontId="19" fillId="0" borderId="163" xfId="1" applyFont="1" applyBorder="1" applyAlignment="1">
      <alignment vertical="center" wrapText="1"/>
    </xf>
    <xf numFmtId="0" fontId="19" fillId="0" borderId="176" xfId="1" applyFont="1" applyBorder="1" applyAlignment="1">
      <alignment vertical="center" wrapText="1"/>
    </xf>
    <xf numFmtId="0" fontId="18" fillId="13" borderId="326" xfId="1" applyFont="1" applyFill="1" applyBorder="1" applyAlignment="1">
      <alignment vertical="center" wrapText="1"/>
    </xf>
    <xf numFmtId="0" fontId="18" fillId="13" borderId="265" xfId="1" applyFont="1" applyFill="1" applyBorder="1" applyAlignment="1">
      <alignment vertical="center" wrapText="1"/>
    </xf>
    <xf numFmtId="0" fontId="18" fillId="13" borderId="327" xfId="1" applyFont="1" applyFill="1" applyBorder="1" applyAlignment="1">
      <alignment vertical="center" wrapText="1"/>
    </xf>
    <xf numFmtId="0" fontId="19" fillId="0" borderId="154" xfId="1" applyFont="1" applyBorder="1" applyAlignment="1">
      <alignment vertical="center" wrapText="1"/>
    </xf>
    <xf numFmtId="0" fontId="32" fillId="0" borderId="33" xfId="1" applyFont="1" applyBorder="1" applyAlignment="1">
      <alignment vertical="center" wrapText="1"/>
    </xf>
    <xf numFmtId="0" fontId="19" fillId="0" borderId="206" xfId="1" applyFont="1" applyBorder="1" applyAlignment="1">
      <alignment vertical="center" wrapText="1"/>
    </xf>
    <xf numFmtId="0" fontId="19" fillId="0" borderId="19" xfId="1" applyFont="1" applyBorder="1" applyAlignment="1">
      <alignment vertical="center" wrapText="1"/>
    </xf>
    <xf numFmtId="0" fontId="19" fillId="0" borderId="110" xfId="1" applyFont="1" applyBorder="1" applyAlignment="1">
      <alignment vertical="center" wrapText="1"/>
    </xf>
    <xf numFmtId="0" fontId="19" fillId="0" borderId="234" xfId="1" applyFont="1" applyBorder="1" applyAlignment="1">
      <alignment vertical="center" wrapText="1"/>
    </xf>
    <xf numFmtId="0" fontId="19" fillId="0" borderId="119" xfId="1" applyFont="1" applyBorder="1" applyAlignment="1">
      <alignment vertical="center" wrapText="1"/>
    </xf>
    <xf numFmtId="0" fontId="19" fillId="0" borderId="308" xfId="1" applyFont="1" applyBorder="1" applyAlignment="1">
      <alignment vertical="center" wrapText="1"/>
    </xf>
    <xf numFmtId="0" fontId="19" fillId="0" borderId="117" xfId="1" applyFont="1" applyBorder="1" applyAlignment="1">
      <alignment vertical="center" wrapText="1"/>
    </xf>
    <xf numFmtId="0" fontId="19" fillId="0" borderId="120" xfId="1" applyFont="1" applyBorder="1" applyAlignment="1">
      <alignment vertical="center" wrapText="1"/>
    </xf>
    <xf numFmtId="0" fontId="18" fillId="13" borderId="328" xfId="1" applyFont="1" applyFill="1" applyBorder="1" applyAlignment="1">
      <alignment vertical="center" wrapText="1"/>
    </xf>
    <xf numFmtId="0" fontId="18" fillId="13" borderId="329" xfId="1" applyFont="1" applyFill="1" applyBorder="1" applyAlignment="1">
      <alignment vertical="center" wrapText="1"/>
    </xf>
    <xf numFmtId="0" fontId="18" fillId="13" borderId="330" xfId="1" applyFont="1" applyFill="1" applyBorder="1" applyAlignment="1">
      <alignment vertical="center" wrapText="1"/>
    </xf>
    <xf numFmtId="0" fontId="19" fillId="0" borderId="235" xfId="1" applyFont="1" applyBorder="1" applyAlignment="1">
      <alignment vertical="center" wrapText="1"/>
    </xf>
    <xf numFmtId="0" fontId="19" fillId="0" borderId="23" xfId="1" applyFont="1" applyBorder="1" applyAlignment="1">
      <alignment wrapText="1"/>
    </xf>
    <xf numFmtId="0" fontId="19" fillId="0" borderId="432" xfId="1" applyFont="1" applyBorder="1" applyAlignment="1">
      <alignment wrapText="1"/>
    </xf>
    <xf numFmtId="0" fontId="19" fillId="0" borderId="47" xfId="1" applyFont="1" applyBorder="1" applyAlignment="1">
      <alignment vertical="center" wrapText="1"/>
    </xf>
    <xf numFmtId="0" fontId="19" fillId="0" borderId="185" xfId="1" applyFont="1" applyBorder="1" applyAlignment="1">
      <alignment vertical="center" wrapText="1"/>
    </xf>
    <xf numFmtId="0" fontId="19" fillId="0" borderId="236" xfId="1" applyFont="1" applyBorder="1" applyAlignment="1">
      <alignment vertical="center" wrapText="1"/>
    </xf>
    <xf numFmtId="0" fontId="19" fillId="0" borderId="17" xfId="1" applyFont="1" applyBorder="1" applyAlignment="1">
      <alignment vertical="center" wrapText="1"/>
    </xf>
    <xf numFmtId="0" fontId="19" fillId="0" borderId="15" xfId="1" applyFont="1" applyBorder="1" applyAlignment="1">
      <alignment vertical="center" wrapText="1"/>
    </xf>
    <xf numFmtId="0" fontId="18" fillId="13" borderId="331" xfId="1" applyFont="1" applyFill="1" applyBorder="1" applyAlignment="1">
      <alignment vertical="center" wrapText="1"/>
    </xf>
    <xf numFmtId="0" fontId="18" fillId="13" borderId="332" xfId="1" applyFont="1" applyFill="1" applyBorder="1" applyAlignment="1">
      <alignment vertical="center" wrapText="1"/>
    </xf>
    <xf numFmtId="0" fontId="18" fillId="13" borderId="333" xfId="1" applyFont="1" applyFill="1" applyBorder="1" applyAlignment="1">
      <alignment vertical="center" wrapText="1"/>
    </xf>
    <xf numFmtId="0" fontId="19" fillId="0" borderId="214" xfId="1" applyFont="1" applyBorder="1" applyAlignment="1">
      <alignment vertical="center" wrapText="1"/>
    </xf>
    <xf numFmtId="0" fontId="19" fillId="0" borderId="427" xfId="1" applyFont="1" applyBorder="1" applyAlignment="1">
      <alignment vertical="center" wrapText="1"/>
    </xf>
    <xf numFmtId="0" fontId="19" fillId="0" borderId="81" xfId="1" applyFont="1" applyBorder="1" applyAlignment="1">
      <alignment vertical="center" wrapText="1"/>
    </xf>
    <xf numFmtId="0" fontId="32" fillId="0" borderId="283" xfId="1" applyFont="1" applyBorder="1" applyAlignment="1">
      <alignment vertical="center" wrapText="1"/>
    </xf>
    <xf numFmtId="0" fontId="19" fillId="0" borderId="226" xfId="1" applyFont="1" applyBorder="1" applyAlignment="1">
      <alignment wrapText="1"/>
    </xf>
    <xf numFmtId="0" fontId="19" fillId="0" borderId="283" xfId="1" applyFont="1" applyBorder="1" applyAlignment="1">
      <alignment wrapText="1"/>
    </xf>
    <xf numFmtId="0" fontId="32" fillId="0" borderId="284" xfId="1" applyFont="1" applyBorder="1" applyAlignment="1">
      <alignment vertical="center" wrapText="1"/>
    </xf>
    <xf numFmtId="0" fontId="19" fillId="0" borderId="181" xfId="1" applyFont="1" applyBorder="1" applyAlignment="1">
      <alignment vertical="center" wrapText="1"/>
    </xf>
    <xf numFmtId="0" fontId="19" fillId="0" borderId="247" xfId="1" applyFont="1" applyBorder="1" applyAlignment="1">
      <alignment vertical="center" wrapText="1"/>
    </xf>
    <xf numFmtId="0" fontId="19" fillId="0" borderId="84" xfId="1" applyFont="1" applyBorder="1" applyAlignment="1">
      <alignment vertical="center" wrapText="1"/>
    </xf>
    <xf numFmtId="0" fontId="19" fillId="0" borderId="129" xfId="1" applyFont="1" applyBorder="1" applyAlignment="1">
      <alignment vertical="center" wrapText="1"/>
    </xf>
    <xf numFmtId="0" fontId="19" fillId="0" borderId="85" xfId="1" applyFont="1" applyBorder="1" applyAlignment="1">
      <alignment vertical="center" wrapText="1"/>
    </xf>
    <xf numFmtId="0" fontId="18" fillId="13" borderId="334" xfId="1" applyFont="1" applyFill="1" applyBorder="1" applyAlignment="1">
      <alignment vertical="center" wrapText="1"/>
    </xf>
    <xf numFmtId="0" fontId="18" fillId="13" borderId="335" xfId="1" applyFont="1" applyFill="1" applyBorder="1" applyAlignment="1">
      <alignment vertical="center" wrapText="1"/>
    </xf>
    <xf numFmtId="0" fontId="18" fillId="13" borderId="336" xfId="1" applyFont="1" applyFill="1" applyBorder="1" applyAlignment="1">
      <alignment vertical="center" wrapText="1"/>
    </xf>
    <xf numFmtId="0" fontId="19" fillId="0" borderId="146" xfId="1" applyFont="1" applyBorder="1" applyAlignment="1">
      <alignment vertical="center" wrapText="1"/>
    </xf>
    <xf numFmtId="0" fontId="19" fillId="0" borderId="98" xfId="1" applyFont="1" applyBorder="1" applyAlignment="1">
      <alignment vertical="center" wrapText="1"/>
    </xf>
    <xf numFmtId="0" fontId="19" fillId="0" borderId="151" xfId="1" applyFont="1" applyBorder="1" applyAlignment="1">
      <alignment vertical="center" wrapText="1"/>
    </xf>
    <xf numFmtId="0" fontId="19" fillId="0" borderId="102" xfId="1" applyFont="1" applyBorder="1" applyAlignment="1">
      <alignment vertical="center" wrapText="1"/>
    </xf>
    <xf numFmtId="0" fontId="19" fillId="0" borderId="254" xfId="1" applyFont="1" applyBorder="1" applyAlignment="1">
      <alignment vertical="center" wrapText="1"/>
    </xf>
    <xf numFmtId="0" fontId="19" fillId="0" borderId="248" xfId="1" applyFont="1" applyBorder="1" applyAlignment="1">
      <alignment vertical="center" wrapText="1"/>
    </xf>
    <xf numFmtId="0" fontId="19" fillId="0" borderId="252" xfId="1" applyFont="1" applyBorder="1" applyAlignment="1">
      <alignment vertical="center" wrapText="1"/>
    </xf>
    <xf numFmtId="0" fontId="19" fillId="0" borderId="134" xfId="1" applyFont="1" applyBorder="1" applyAlignment="1">
      <alignment vertical="center" wrapText="1"/>
    </xf>
    <xf numFmtId="0" fontId="19" fillId="0" borderId="249" xfId="1" applyFont="1" applyBorder="1" applyAlignment="1">
      <alignment vertical="center" wrapText="1"/>
    </xf>
    <xf numFmtId="0" fontId="19" fillId="0" borderId="250" xfId="1" applyFont="1" applyBorder="1" applyAlignment="1">
      <alignment vertical="center" wrapText="1"/>
    </xf>
    <xf numFmtId="0" fontId="18" fillId="13" borderId="337" xfId="1" applyFont="1" applyFill="1" applyBorder="1" applyAlignment="1">
      <alignment vertical="center" wrapText="1"/>
    </xf>
    <xf numFmtId="0" fontId="18" fillId="13" borderId="338" xfId="1" applyFont="1" applyFill="1" applyBorder="1" applyAlignment="1">
      <alignment vertical="center" wrapText="1"/>
    </xf>
    <xf numFmtId="0" fontId="18" fillId="13" borderId="339" xfId="1" applyFont="1" applyFill="1" applyBorder="1" applyAlignment="1">
      <alignment vertical="center" wrapText="1"/>
    </xf>
    <xf numFmtId="0" fontId="19" fillId="0" borderId="251" xfId="1" applyFont="1" applyBorder="1" applyAlignment="1">
      <alignment vertical="center" wrapText="1"/>
    </xf>
    <xf numFmtId="0" fontId="19" fillId="0" borderId="251" xfId="1" applyFont="1" applyBorder="1" applyAlignment="1">
      <alignment wrapText="1"/>
    </xf>
    <xf numFmtId="0" fontId="29" fillId="0" borderId="15" xfId="1" applyFont="1" applyBorder="1" applyAlignment="1">
      <alignment horizontal="center" vertical="top" textRotation="255" shrinkToFit="1"/>
    </xf>
    <xf numFmtId="0" fontId="29" fillId="0" borderId="279" xfId="1" applyFont="1" applyBorder="1" applyAlignment="1">
      <alignment horizontal="center" vertical="top" textRotation="255" shrinkToFit="1"/>
    </xf>
    <xf numFmtId="0" fontId="29" fillId="0" borderId="60" xfId="1" applyFont="1" applyBorder="1" applyAlignment="1">
      <alignment horizontal="center" vertical="top" textRotation="255" shrinkToFit="1"/>
    </xf>
    <xf numFmtId="0" fontId="29" fillId="0" borderId="62" xfId="1" applyFont="1" applyBorder="1" applyAlignment="1">
      <alignment horizontal="center" vertical="top" textRotation="255" shrinkToFit="1"/>
    </xf>
    <xf numFmtId="0" fontId="29" fillId="0" borderId="280" xfId="1" applyFont="1" applyBorder="1" applyAlignment="1">
      <alignment horizontal="center" vertical="top" textRotation="255" shrinkToFit="1"/>
    </xf>
    <xf numFmtId="0" fontId="29" fillId="0" borderId="61" xfId="1" applyFont="1" applyBorder="1" applyAlignment="1">
      <alignment vertical="top" textRotation="255" wrapText="1"/>
    </xf>
    <xf numFmtId="0" fontId="29" fillId="0" borderId="124" xfId="1" applyFont="1" applyBorder="1" applyAlignment="1">
      <alignment vertical="top" textRotation="255"/>
    </xf>
    <xf numFmtId="0" fontId="29" fillId="0" borderId="280" xfId="1" applyFont="1" applyBorder="1" applyAlignment="1">
      <alignment vertical="top" textRotation="255"/>
    </xf>
    <xf numFmtId="0" fontId="29" fillId="0" borderId="60" xfId="1" applyFont="1" applyBorder="1" applyAlignment="1">
      <alignment vertical="top" textRotation="255"/>
    </xf>
    <xf numFmtId="0" fontId="29" fillId="0" borderId="280" xfId="1" applyFont="1" applyBorder="1" applyAlignment="1">
      <alignment horizontal="center" vertical="top" textRotation="255" wrapText="1"/>
    </xf>
    <xf numFmtId="0" fontId="29" fillId="0" borderId="124" xfId="1" applyFont="1" applyBorder="1" applyAlignment="1">
      <alignment horizontal="center" vertical="top" textRotation="255" shrinkToFit="1"/>
    </xf>
    <xf numFmtId="0" fontId="29" fillId="0" borderId="60" xfId="1" applyFont="1" applyBorder="1" applyAlignment="1">
      <alignment horizontal="center" vertical="top" textRotation="255" wrapText="1"/>
    </xf>
    <xf numFmtId="0" fontId="32" fillId="0" borderId="153" xfId="1" applyFont="1" applyBorder="1" applyAlignment="1">
      <alignment vertical="center" wrapText="1"/>
    </xf>
    <xf numFmtId="3" fontId="19" fillId="0" borderId="341" xfId="1" applyNumberFormat="1" applyFont="1" applyBorder="1" applyAlignment="1">
      <alignment vertical="center" wrapText="1"/>
    </xf>
    <xf numFmtId="3" fontId="19" fillId="0" borderId="345" xfId="1" applyNumberFormat="1" applyFont="1" applyBorder="1" applyAlignment="1">
      <alignment vertical="center" wrapText="1"/>
    </xf>
    <xf numFmtId="0" fontId="29" fillId="0" borderId="100" xfId="1" applyFont="1" applyBorder="1" applyAlignment="1">
      <alignment vertical="center" wrapText="1"/>
    </xf>
    <xf numFmtId="3" fontId="19" fillId="0" borderId="346" xfId="1" applyNumberFormat="1" applyFont="1" applyBorder="1" applyAlignment="1">
      <alignment vertical="center" wrapText="1"/>
    </xf>
    <xf numFmtId="3" fontId="19" fillId="0" borderId="347" xfId="1" applyNumberFormat="1" applyFont="1" applyBorder="1" applyAlignment="1">
      <alignment vertical="center" wrapText="1"/>
    </xf>
    <xf numFmtId="0" fontId="29" fillId="0" borderId="104" xfId="1" applyFont="1" applyBorder="1" applyAlignment="1">
      <alignment horizontal="center" vertical="center" wrapText="1"/>
    </xf>
    <xf numFmtId="0" fontId="32" fillId="0" borderId="89" xfId="1" applyFont="1" applyBorder="1" applyAlignment="1">
      <alignment vertical="center" wrapText="1"/>
    </xf>
    <xf numFmtId="0" fontId="32" fillId="0" borderId="98" xfId="1" applyFont="1" applyBorder="1" applyAlignment="1">
      <alignment vertical="center" wrapText="1"/>
    </xf>
    <xf numFmtId="0" fontId="39" fillId="0" borderId="0" xfId="1" applyFont="1" applyAlignment="1"/>
    <xf numFmtId="0" fontId="32" fillId="0" borderId="105" xfId="1" applyFont="1" applyBorder="1" applyAlignment="1">
      <alignment horizontal="center" vertical="top" textRotation="255" wrapText="1"/>
    </xf>
    <xf numFmtId="0" fontId="32" fillId="0" borderId="149" xfId="1" applyFont="1" applyBorder="1" applyAlignment="1">
      <alignment horizontal="center" vertical="top" textRotation="255" wrapText="1"/>
    </xf>
    <xf numFmtId="0" fontId="32" fillId="0" borderId="106" xfId="1" applyFont="1" applyBorder="1" applyAlignment="1">
      <alignment horizontal="center" vertical="center" wrapText="1"/>
    </xf>
    <xf numFmtId="0" fontId="32" fillId="0" borderId="95" xfId="1" applyFont="1" applyBorder="1" applyAlignment="1">
      <alignment horizontal="center" vertical="top" textRotation="255" wrapText="1"/>
    </xf>
    <xf numFmtId="0" fontId="32" fillId="0" borderId="90" xfId="1" applyFont="1" applyBorder="1" applyAlignment="1">
      <alignment horizontal="center" vertical="top" textRotation="255" wrapText="1"/>
    </xf>
    <xf numFmtId="0" fontId="32" fillId="0" borderId="107" xfId="1" applyFont="1" applyBorder="1" applyAlignment="1">
      <alignment vertical="top" textRotation="255" wrapText="1"/>
    </xf>
    <xf numFmtId="0" fontId="32" fillId="0" borderId="28" xfId="1" applyFont="1" applyBorder="1" applyAlignment="1">
      <alignment horizontal="left" vertical="center" wrapText="1"/>
    </xf>
    <xf numFmtId="0" fontId="19" fillId="0" borderId="75" xfId="1" applyFont="1" applyBorder="1" applyAlignment="1">
      <alignment vertical="center" wrapText="1"/>
    </xf>
    <xf numFmtId="0" fontId="19" fillId="0" borderId="140" xfId="1" applyFont="1" applyBorder="1" applyAlignment="1">
      <alignment vertical="center" wrapText="1"/>
    </xf>
    <xf numFmtId="0" fontId="32" fillId="0" borderId="176" xfId="1" applyFont="1" applyBorder="1" applyAlignment="1">
      <alignment horizontal="left" vertical="center" wrapText="1"/>
    </xf>
    <xf numFmtId="0" fontId="19" fillId="0" borderId="115" xfId="1" applyFont="1" applyBorder="1" applyAlignment="1">
      <alignment vertical="center" wrapText="1"/>
    </xf>
    <xf numFmtId="0" fontId="32" fillId="0" borderId="28" xfId="1" applyFont="1" applyBorder="1" applyAlignment="1">
      <alignment vertical="center" wrapText="1"/>
    </xf>
    <xf numFmtId="0" fontId="32" fillId="0" borderId="36" xfId="1" applyFont="1" applyBorder="1" applyAlignment="1">
      <alignment vertical="center" wrapText="1"/>
    </xf>
    <xf numFmtId="0" fontId="19" fillId="0" borderId="184" xfId="1" applyFont="1" applyBorder="1" applyAlignment="1">
      <alignment vertical="center" wrapText="1"/>
    </xf>
    <xf numFmtId="0" fontId="19" fillId="0" borderId="142" xfId="1" applyFont="1" applyBorder="1" applyAlignment="1">
      <alignment vertical="center" wrapText="1"/>
    </xf>
    <xf numFmtId="0" fontId="19" fillId="0" borderId="116" xfId="1" applyFont="1" applyBorder="1" applyAlignment="1">
      <alignment vertical="center" wrapText="1"/>
    </xf>
    <xf numFmtId="0" fontId="19" fillId="0" borderId="71" xfId="1" applyFont="1" applyBorder="1" applyAlignment="1">
      <alignment vertical="center" wrapText="1"/>
    </xf>
    <xf numFmtId="0" fontId="19" fillId="0" borderId="242" xfId="1" applyFont="1" applyBorder="1" applyAlignment="1">
      <alignment vertical="center" wrapText="1"/>
    </xf>
    <xf numFmtId="0" fontId="39" fillId="0" borderId="59" xfId="1" applyFont="1" applyBorder="1" applyAlignment="1"/>
    <xf numFmtId="0" fontId="26" fillId="0" borderId="59" xfId="1" applyFont="1" applyBorder="1" applyAlignment="1">
      <alignment wrapText="1"/>
    </xf>
    <xf numFmtId="0" fontId="24" fillId="0" borderId="105" xfId="1" applyFont="1" applyBorder="1" applyAlignment="1">
      <alignment horizontal="center" vertical="center" wrapText="1"/>
    </xf>
    <xf numFmtId="0" fontId="24" fillId="0" borderId="106" xfId="1" applyFont="1" applyBorder="1" applyAlignment="1">
      <alignment horizontal="center" vertical="center" wrapText="1"/>
    </xf>
    <xf numFmtId="0" fontId="24" fillId="0" borderId="0" xfId="1" applyFont="1" applyAlignment="1">
      <alignment horizontal="left" wrapText="1"/>
    </xf>
    <xf numFmtId="0" fontId="32" fillId="0" borderId="82" xfId="1" applyFont="1" applyBorder="1" applyAlignment="1">
      <alignment horizontal="center" vertical="top" textRotation="255" wrapText="1"/>
    </xf>
    <xf numFmtId="0" fontId="32" fillId="0" borderId="40" xfId="1" applyFont="1" applyBorder="1" applyAlignment="1">
      <alignment horizontal="center" vertical="top" textRotation="255" wrapText="1"/>
    </xf>
    <xf numFmtId="0" fontId="32" fillId="0" borderId="0" xfId="1" applyFont="1" applyAlignment="1">
      <alignment horizontal="center" vertical="top" textRotation="255" wrapText="1"/>
    </xf>
    <xf numFmtId="0" fontId="32" fillId="0" borderId="86" xfId="1" applyFont="1" applyBorder="1" applyAlignment="1">
      <alignment horizontal="center" vertical="top" wrapText="1"/>
    </xf>
    <xf numFmtId="0" fontId="32" fillId="0" borderId="33" xfId="1" applyFont="1" applyBorder="1" applyAlignment="1">
      <alignment horizontal="center" vertical="top" textRotation="255" wrapText="1"/>
    </xf>
    <xf numFmtId="0" fontId="32" fillId="0" borderId="94" xfId="1" applyFont="1" applyBorder="1" applyAlignment="1">
      <alignment vertical="top" textRotation="255" wrapText="1"/>
    </xf>
    <xf numFmtId="0" fontId="32" fillId="0" borderId="92" xfId="1" applyFont="1" applyBorder="1" applyAlignment="1">
      <alignment horizontal="center" vertical="top" textRotation="255" wrapText="1"/>
    </xf>
    <xf numFmtId="0" fontId="32" fillId="0" borderId="32" xfId="1" applyFont="1" applyBorder="1" applyAlignment="1">
      <alignment horizontal="center" vertical="top" textRotation="255" wrapText="1"/>
    </xf>
    <xf numFmtId="0" fontId="32" fillId="0" borderId="93" xfId="1" applyFont="1" applyBorder="1" applyAlignment="1">
      <alignment horizontal="center" vertical="top" textRotation="255" wrapText="1"/>
    </xf>
    <xf numFmtId="0" fontId="32" fillId="0" borderId="85" xfId="1" applyFont="1" applyBorder="1" applyAlignment="1">
      <alignment horizontal="center" vertical="top" textRotation="255" wrapText="1"/>
    </xf>
    <xf numFmtId="0" fontId="32" fillId="0" borderId="13" xfId="1" applyFont="1" applyBorder="1" applyAlignment="1">
      <alignment horizontal="center" vertical="top" textRotation="255" wrapText="1"/>
    </xf>
    <xf numFmtId="0" fontId="19" fillId="0" borderId="46" xfId="1" applyFont="1" applyBorder="1" applyAlignment="1">
      <alignment vertical="center" wrapText="1"/>
    </xf>
    <xf numFmtId="0" fontId="19" fillId="0" borderId="218" xfId="1" applyFont="1" applyBorder="1" applyAlignment="1">
      <alignment vertical="center" wrapText="1"/>
    </xf>
    <xf numFmtId="0" fontId="19" fillId="0" borderId="189" xfId="1" applyFont="1" applyBorder="1" applyAlignment="1">
      <alignment vertical="center" wrapText="1"/>
    </xf>
    <xf numFmtId="0" fontId="18" fillId="0" borderId="30" xfId="1" applyFont="1" applyBorder="1" applyAlignment="1">
      <alignment vertical="center" wrapText="1"/>
    </xf>
    <xf numFmtId="0" fontId="18" fillId="0" borderId="196" xfId="1" applyFont="1" applyBorder="1" applyAlignment="1">
      <alignment vertical="center" wrapText="1"/>
    </xf>
    <xf numFmtId="0" fontId="19" fillId="0" borderId="52" xfId="1" applyFont="1" applyBorder="1" applyAlignment="1">
      <alignment vertical="center" wrapText="1"/>
    </xf>
    <xf numFmtId="0" fontId="19" fillId="0" borderId="285" xfId="1" applyFont="1" applyBorder="1" applyAlignment="1">
      <alignment vertical="center" wrapText="1"/>
    </xf>
    <xf numFmtId="0" fontId="19" fillId="0" borderId="286" xfId="1" applyFont="1" applyBorder="1" applyAlignment="1">
      <alignment vertical="center" wrapText="1"/>
    </xf>
    <xf numFmtId="0" fontId="18" fillId="0" borderId="82" xfId="1" applyFont="1" applyBorder="1" applyAlignment="1">
      <alignment vertical="center" wrapText="1"/>
    </xf>
    <xf numFmtId="0" fontId="18" fillId="0" borderId="197" xfId="1" applyFont="1" applyBorder="1" applyAlignment="1">
      <alignment vertical="center" wrapText="1"/>
    </xf>
    <xf numFmtId="0" fontId="19" fillId="0" borderId="35" xfId="1" applyFont="1" applyBorder="1" applyAlignment="1">
      <alignment vertical="center" wrapText="1"/>
    </xf>
    <xf numFmtId="0" fontId="19" fillId="0" borderId="219" xfId="1" applyFont="1" applyBorder="1" applyAlignment="1">
      <alignment vertical="center" wrapText="1"/>
    </xf>
    <xf numFmtId="0" fontId="19" fillId="0" borderId="190" xfId="1" applyFont="1" applyBorder="1" applyAlignment="1">
      <alignment vertical="center" wrapText="1"/>
    </xf>
    <xf numFmtId="0" fontId="18" fillId="0" borderId="37" xfId="1" applyFont="1" applyBorder="1" applyAlignment="1">
      <alignment vertical="center" wrapText="1"/>
    </xf>
    <xf numFmtId="0" fontId="18" fillId="0" borderId="182" xfId="1" applyFont="1" applyBorder="1" applyAlignment="1">
      <alignment vertical="center" wrapText="1"/>
    </xf>
    <xf numFmtId="0" fontId="19" fillId="0" borderId="27" xfId="1" applyFont="1" applyBorder="1" applyAlignment="1">
      <alignment vertical="center" wrapText="1"/>
    </xf>
    <xf numFmtId="0" fontId="19" fillId="0" borderId="220" xfId="1" applyFont="1" applyBorder="1" applyAlignment="1">
      <alignment vertical="center" wrapText="1"/>
    </xf>
    <xf numFmtId="0" fontId="19" fillId="0" borderId="191" xfId="1" applyFont="1" applyBorder="1" applyAlignment="1">
      <alignment vertical="center" wrapText="1"/>
    </xf>
    <xf numFmtId="0" fontId="19" fillId="0" borderId="153" xfId="1" applyFont="1" applyBorder="1" applyAlignment="1">
      <alignment vertical="center" wrapText="1"/>
    </xf>
    <xf numFmtId="0" fontId="19" fillId="0" borderId="174" xfId="1" applyFont="1" applyBorder="1" applyAlignment="1">
      <alignment vertical="center" wrapText="1"/>
    </xf>
    <xf numFmtId="0" fontId="19" fillId="0" borderId="221" xfId="1" applyFont="1" applyBorder="1" applyAlignment="1">
      <alignment vertical="center" wrapText="1"/>
    </xf>
    <xf numFmtId="0" fontId="19" fillId="0" borderId="192" xfId="1" applyFont="1" applyBorder="1" applyAlignment="1">
      <alignment vertical="center" wrapText="1"/>
    </xf>
    <xf numFmtId="0" fontId="19" fillId="0" borderId="175" xfId="1" applyFont="1" applyBorder="1" applyAlignment="1">
      <alignment vertical="center" wrapText="1"/>
    </xf>
    <xf numFmtId="0" fontId="18" fillId="0" borderId="168" xfId="1" applyFont="1" applyBorder="1" applyAlignment="1">
      <alignment vertical="center" wrapText="1"/>
    </xf>
    <xf numFmtId="0" fontId="18" fillId="0" borderId="172" xfId="1" applyFont="1" applyBorder="1" applyAlignment="1">
      <alignment vertical="center" wrapText="1"/>
    </xf>
    <xf numFmtId="0" fontId="19" fillId="0" borderId="288" xfId="1" applyFont="1" applyBorder="1" applyAlignment="1">
      <alignment vertical="center" wrapText="1"/>
    </xf>
    <xf numFmtId="0" fontId="19" fillId="0" borderId="16" xfId="1" applyFont="1" applyBorder="1" applyAlignment="1">
      <alignment vertical="center" wrapText="1"/>
    </xf>
    <xf numFmtId="0" fontId="19" fillId="0" borderId="222" xfId="1" applyFont="1" applyBorder="1" applyAlignment="1">
      <alignment vertical="center" wrapText="1"/>
    </xf>
    <xf numFmtId="0" fontId="19" fillId="0" borderId="193" xfId="1" applyFont="1" applyBorder="1" applyAlignment="1">
      <alignment vertical="center" wrapText="1"/>
    </xf>
    <xf numFmtId="0" fontId="19" fillId="0" borderId="122" xfId="1" applyFont="1" applyBorder="1" applyAlignment="1">
      <alignment vertical="center" wrapText="1"/>
    </xf>
    <xf numFmtId="0" fontId="18" fillId="0" borderId="110" xfId="1" applyFont="1" applyBorder="1" applyAlignment="1">
      <alignment vertical="center" wrapText="1"/>
    </xf>
    <xf numFmtId="0" fontId="18" fillId="0" borderId="185" xfId="1" applyFont="1" applyBorder="1" applyAlignment="1">
      <alignment vertical="center" wrapText="1"/>
    </xf>
    <xf numFmtId="0" fontId="19" fillId="0" borderId="281" xfId="1" applyFont="1" applyBorder="1" applyAlignment="1">
      <alignment vertical="center" wrapText="1"/>
    </xf>
    <xf numFmtId="0" fontId="19" fillId="0" borderId="179" xfId="1" applyFont="1" applyBorder="1" applyAlignment="1">
      <alignment vertical="center" wrapText="1"/>
    </xf>
    <xf numFmtId="0" fontId="19" fillId="0" borderId="287" xfId="1" applyFont="1" applyBorder="1" applyAlignment="1">
      <alignment vertical="center" wrapText="1"/>
    </xf>
    <xf numFmtId="0" fontId="19" fillId="0" borderId="86" xfId="1" applyFont="1" applyBorder="1" applyAlignment="1">
      <alignment vertical="center" wrapText="1"/>
    </xf>
    <xf numFmtId="0" fontId="18" fillId="0" borderId="86" xfId="1" applyFont="1" applyBorder="1" applyAlignment="1">
      <alignment vertical="center" wrapText="1"/>
    </xf>
    <xf numFmtId="0" fontId="18" fillId="0" borderId="181" xfId="1" applyFont="1" applyBorder="1" applyAlignment="1">
      <alignment vertical="center" wrapText="1"/>
    </xf>
    <xf numFmtId="0" fontId="19" fillId="0" borderId="118" xfId="1" applyFont="1" applyBorder="1" applyAlignment="1">
      <alignment vertical="center" wrapText="1"/>
    </xf>
    <xf numFmtId="0" fontId="19" fillId="0" borderId="216" xfId="1" applyFont="1" applyBorder="1" applyAlignment="1">
      <alignment vertical="center" wrapText="1"/>
    </xf>
    <xf numFmtId="0" fontId="19" fillId="0" borderId="188" xfId="1" applyFont="1" applyBorder="1" applyAlignment="1">
      <alignment vertical="center" wrapText="1"/>
    </xf>
    <xf numFmtId="0" fontId="19" fillId="0" borderId="238" xfId="1" applyFont="1" applyBorder="1" applyAlignment="1">
      <alignment vertical="center" wrapText="1"/>
    </xf>
    <xf numFmtId="0" fontId="19" fillId="0" borderId="223" xfId="1" applyFont="1" applyBorder="1" applyAlignment="1">
      <alignment vertical="center" wrapText="1"/>
    </xf>
    <xf numFmtId="0" fontId="19" fillId="0" borderId="224" xfId="1" applyFont="1" applyBorder="1" applyAlignment="1">
      <alignment vertical="center" wrapText="1"/>
    </xf>
    <xf numFmtId="0" fontId="19" fillId="0" borderId="225" xfId="1" applyFont="1" applyBorder="1" applyAlignment="1">
      <alignment vertical="center" wrapText="1"/>
    </xf>
    <xf numFmtId="0" fontId="19" fillId="0" borderId="195" xfId="1" applyFont="1" applyBorder="1" applyAlignment="1">
      <alignment vertical="center" wrapText="1"/>
    </xf>
    <xf numFmtId="0" fontId="19" fillId="0" borderId="143" xfId="1" applyFont="1" applyBorder="1" applyAlignment="1">
      <alignment vertical="center" wrapText="1"/>
    </xf>
    <xf numFmtId="0" fontId="19" fillId="0" borderId="186" xfId="1" applyFont="1" applyBorder="1" applyAlignment="1">
      <alignment horizontal="right" vertical="center" wrapText="1"/>
    </xf>
    <xf numFmtId="0" fontId="71" fillId="0" borderId="0" xfId="1" applyFont="1" applyAlignment="1">
      <alignment vertical="center" shrinkToFit="1"/>
    </xf>
    <xf numFmtId="0" fontId="34" fillId="0" borderId="0" xfId="1" applyFont="1" applyAlignment="1">
      <alignment vertical="center" shrinkToFit="1"/>
    </xf>
    <xf numFmtId="0" fontId="69" fillId="0" borderId="34" xfId="1" applyFont="1" applyBorder="1" applyAlignment="1">
      <alignment horizontal="center" vertical="top" textRotation="255" shrinkToFit="1"/>
    </xf>
    <xf numFmtId="0" fontId="69" fillId="0" borderId="126" xfId="1" applyFont="1" applyBorder="1" applyAlignment="1">
      <alignment horizontal="center" vertical="top" textRotation="255" shrinkToFit="1"/>
    </xf>
    <xf numFmtId="0" fontId="69" fillId="0" borderId="36" xfId="1" applyFont="1" applyBorder="1" applyAlignment="1">
      <alignment horizontal="center" vertical="top" textRotation="255" shrinkToFit="1"/>
    </xf>
    <xf numFmtId="0" fontId="69" fillId="0" borderId="38" xfId="1" applyFont="1" applyBorder="1" applyAlignment="1">
      <alignment horizontal="center" vertical="top" textRotation="255" shrinkToFit="1"/>
    </xf>
    <xf numFmtId="0" fontId="69" fillId="0" borderId="35" xfId="1" applyFont="1" applyBorder="1" applyAlignment="1">
      <alignment horizontal="center" vertical="top" textRotation="255" shrinkToFit="1"/>
    </xf>
    <xf numFmtId="0" fontId="69" fillId="0" borderId="38" xfId="1" applyFont="1" applyBorder="1" applyAlignment="1">
      <alignment vertical="top" textRotation="255"/>
    </xf>
    <xf numFmtId="0" fontId="69" fillId="0" borderId="33" xfId="1" applyFont="1" applyBorder="1" applyAlignment="1">
      <alignment vertical="top" textRotation="255"/>
    </xf>
    <xf numFmtId="0" fontId="69" fillId="0" borderId="36" xfId="1" applyFont="1" applyBorder="1" applyAlignment="1">
      <alignment vertical="top" textRotation="255"/>
    </xf>
    <xf numFmtId="0" fontId="69" fillId="0" borderId="34" xfId="1" applyFont="1" applyBorder="1" applyAlignment="1">
      <alignment vertical="top" textRotation="255" wrapText="1"/>
    </xf>
    <xf numFmtId="0" fontId="69" fillId="0" borderId="35" xfId="1" applyFont="1" applyBorder="1" applyAlignment="1">
      <alignment horizontal="center" vertical="top" textRotation="255" wrapText="1"/>
    </xf>
    <xf numFmtId="0" fontId="69" fillId="0" borderId="33" xfId="1" applyFont="1" applyBorder="1" applyAlignment="1">
      <alignment horizontal="center" vertical="top" textRotation="255" shrinkToFit="1"/>
    </xf>
    <xf numFmtId="0" fontId="69" fillId="0" borderId="34" xfId="1" applyFont="1" applyBorder="1" applyAlignment="1">
      <alignment vertical="top" textRotation="255" shrinkToFit="1"/>
    </xf>
    <xf numFmtId="0" fontId="69" fillId="0" borderId="84" xfId="1" applyFont="1" applyBorder="1" applyAlignment="1">
      <alignment horizontal="center" vertical="top" textRotation="255" wrapText="1" shrinkToFit="1"/>
    </xf>
    <xf numFmtId="0" fontId="68" fillId="0" borderId="45" xfId="1" applyFont="1" applyBorder="1" applyAlignment="1">
      <alignment vertical="center" shrinkToFit="1"/>
    </xf>
    <xf numFmtId="0" fontId="68" fillId="0" borderId="49" xfId="1" applyFont="1" applyBorder="1" applyAlignment="1">
      <alignment vertical="center" shrinkToFit="1"/>
    </xf>
    <xf numFmtId="0" fontId="68" fillId="0" borderId="48" xfId="1" applyFont="1" applyBorder="1" applyAlignment="1">
      <alignment vertical="center" shrinkToFit="1"/>
    </xf>
    <xf numFmtId="0" fontId="68" fillId="0" borderId="47" xfId="1" applyFont="1" applyBorder="1" applyAlignment="1">
      <alignment vertical="center" shrinkToFit="1"/>
    </xf>
    <xf numFmtId="0" fontId="68" fillId="0" borderId="46" xfId="1" applyFont="1" applyBorder="1" applyAlignment="1">
      <alignment vertical="center" shrinkToFit="1"/>
    </xf>
    <xf numFmtId="0" fontId="68" fillId="0" borderId="28" xfId="1" applyFont="1" applyBorder="1" applyAlignment="1">
      <alignment vertical="center" shrinkToFit="1"/>
    </xf>
    <xf numFmtId="0" fontId="68" fillId="0" borderId="77" xfId="1" applyFont="1" applyBorder="1" applyAlignment="1">
      <alignment vertical="center" shrinkToFit="1"/>
    </xf>
    <xf numFmtId="0" fontId="68" fillId="0" borderId="153" xfId="1" applyFont="1" applyBorder="1" applyAlignment="1">
      <alignment vertical="center" shrinkToFit="1"/>
    </xf>
    <xf numFmtId="0" fontId="68" fillId="0" borderId="125" xfId="1" applyFont="1" applyBorder="1" applyAlignment="1">
      <alignment vertical="center" shrinkToFit="1"/>
    </xf>
    <xf numFmtId="0" fontId="68" fillId="0" borderId="42" xfId="1" applyFont="1" applyBorder="1" applyAlignment="1">
      <alignment vertical="center" shrinkToFit="1"/>
    </xf>
    <xf numFmtId="0" fontId="67" fillId="0" borderId="50" xfId="1" applyFont="1" applyBorder="1" applyAlignment="1">
      <alignment vertical="center" wrapText="1"/>
    </xf>
    <xf numFmtId="0" fontId="67" fillId="0" borderId="41" xfId="1" applyFont="1" applyBorder="1" applyAlignment="1">
      <alignment vertical="center" wrapText="1"/>
    </xf>
    <xf numFmtId="0" fontId="68" fillId="0" borderId="177" xfId="1" applyFont="1" applyBorder="1" applyAlignment="1">
      <alignment vertical="center" shrinkToFit="1"/>
    </xf>
    <xf numFmtId="0" fontId="68" fillId="0" borderId="289" xfId="1" applyFont="1" applyBorder="1" applyAlignment="1">
      <alignment vertical="center" shrinkToFit="1"/>
    </xf>
    <xf numFmtId="0" fontId="68" fillId="0" borderId="176" xfId="1" applyFont="1" applyBorder="1" applyAlignment="1">
      <alignment vertical="center" shrinkToFit="1"/>
    </xf>
    <xf numFmtId="0" fontId="68" fillId="0" borderId="178" xfId="1" applyFont="1" applyBorder="1" applyAlignment="1">
      <alignment vertical="center" shrinkToFit="1"/>
    </xf>
    <xf numFmtId="0" fontId="68" fillId="0" borderId="174" xfId="1" applyFont="1" applyBorder="1" applyAlignment="1">
      <alignment vertical="center" shrinkToFit="1"/>
    </xf>
    <xf numFmtId="0" fontId="68" fillId="0" borderId="168" xfId="1" applyFont="1" applyBorder="1" applyAlignment="1">
      <alignment vertical="center" shrinkToFit="1"/>
    </xf>
    <xf numFmtId="0" fontId="68" fillId="0" borderId="53" xfId="1" applyFont="1" applyBorder="1" applyAlignment="1">
      <alignment horizontal="right" vertical="center" shrinkToFit="1"/>
    </xf>
    <xf numFmtId="0" fontId="67" fillId="0" borderId="12" xfId="1" applyFont="1" applyBorder="1" applyAlignment="1">
      <alignment vertical="center" wrapText="1"/>
    </xf>
    <xf numFmtId="0" fontId="67" fillId="0" borderId="14" xfId="1" applyFont="1" applyBorder="1" applyAlignment="1">
      <alignment vertical="center" wrapText="1"/>
    </xf>
    <xf numFmtId="0" fontId="68" fillId="0" borderId="0" xfId="1" applyFont="1" applyAlignment="1">
      <alignment vertical="center" shrinkToFit="1"/>
    </xf>
    <xf numFmtId="0" fontId="68" fillId="0" borderId="80" xfId="1" applyFont="1" applyBorder="1" applyAlignment="1">
      <alignment vertical="center" shrinkToFit="1"/>
    </xf>
    <xf numFmtId="0" fontId="68" fillId="0" borderId="51" xfId="1" applyFont="1" applyBorder="1" applyAlignment="1">
      <alignment vertical="center" shrinkToFit="1"/>
    </xf>
    <xf numFmtId="0" fontId="68" fillId="0" borderId="84" xfId="1" applyFont="1" applyBorder="1" applyAlignment="1">
      <alignment vertical="center" shrinkToFit="1"/>
    </xf>
    <xf numFmtId="0" fontId="68" fillId="0" borderId="37" xfId="1" applyFont="1" applyBorder="1" applyAlignment="1">
      <alignment vertical="center" shrinkToFit="1"/>
    </xf>
    <xf numFmtId="0" fontId="68" fillId="0" borderId="129" xfId="1" applyFont="1" applyBorder="1" applyAlignment="1">
      <alignment vertical="center" shrinkToFit="1"/>
    </xf>
    <xf numFmtId="0" fontId="68" fillId="0" borderId="20" xfId="1" applyFont="1" applyBorder="1" applyAlignment="1">
      <alignment vertical="center" shrinkToFit="1"/>
    </xf>
    <xf numFmtId="0" fontId="68" fillId="0" borderId="35" xfId="1" applyFont="1" applyBorder="1" applyAlignment="1">
      <alignment vertical="center" shrinkToFit="1"/>
    </xf>
    <xf numFmtId="0" fontId="68" fillId="0" borderId="13" xfId="1" applyFont="1" applyBorder="1" applyAlignment="1">
      <alignment vertical="center" shrinkToFit="1"/>
    </xf>
    <xf numFmtId="0" fontId="68" fillId="0" borderId="140" xfId="1" applyFont="1" applyBorder="1" applyAlignment="1">
      <alignment vertical="center" shrinkToFit="1"/>
    </xf>
    <xf numFmtId="0" fontId="68" fillId="0" borderId="36" xfId="1" applyFont="1" applyBorder="1" applyAlignment="1">
      <alignment vertical="center" shrinkToFit="1"/>
    </xf>
    <xf numFmtId="0" fontId="68" fillId="0" borderId="290" xfId="1" applyFont="1" applyBorder="1" applyAlignment="1">
      <alignment vertical="center" shrinkToFit="1"/>
    </xf>
    <xf numFmtId="0" fontId="68" fillId="0" borderId="39" xfId="1" applyFont="1" applyBorder="1" applyAlignment="1">
      <alignment horizontal="right" vertical="center" shrinkToFit="1"/>
    </xf>
    <xf numFmtId="0" fontId="34" fillId="0" borderId="26" xfId="1" applyFont="1" applyBorder="1" applyAlignment="1">
      <alignment vertical="center" shrinkToFit="1"/>
    </xf>
    <xf numFmtId="0" fontId="34" fillId="0" borderId="29" xfId="1" applyFont="1" applyBorder="1" applyAlignment="1">
      <alignment vertical="center" shrinkToFit="1"/>
    </xf>
    <xf numFmtId="0" fontId="34" fillId="0" borderId="28" xfId="1" applyFont="1" applyBorder="1" applyAlignment="1">
      <alignment vertical="center" shrinkToFit="1"/>
    </xf>
    <xf numFmtId="0" fontId="34" fillId="0" borderId="27" xfId="1" applyFont="1" applyBorder="1" applyAlignment="1">
      <alignment vertical="center" shrinkToFit="1"/>
    </xf>
    <xf numFmtId="0" fontId="34" fillId="0" borderId="30" xfId="1" applyFont="1" applyBorder="1" applyAlignment="1">
      <alignment vertical="center" shrinkToFit="1"/>
    </xf>
    <xf numFmtId="0" fontId="34" fillId="0" borderId="47" xfId="1" applyFont="1" applyBorder="1" applyAlignment="1">
      <alignment vertical="center" shrinkToFit="1"/>
    </xf>
    <xf numFmtId="0" fontId="34" fillId="0" borderId="46" xfId="1" applyFont="1" applyBorder="1" applyAlignment="1">
      <alignment vertical="center" shrinkToFit="1"/>
    </xf>
    <xf numFmtId="0" fontId="34" fillId="0" borderId="153" xfId="1" applyFont="1" applyBorder="1" applyAlignment="1">
      <alignment vertical="center" shrinkToFit="1"/>
    </xf>
    <xf numFmtId="0" fontId="34" fillId="0" borderId="48" xfId="1" applyFont="1" applyBorder="1" applyAlignment="1">
      <alignment vertical="center" shrinkToFit="1"/>
    </xf>
    <xf numFmtId="0" fontId="34" fillId="0" borderId="45" xfId="1" applyFont="1" applyBorder="1" applyAlignment="1">
      <alignment vertical="center" shrinkToFit="1"/>
    </xf>
    <xf numFmtId="0" fontId="34" fillId="0" borderId="125" xfId="1" applyFont="1" applyBorder="1" applyAlignment="1">
      <alignment vertical="center" shrinkToFit="1"/>
    </xf>
    <xf numFmtId="0" fontId="34" fillId="0" borderId="42" xfId="1" applyFont="1" applyBorder="1" applyAlignment="1">
      <alignment vertical="center" shrinkToFit="1"/>
    </xf>
    <xf numFmtId="0" fontId="69" fillId="0" borderId="41" xfId="1" applyFont="1" applyBorder="1" applyAlignment="1">
      <alignment horizontal="center" vertical="center"/>
    </xf>
    <xf numFmtId="0" fontId="34" fillId="0" borderId="177" xfId="1" applyFont="1" applyBorder="1" applyAlignment="1">
      <alignment vertical="center" shrinkToFit="1"/>
    </xf>
    <xf numFmtId="0" fontId="34" fillId="0" borderId="289" xfId="1" applyFont="1" applyBorder="1" applyAlignment="1">
      <alignment vertical="center" shrinkToFit="1"/>
    </xf>
    <xf numFmtId="0" fontId="34" fillId="0" borderId="176" xfId="1" applyFont="1" applyBorder="1" applyAlignment="1">
      <alignment vertical="center" shrinkToFit="1"/>
    </xf>
    <xf numFmtId="0" fontId="34" fillId="0" borderId="174" xfId="1" applyFont="1" applyBorder="1" applyAlignment="1">
      <alignment vertical="center" shrinkToFit="1"/>
    </xf>
    <xf numFmtId="0" fontId="34" fillId="0" borderId="168" xfId="1" applyFont="1" applyBorder="1" applyAlignment="1">
      <alignment vertical="center" shrinkToFit="1"/>
    </xf>
    <xf numFmtId="0" fontId="34" fillId="0" borderId="178" xfId="1" applyFont="1" applyBorder="1" applyAlignment="1">
      <alignment vertical="center" shrinkToFit="1"/>
    </xf>
    <xf numFmtId="0" fontId="34" fillId="0" borderId="175" xfId="1" applyFont="1" applyBorder="1" applyAlignment="1">
      <alignment vertical="center" shrinkToFit="1"/>
    </xf>
    <xf numFmtId="0" fontId="34" fillId="0" borderId="207" xfId="1" applyFont="1" applyBorder="1" applyAlignment="1">
      <alignment vertical="center" shrinkToFit="1"/>
    </xf>
    <xf numFmtId="0" fontId="34" fillId="0" borderId="291" xfId="1" applyFont="1" applyBorder="1" applyAlignment="1">
      <alignment vertical="center" shrinkToFit="1"/>
    </xf>
    <xf numFmtId="0" fontId="34" fillId="0" borderId="292" xfId="1" applyFont="1" applyBorder="1" applyAlignment="1">
      <alignment horizontal="right" vertical="center" shrinkToFit="1"/>
    </xf>
    <xf numFmtId="0" fontId="67" fillId="0" borderId="0" xfId="1" applyFont="1" applyAlignment="1">
      <alignment vertical="center" wrapText="1"/>
    </xf>
    <xf numFmtId="0" fontId="69" fillId="0" borderId="14" xfId="1" applyFont="1" applyBorder="1" applyAlignment="1">
      <alignment horizontal="center" vertical="center"/>
    </xf>
    <xf numFmtId="0" fontId="69" fillId="0" borderId="150" xfId="1" applyFont="1" applyBorder="1" applyAlignment="1">
      <alignment horizontal="left" vertical="center" wrapText="1"/>
    </xf>
    <xf numFmtId="0" fontId="34" fillId="0" borderId="81" xfId="1" applyFont="1" applyBorder="1" applyAlignment="1">
      <alignment vertical="center" shrinkToFit="1"/>
    </xf>
    <xf numFmtId="0" fontId="34" fillId="0" borderId="80" xfId="1" applyFont="1" applyBorder="1" applyAlignment="1">
      <alignment vertical="center" shrinkToFit="1"/>
    </xf>
    <xf numFmtId="0" fontId="34" fillId="0" borderId="52" xfId="1" applyFont="1" applyBorder="1" applyAlignment="1">
      <alignment vertical="center" shrinkToFit="1"/>
    </xf>
    <xf numFmtId="0" fontId="34" fillId="0" borderId="82" xfId="1" applyFont="1" applyBorder="1" applyAlignment="1">
      <alignment vertical="center" shrinkToFit="1"/>
    </xf>
    <xf numFmtId="0" fontId="34" fillId="0" borderId="38" xfId="1" applyFont="1" applyBorder="1" applyAlignment="1">
      <alignment vertical="center" shrinkToFit="1"/>
    </xf>
    <xf numFmtId="0" fontId="34" fillId="0" borderId="35" xfId="1" applyFont="1" applyBorder="1" applyAlignment="1">
      <alignment vertical="center" shrinkToFit="1"/>
    </xf>
    <xf numFmtId="0" fontId="34" fillId="0" borderId="33" xfId="1" applyFont="1" applyBorder="1" applyAlignment="1">
      <alignment vertical="center" shrinkToFit="1"/>
    </xf>
    <xf numFmtId="0" fontId="34" fillId="0" borderId="36" xfId="1" applyFont="1" applyBorder="1" applyAlignment="1">
      <alignment vertical="center" shrinkToFit="1"/>
    </xf>
    <xf numFmtId="0" fontId="34" fillId="0" borderId="34" xfId="1" applyFont="1" applyBorder="1" applyAlignment="1">
      <alignment vertical="center" shrinkToFit="1"/>
    </xf>
    <xf numFmtId="0" fontId="34" fillId="0" borderId="287" xfId="1" applyFont="1" applyBorder="1" applyAlignment="1">
      <alignment vertical="center" shrinkToFit="1"/>
    </xf>
    <xf numFmtId="0" fontId="34" fillId="0" borderId="84" xfId="1" applyFont="1" applyBorder="1" applyAlignment="1">
      <alignment vertical="center" shrinkToFit="1"/>
    </xf>
    <xf numFmtId="0" fontId="34" fillId="0" borderId="14" xfId="1" applyFont="1" applyBorder="1" applyAlignment="1">
      <alignment vertical="center" shrinkToFit="1"/>
    </xf>
    <xf numFmtId="0" fontId="34" fillId="0" borderId="85" xfId="1" applyFont="1" applyBorder="1" applyAlignment="1">
      <alignment vertical="center" shrinkToFit="1"/>
    </xf>
    <xf numFmtId="0" fontId="34" fillId="0" borderId="13" xfId="1" applyFont="1" applyBorder="1" applyAlignment="1">
      <alignment vertical="center" shrinkToFit="1"/>
    </xf>
    <xf numFmtId="0" fontId="34" fillId="0" borderId="22" xfId="1" applyFont="1" applyBorder="1" applyAlignment="1">
      <alignment horizontal="right" vertical="center" shrinkToFit="1"/>
    </xf>
    <xf numFmtId="0" fontId="67" fillId="0" borderId="13" xfId="1" applyFont="1" applyBorder="1" applyAlignment="1">
      <alignment vertical="center" wrapText="1"/>
    </xf>
    <xf numFmtId="0" fontId="34" fillId="0" borderId="39" xfId="1" applyFont="1" applyBorder="1" applyAlignment="1">
      <alignment horizontal="right" vertical="center" shrinkToFit="1"/>
    </xf>
    <xf numFmtId="0" fontId="34" fillId="0" borderId="57" xfId="1" applyFont="1" applyBorder="1" applyAlignment="1">
      <alignment vertical="center" shrinkToFit="1"/>
    </xf>
    <xf numFmtId="0" fontId="34" fillId="0" borderId="37" xfId="1" applyFont="1" applyBorder="1" applyAlignment="1">
      <alignment vertical="center" shrinkToFit="1"/>
    </xf>
    <xf numFmtId="0" fontId="34" fillId="0" borderId="31" xfId="1" applyFont="1" applyBorder="1" applyAlignment="1">
      <alignment vertical="center" shrinkToFit="1"/>
    </xf>
    <xf numFmtId="0" fontId="34" fillId="0" borderId="53" xfId="1" applyFont="1" applyBorder="1" applyAlignment="1">
      <alignment horizontal="right" vertical="center" shrinkToFit="1"/>
    </xf>
    <xf numFmtId="0" fontId="67" fillId="0" borderId="59" xfId="1" applyFont="1" applyBorder="1" applyAlignment="1">
      <alignment vertical="center" wrapText="1"/>
    </xf>
    <xf numFmtId="0" fontId="67" fillId="0" borderId="135" xfId="1" applyFont="1" applyBorder="1" applyAlignment="1">
      <alignment vertical="center" wrapText="1"/>
    </xf>
    <xf numFmtId="0" fontId="69" fillId="0" borderId="135" xfId="1" applyFont="1" applyBorder="1" applyAlignment="1">
      <alignment horizontal="center" vertical="center"/>
    </xf>
    <xf numFmtId="0" fontId="69" fillId="0" borderId="151" xfId="1" applyFont="1" applyBorder="1" applyAlignment="1">
      <alignment horizontal="left" vertical="center" wrapText="1"/>
    </xf>
    <xf numFmtId="0" fontId="34" fillId="0" borderId="250" xfId="1" applyFont="1" applyBorder="1" applyAlignment="1">
      <alignment vertical="center" shrinkToFit="1"/>
    </xf>
    <xf numFmtId="0" fontId="34" fillId="0" borderId="280" xfId="1" applyFont="1" applyBorder="1" applyAlignment="1">
      <alignment vertical="center" shrinkToFit="1"/>
    </xf>
    <xf numFmtId="0" fontId="34" fillId="0" borderId="60" xfId="1" applyFont="1" applyBorder="1" applyAlignment="1">
      <alignment vertical="center" shrinkToFit="1"/>
    </xf>
    <xf numFmtId="0" fontId="34" fillId="0" borderId="61" xfId="1" applyFont="1" applyBorder="1" applyAlignment="1">
      <alignment vertical="center" shrinkToFit="1"/>
    </xf>
    <xf numFmtId="0" fontId="34" fillId="0" borderId="64" xfId="1" applyFont="1" applyBorder="1" applyAlignment="1">
      <alignment vertical="center" shrinkToFit="1"/>
    </xf>
    <xf numFmtId="0" fontId="34" fillId="0" borderId="62" xfId="1" applyFont="1" applyBorder="1" applyAlignment="1">
      <alignment vertical="center" shrinkToFit="1"/>
    </xf>
    <xf numFmtId="0" fontId="34" fillId="0" borderId="124" xfId="1" applyFont="1" applyBorder="1" applyAlignment="1">
      <alignment vertical="center" shrinkToFit="1"/>
    </xf>
    <xf numFmtId="0" fontId="34" fillId="0" borderId="63" xfId="1" applyFont="1" applyBorder="1" applyAlignment="1">
      <alignment vertical="center" shrinkToFit="1"/>
    </xf>
    <xf numFmtId="0" fontId="34" fillId="0" borderId="65" xfId="1" applyFont="1" applyBorder="1" applyAlignment="1">
      <alignment vertical="center" shrinkToFit="1"/>
    </xf>
    <xf numFmtId="0" fontId="34" fillId="0" borderId="72" xfId="1" applyFont="1" applyBorder="1" applyAlignment="1">
      <alignment horizontal="right" vertical="center" shrinkToFit="1"/>
    </xf>
    <xf numFmtId="0" fontId="29" fillId="0" borderId="104" xfId="1" applyFont="1" applyBorder="1" applyAlignment="1">
      <alignment horizontal="center" vertical="center"/>
    </xf>
    <xf numFmtId="0" fontId="29" fillId="0" borderId="149" xfId="1" applyFont="1" applyBorder="1" applyAlignment="1">
      <alignment horizontal="center" vertical="center"/>
    </xf>
    <xf numFmtId="0" fontId="29" fillId="0" borderId="106" xfId="1" applyFont="1" applyBorder="1" applyAlignment="1">
      <alignment horizontal="center" vertical="center"/>
    </xf>
    <xf numFmtId="0" fontId="29" fillId="0" borderId="133" xfId="1" applyFont="1" applyBorder="1" applyAlignment="1">
      <alignment horizontal="center" vertical="center" wrapText="1"/>
    </xf>
    <xf numFmtId="0" fontId="29" fillId="0" borderId="242" xfId="1" applyFont="1" applyBorder="1" applyAlignment="1">
      <alignment horizontal="center" vertical="center" wrapText="1"/>
    </xf>
    <xf numFmtId="0" fontId="29" fillId="0" borderId="205" xfId="1" applyFont="1" applyBorder="1" applyAlignment="1">
      <alignment horizontal="center" vertical="center" wrapText="1"/>
    </xf>
    <xf numFmtId="0" fontId="19" fillId="0" borderId="255" xfId="1" applyFont="1" applyBorder="1" applyAlignment="1">
      <alignment vertical="center" wrapText="1"/>
    </xf>
    <xf numFmtId="0" fontId="19" fillId="38" borderId="255" xfId="1" applyFont="1" applyFill="1" applyBorder="1">
      <alignment vertical="center"/>
    </xf>
    <xf numFmtId="0" fontId="19" fillId="0" borderId="164" xfId="1" applyFont="1" applyBorder="1" applyAlignment="1">
      <alignment vertical="center" wrapText="1"/>
    </xf>
    <xf numFmtId="0" fontId="19" fillId="0" borderId="10" xfId="1" applyFont="1" applyBorder="1">
      <alignment vertical="center"/>
    </xf>
    <xf numFmtId="0" fontId="19" fillId="0" borderId="171" xfId="1" applyFont="1" applyBorder="1">
      <alignment vertical="center"/>
    </xf>
    <xf numFmtId="0" fontId="19" fillId="0" borderId="256" xfId="1" applyFont="1" applyBorder="1" applyAlignment="1">
      <alignment vertical="center" wrapText="1"/>
    </xf>
    <xf numFmtId="0" fontId="19" fillId="0" borderId="257" xfId="1" applyFont="1" applyBorder="1">
      <alignment vertical="center"/>
    </xf>
    <xf numFmtId="0" fontId="19" fillId="38" borderId="167" xfId="1" applyFont="1" applyFill="1" applyBorder="1" applyAlignment="1">
      <alignment vertical="center" wrapText="1"/>
    </xf>
    <xf numFmtId="0" fontId="19" fillId="0" borderId="160" xfId="1" applyFont="1" applyBorder="1" applyAlignment="1">
      <alignment vertical="center" wrapText="1"/>
    </xf>
    <xf numFmtId="0" fontId="19" fillId="37" borderId="256" xfId="1" applyFont="1" applyFill="1" applyBorder="1">
      <alignment vertical="center"/>
    </xf>
    <xf numFmtId="0" fontId="19" fillId="0" borderId="256" xfId="1" applyFont="1" applyBorder="1">
      <alignment vertical="center"/>
    </xf>
    <xf numFmtId="0" fontId="19" fillId="0" borderId="260" xfId="1" applyFont="1" applyBorder="1" applyAlignment="1">
      <alignment vertical="center" wrapText="1"/>
    </xf>
    <xf numFmtId="0" fontId="19" fillId="0" borderId="260" xfId="1" applyFont="1" applyBorder="1">
      <alignment vertical="center"/>
    </xf>
    <xf numFmtId="0" fontId="19" fillId="0" borderId="123" xfId="1" applyFont="1" applyBorder="1" applyAlignment="1">
      <alignment vertical="center" wrapText="1"/>
    </xf>
    <xf numFmtId="0" fontId="19" fillId="0" borderId="258" xfId="1" applyFont="1" applyBorder="1" applyAlignment="1">
      <alignment vertical="center" wrapText="1"/>
    </xf>
    <xf numFmtId="0" fontId="19" fillId="0" borderId="258" xfId="1" applyFont="1" applyBorder="1">
      <alignment vertical="center"/>
    </xf>
    <xf numFmtId="0" fontId="19" fillId="0" borderId="259" xfId="1" applyFont="1" applyBorder="1" applyAlignment="1">
      <alignment vertical="center" wrapText="1"/>
    </xf>
    <xf numFmtId="0" fontId="19" fillId="0" borderId="243" xfId="1" applyFont="1" applyBorder="1" applyAlignment="1">
      <alignment vertical="center" wrapText="1"/>
    </xf>
    <xf numFmtId="0" fontId="19" fillId="0" borderId="237" xfId="1" applyFont="1" applyBorder="1" applyAlignment="1">
      <alignment vertical="center" wrapText="1"/>
    </xf>
    <xf numFmtId="0" fontId="19" fillId="0" borderId="133" xfId="1" applyFont="1" applyBorder="1" applyAlignment="1">
      <alignment vertical="center" wrapText="1"/>
    </xf>
    <xf numFmtId="0" fontId="19" fillId="39" borderId="255" xfId="1" applyFont="1" applyFill="1" applyBorder="1">
      <alignment vertical="center"/>
    </xf>
    <xf numFmtId="0" fontId="19" fillId="0" borderId="10" xfId="1" applyFont="1" applyBorder="1" applyAlignment="1">
      <alignment vertical="center" wrapText="1"/>
    </xf>
    <xf numFmtId="0" fontId="19" fillId="0" borderId="257" xfId="1" applyFont="1" applyBorder="1" applyAlignment="1">
      <alignment vertical="center" wrapText="1"/>
    </xf>
    <xf numFmtId="0" fontId="19" fillId="39" borderId="74" xfId="1" applyFont="1" applyFill="1" applyBorder="1" applyAlignment="1">
      <alignment vertical="center" wrapText="1"/>
    </xf>
    <xf numFmtId="0" fontId="19" fillId="0" borderId="49" xfId="1" applyFont="1" applyBorder="1" applyAlignment="1">
      <alignment vertical="center" wrapText="1"/>
    </xf>
    <xf numFmtId="0" fontId="19" fillId="0" borderId="180" xfId="1" applyFont="1" applyBorder="1">
      <alignment vertical="center"/>
    </xf>
    <xf numFmtId="0" fontId="19" fillId="0" borderId="289" xfId="1" applyFont="1" applyBorder="1" applyAlignment="1">
      <alignment vertical="center" wrapText="1"/>
    </xf>
    <xf numFmtId="0" fontId="19" fillId="0" borderId="21" xfId="1" applyFont="1" applyBorder="1" applyAlignment="1">
      <alignment vertical="center" wrapText="1"/>
    </xf>
    <xf numFmtId="0" fontId="19" fillId="0" borderId="215" xfId="1" applyFont="1" applyBorder="1" applyAlignment="1">
      <alignment vertical="center" wrapText="1"/>
    </xf>
    <xf numFmtId="0" fontId="81" fillId="0" borderId="425" xfId="1" applyFont="1" applyBorder="1" applyAlignment="1" applyProtection="1">
      <alignment horizontal="center" vertical="center" wrapText="1"/>
      <protection locked="0"/>
    </xf>
    <xf numFmtId="0" fontId="81" fillId="0" borderId="424" xfId="1" applyFont="1" applyBorder="1" applyAlignment="1" applyProtection="1">
      <alignment horizontal="center" vertical="center" wrapText="1"/>
      <protection locked="0"/>
    </xf>
    <xf numFmtId="0" fontId="15" fillId="33" borderId="89" xfId="1" applyFont="1" applyFill="1" applyBorder="1" applyAlignment="1">
      <alignment horizontal="center" vertical="center"/>
    </xf>
    <xf numFmtId="0" fontId="15" fillId="34" borderId="89" xfId="1" applyFont="1" applyFill="1" applyBorder="1" applyAlignment="1">
      <alignment horizontal="center" vertical="center"/>
    </xf>
    <xf numFmtId="0" fontId="18" fillId="12" borderId="296" xfId="1" applyFont="1" applyFill="1" applyBorder="1" applyAlignment="1">
      <alignment wrapText="1"/>
    </xf>
    <xf numFmtId="0" fontId="18" fillId="12" borderId="139" xfId="1" applyFont="1" applyFill="1" applyBorder="1" applyAlignment="1">
      <alignment wrapText="1"/>
    </xf>
    <xf numFmtId="0" fontId="18" fillId="12" borderId="163" xfId="1" applyFont="1" applyFill="1" applyBorder="1" applyAlignment="1">
      <alignment wrapText="1"/>
    </xf>
    <xf numFmtId="0" fontId="18" fillId="12" borderId="154" xfId="1" applyFont="1" applyFill="1" applyBorder="1" applyAlignment="1">
      <alignment wrapText="1"/>
    </xf>
    <xf numFmtId="0" fontId="18" fillId="12" borderId="162" xfId="1" applyFont="1" applyFill="1" applyBorder="1" applyAlignment="1">
      <alignment wrapText="1"/>
    </xf>
    <xf numFmtId="0" fontId="18" fillId="12" borderId="166" xfId="1" applyFont="1" applyFill="1" applyBorder="1" applyAlignment="1">
      <alignment wrapText="1"/>
    </xf>
    <xf numFmtId="0" fontId="18" fillId="12" borderId="426" xfId="1" applyFont="1" applyFill="1" applyBorder="1" applyAlignment="1">
      <alignment wrapText="1"/>
    </xf>
    <xf numFmtId="0" fontId="18" fillId="12" borderId="76" xfId="1" applyFont="1" applyFill="1" applyBorder="1" applyAlignment="1">
      <alignment wrapText="1"/>
    </xf>
    <xf numFmtId="0" fontId="18" fillId="12" borderId="427" xfId="1" applyFont="1" applyFill="1" applyBorder="1" applyAlignment="1">
      <alignment wrapText="1"/>
    </xf>
    <xf numFmtId="0" fontId="18" fillId="12" borderId="91" xfId="1" applyFont="1" applyFill="1" applyBorder="1" applyAlignment="1">
      <alignment wrapText="1"/>
    </xf>
    <xf numFmtId="0" fontId="18" fillId="12" borderId="248" xfId="1" applyFont="1" applyFill="1" applyBorder="1" applyAlignment="1">
      <alignment wrapText="1"/>
    </xf>
    <xf numFmtId="0" fontId="18" fillId="12" borderId="70" xfId="1" applyFont="1" applyFill="1" applyBorder="1" applyAlignment="1">
      <alignment wrapText="1"/>
    </xf>
    <xf numFmtId="0" fontId="18" fillId="11" borderId="42" xfId="1" applyFont="1" applyFill="1" applyBorder="1" applyAlignment="1">
      <alignment vertical="center" shrinkToFit="1"/>
    </xf>
    <xf numFmtId="0" fontId="18" fillId="11" borderId="293" xfId="1" applyFont="1" applyFill="1" applyBorder="1" applyAlignment="1">
      <alignment vertical="center" shrinkToFit="1"/>
    </xf>
    <xf numFmtId="0" fontId="18" fillId="11" borderId="39" xfId="1" applyFont="1" applyFill="1" applyBorder="1" applyAlignment="1">
      <alignment horizontal="right" vertical="center" shrinkToFit="1"/>
    </xf>
    <xf numFmtId="0" fontId="18" fillId="11" borderId="66" xfId="1" applyFont="1" applyFill="1" applyBorder="1" applyAlignment="1">
      <alignment horizontal="right" vertical="center" shrinkToFit="1"/>
    </xf>
    <xf numFmtId="0" fontId="86" fillId="0" borderId="95" xfId="0" applyFont="1" applyBorder="1">
      <alignment vertical="center"/>
    </xf>
    <xf numFmtId="0" fontId="18" fillId="0" borderId="95" xfId="0" applyFont="1" applyBorder="1">
      <alignment vertical="center"/>
    </xf>
    <xf numFmtId="0" fontId="87" fillId="0" borderId="95" xfId="0" applyFont="1" applyBorder="1" applyAlignment="1">
      <alignment horizontal="center" vertical="center"/>
    </xf>
    <xf numFmtId="0" fontId="88" fillId="0" borderId="95" xfId="0" applyFont="1" applyBorder="1" applyAlignment="1">
      <alignment horizontal="center" vertical="center"/>
    </xf>
    <xf numFmtId="0" fontId="87" fillId="0" borderId="86" xfId="0" applyFont="1" applyBorder="1" applyAlignment="1">
      <alignment horizontal="center" vertical="center"/>
    </xf>
    <xf numFmtId="0" fontId="87" fillId="0" borderId="439" xfId="0" applyFont="1" applyBorder="1" applyAlignment="1">
      <alignment horizontal="center" vertical="center"/>
    </xf>
    <xf numFmtId="0" fontId="87" fillId="0" borderId="245" xfId="0" applyFont="1" applyBorder="1" applyAlignment="1">
      <alignment horizontal="center" vertical="center"/>
    </xf>
    <xf numFmtId="0" fontId="87" fillId="0" borderId="138" xfId="0" applyFont="1" applyBorder="1" applyAlignment="1">
      <alignment horizontal="center" vertical="center"/>
    </xf>
    <xf numFmtId="0" fontId="87" fillId="0" borderId="148" xfId="0" applyFont="1" applyBorder="1">
      <alignment vertical="center"/>
    </xf>
    <xf numFmtId="0" fontId="87" fillId="0" borderId="105" xfId="0" applyFont="1" applyBorder="1">
      <alignment vertical="center"/>
    </xf>
    <xf numFmtId="0" fontId="87" fillId="0" borderId="106" xfId="0" applyFont="1" applyBorder="1">
      <alignment vertical="center"/>
    </xf>
    <xf numFmtId="0" fontId="87" fillId="0" borderId="150" xfId="0" applyFont="1" applyBorder="1">
      <alignment vertical="center"/>
    </xf>
    <xf numFmtId="0" fontId="87" fillId="0" borderId="95" xfId="0" applyFont="1" applyBorder="1">
      <alignment vertical="center"/>
    </xf>
    <xf numFmtId="0" fontId="87" fillId="0" borderId="107" xfId="0" applyFont="1" applyBorder="1">
      <alignment vertical="center"/>
    </xf>
    <xf numFmtId="0" fontId="87" fillId="0" borderId="151" xfId="0" applyFont="1" applyBorder="1">
      <alignment vertical="center"/>
    </xf>
    <xf numFmtId="0" fontId="87" fillId="0" borderId="102" xfId="0" applyFont="1" applyBorder="1">
      <alignment vertical="center"/>
    </xf>
    <xf numFmtId="0" fontId="87" fillId="0" borderId="205" xfId="0" applyFont="1" applyBorder="1">
      <alignment vertical="center"/>
    </xf>
    <xf numFmtId="0" fontId="87" fillId="0" borderId="87" xfId="0" applyFont="1" applyBorder="1">
      <alignment vertical="center"/>
    </xf>
    <xf numFmtId="0" fontId="87" fillId="0" borderId="86" xfId="0" applyFont="1" applyBorder="1">
      <alignment vertical="center"/>
    </xf>
    <xf numFmtId="0" fontId="87" fillId="0" borderId="181" xfId="0" applyFont="1" applyBorder="1">
      <alignment vertical="center"/>
    </xf>
    <xf numFmtId="0" fontId="87" fillId="0" borderId="89" xfId="0" applyFont="1" applyBorder="1">
      <alignment vertical="center"/>
    </xf>
    <xf numFmtId="0" fontId="87" fillId="0" borderId="98" xfId="0" applyFont="1" applyBorder="1">
      <alignment vertical="center"/>
    </xf>
    <xf numFmtId="0" fontId="36" fillId="0" borderId="440" xfId="1" applyFont="1" applyBorder="1">
      <alignment vertical="center"/>
    </xf>
    <xf numFmtId="0" fontId="36" fillId="0" borderId="441" xfId="1" applyFont="1" applyBorder="1">
      <alignment vertical="center"/>
    </xf>
    <xf numFmtId="0" fontId="36" fillId="0" borderId="438" xfId="1" applyFont="1" applyBorder="1">
      <alignment vertical="center"/>
    </xf>
    <xf numFmtId="0" fontId="36" fillId="0" borderId="245" xfId="1" applyFont="1" applyBorder="1">
      <alignment vertical="center"/>
    </xf>
    <xf numFmtId="0" fontId="36" fillId="0" borderId="87" xfId="1" applyFont="1" applyBorder="1">
      <alignment vertical="center"/>
    </xf>
    <xf numFmtId="0" fontId="36" fillId="0" borderId="181" xfId="1" applyFont="1" applyBorder="1">
      <alignment vertical="center"/>
    </xf>
    <xf numFmtId="0" fontId="36" fillId="0" borderId="98" xfId="1" applyFont="1" applyBorder="1">
      <alignment vertical="center"/>
    </xf>
    <xf numFmtId="0" fontId="36" fillId="0" borderId="205" xfId="1" applyFont="1" applyBorder="1">
      <alignment vertical="center"/>
    </xf>
    <xf numFmtId="0" fontId="36" fillId="0" borderId="133" xfId="1" applyFont="1" applyBorder="1">
      <alignment vertical="center"/>
    </xf>
    <xf numFmtId="0" fontId="36" fillId="0" borderId="254" xfId="1" applyFont="1" applyBorder="1">
      <alignment vertical="center"/>
    </xf>
    <xf numFmtId="0" fontId="36" fillId="0" borderId="95" xfId="1" applyFont="1" applyBorder="1">
      <alignment vertical="center"/>
    </xf>
    <xf numFmtId="0" fontId="17" fillId="0" borderId="2" xfId="1" applyFont="1" applyBorder="1">
      <alignment vertical="center"/>
    </xf>
    <xf numFmtId="0" fontId="93" fillId="0" borderId="0" xfId="1" applyFont="1" applyAlignment="1">
      <alignment vertical="center" wrapText="1"/>
    </xf>
    <xf numFmtId="0" fontId="81" fillId="12" borderId="276" xfId="1" applyFont="1" applyFill="1" applyBorder="1" applyAlignment="1">
      <alignment vertical="center" wrapText="1"/>
    </xf>
    <xf numFmtId="0" fontId="81" fillId="12" borderId="418" xfId="1" applyFont="1" applyFill="1" applyBorder="1" applyAlignment="1">
      <alignment vertical="center" wrapText="1"/>
    </xf>
    <xf numFmtId="0" fontId="95" fillId="0" borderId="70" xfId="1" applyFont="1" applyBorder="1" applyAlignment="1">
      <alignment vertical="center" wrapText="1"/>
    </xf>
    <xf numFmtId="0" fontId="39" fillId="23" borderId="0" xfId="1" applyFont="1" applyFill="1">
      <alignment vertical="center"/>
    </xf>
    <xf numFmtId="0" fontId="36" fillId="0" borderId="97" xfId="1" applyFont="1" applyBorder="1" applyAlignment="1">
      <alignment horizontal="center" vertical="center" wrapText="1"/>
    </xf>
    <xf numFmtId="0" fontId="18" fillId="12" borderId="0" xfId="1" applyFont="1" applyFill="1" applyAlignment="1">
      <alignment horizontal="left" vertical="top"/>
    </xf>
    <xf numFmtId="0" fontId="18" fillId="0" borderId="86" xfId="0" applyFont="1" applyBorder="1">
      <alignment vertical="center"/>
    </xf>
    <xf numFmtId="0" fontId="18" fillId="0" borderId="102" xfId="0" applyFont="1" applyBorder="1">
      <alignment vertical="center"/>
    </xf>
    <xf numFmtId="0" fontId="65" fillId="0" borderId="0" xfId="1" applyFont="1" applyAlignment="1">
      <alignment vertical="center" wrapText="1"/>
    </xf>
    <xf numFmtId="0" fontId="65" fillId="0" borderId="13" xfId="1" applyFont="1" applyBorder="1" applyAlignment="1">
      <alignment vertical="center" wrapText="1"/>
    </xf>
    <xf numFmtId="0" fontId="18" fillId="0" borderId="0" xfId="1" applyFont="1" applyAlignment="1" applyProtection="1">
      <alignment horizontal="left" vertical="center" wrapText="1"/>
      <protection locked="0"/>
    </xf>
    <xf numFmtId="0" fontId="82" fillId="0" borderId="0" xfId="1" applyFont="1" applyAlignment="1">
      <alignment vertical="top" wrapText="1"/>
    </xf>
    <xf numFmtId="0" fontId="36" fillId="0" borderId="0" xfId="1" applyFont="1" applyAlignment="1">
      <alignment horizontal="left" vertical="center"/>
    </xf>
    <xf numFmtId="0" fontId="36" fillId="0" borderId="0" xfId="1" applyFont="1" applyAlignment="1">
      <alignment horizontal="left" vertical="center" wrapText="1"/>
    </xf>
    <xf numFmtId="0" fontId="101" fillId="0" borderId="0" xfId="0" applyFont="1">
      <alignment vertical="center"/>
    </xf>
    <xf numFmtId="0" fontId="101" fillId="37" borderId="0" xfId="0" applyFont="1" applyFill="1">
      <alignment vertical="center"/>
    </xf>
    <xf numFmtId="0" fontId="31" fillId="0" borderId="0" xfId="1" applyFont="1" applyAlignment="1">
      <alignment vertical="center" wrapText="1"/>
    </xf>
    <xf numFmtId="0" fontId="104" fillId="0" borderId="0" xfId="0" applyFont="1">
      <alignment vertical="center"/>
    </xf>
    <xf numFmtId="0" fontId="34" fillId="0" borderId="90" xfId="1" applyFont="1" applyBorder="1" applyAlignment="1">
      <alignment horizontal="center" vertical="center" wrapText="1"/>
    </xf>
    <xf numFmtId="0" fontId="34" fillId="0" borderId="24" xfId="1" applyFont="1" applyBorder="1" applyAlignment="1">
      <alignment horizontal="center" vertical="center" wrapText="1"/>
    </xf>
    <xf numFmtId="0" fontId="34" fillId="0" borderId="91" xfId="1" applyFont="1" applyBorder="1" applyAlignment="1">
      <alignment horizontal="center" vertical="center" wrapText="1"/>
    </xf>
    <xf numFmtId="0" fontId="34" fillId="0" borderId="150" xfId="1" applyFont="1" applyBorder="1" applyAlignment="1">
      <alignment horizontal="center" vertical="center" wrapText="1"/>
    </xf>
    <xf numFmtId="0" fontId="34" fillId="0" borderId="99" xfId="1" applyFont="1" applyBorder="1" applyAlignment="1">
      <alignment horizontal="center" vertical="center" wrapText="1"/>
    </xf>
    <xf numFmtId="0" fontId="34" fillId="0" borderId="100" xfId="1" applyFont="1" applyBorder="1" applyAlignment="1">
      <alignment horizontal="center" vertical="center" wrapText="1"/>
    </xf>
    <xf numFmtId="0" fontId="34" fillId="0" borderId="151" xfId="1" applyFont="1" applyBorder="1" applyAlignment="1">
      <alignment horizontal="center" vertical="center" wrapText="1"/>
    </xf>
    <xf numFmtId="0" fontId="34" fillId="0" borderId="101" xfId="1" applyFont="1" applyBorder="1" applyAlignment="1">
      <alignment horizontal="center" vertical="center" wrapText="1"/>
    </xf>
    <xf numFmtId="0" fontId="34" fillId="0" borderId="140" xfId="1" applyFont="1" applyBorder="1" applyAlignment="1" applyProtection="1">
      <alignment horizontal="right" vertical="center" wrapText="1"/>
      <protection locked="0"/>
    </xf>
    <xf numFmtId="0" fontId="34" fillId="0" borderId="126" xfId="1" applyFont="1" applyBorder="1" applyAlignment="1" applyProtection="1">
      <alignment horizontal="right" vertical="center" wrapText="1"/>
      <protection locked="0"/>
    </xf>
    <xf numFmtId="0" fontId="34" fillId="0" borderId="111" xfId="1" applyFont="1" applyBorder="1" applyAlignment="1" applyProtection="1">
      <alignment horizontal="right" vertical="center" wrapText="1"/>
      <protection locked="0"/>
    </xf>
    <xf numFmtId="0" fontId="67" fillId="0" borderId="113" xfId="1" applyFont="1" applyBorder="1" applyAlignment="1">
      <alignment horizontal="center" vertical="center" wrapText="1"/>
    </xf>
    <xf numFmtId="0" fontId="67" fillId="0" borderId="114" xfId="1" applyFont="1" applyBorder="1" applyAlignment="1">
      <alignment horizontal="center" vertical="center" wrapText="1"/>
    </xf>
    <xf numFmtId="0" fontId="34" fillId="0" borderId="95" xfId="1" applyFont="1" applyBorder="1" applyAlignment="1">
      <alignment horizontal="center" vertical="center" wrapText="1"/>
    </xf>
    <xf numFmtId="0" fontId="34" fillId="0" borderId="107" xfId="1" applyFont="1" applyBorder="1" applyAlignment="1">
      <alignment horizontal="center" vertical="center" wrapText="1"/>
    </xf>
    <xf numFmtId="0" fontId="34" fillId="0" borderId="90" xfId="1" applyFont="1" applyBorder="1" applyProtection="1">
      <alignment vertical="center"/>
      <protection locked="0"/>
    </xf>
    <xf numFmtId="0" fontId="34" fillId="0" borderId="24" xfId="1" applyFont="1" applyBorder="1" applyProtection="1">
      <alignment vertical="center"/>
      <protection locked="0"/>
    </xf>
    <xf numFmtId="0" fontId="34" fillId="0" borderId="150" xfId="1" applyFont="1" applyBorder="1" applyProtection="1">
      <alignment vertical="center"/>
      <protection locked="0"/>
    </xf>
    <xf numFmtId="0" fontId="69" fillId="0" borderId="43" xfId="1" applyFont="1" applyBorder="1" applyAlignment="1">
      <alignment horizontal="left" vertical="center" wrapText="1"/>
    </xf>
    <xf numFmtId="0" fontId="69" fillId="0" borderId="44" xfId="1" applyFont="1" applyBorder="1" applyAlignment="1">
      <alignment horizontal="left" vertical="center" wrapText="1"/>
    </xf>
    <xf numFmtId="0" fontId="69" fillId="0" borderId="141" xfId="1" applyFont="1" applyBorder="1" applyAlignment="1">
      <alignment horizontal="left" vertical="center" wrapText="1"/>
    </xf>
    <xf numFmtId="0" fontId="34" fillId="0" borderId="0" xfId="1" applyFont="1" applyAlignment="1">
      <alignment horizontal="left" wrapText="1"/>
    </xf>
    <xf numFmtId="0" fontId="34" fillId="0" borderId="112" xfId="1" applyFont="1" applyBorder="1" applyAlignment="1">
      <alignment horizontal="center" vertical="center" wrapText="1"/>
    </xf>
    <xf numFmtId="0" fontId="34" fillId="0" borderId="113" xfId="1" applyFont="1" applyBorder="1" applyAlignment="1">
      <alignment horizontal="center" vertical="center" wrapText="1"/>
    </xf>
    <xf numFmtId="0" fontId="34" fillId="0" borderId="138" xfId="1" applyFont="1" applyBorder="1" applyAlignment="1">
      <alignment horizontal="center" vertical="center" wrapText="1"/>
    </xf>
    <xf numFmtId="0" fontId="69" fillId="0" borderId="137" xfId="1" applyFont="1" applyBorder="1" applyAlignment="1">
      <alignment horizontal="center" vertical="center" wrapText="1"/>
    </xf>
    <xf numFmtId="0" fontId="69" fillId="0" borderId="113" xfId="1" applyFont="1" applyBorder="1" applyAlignment="1">
      <alignment horizontal="center" vertical="center" wrapText="1"/>
    </xf>
    <xf numFmtId="0" fontId="69" fillId="0" borderId="138" xfId="1" applyFont="1" applyBorder="1" applyAlignment="1">
      <alignment horizontal="center" vertical="center" wrapText="1"/>
    </xf>
    <xf numFmtId="0" fontId="69" fillId="0" borderId="114" xfId="1" applyFont="1" applyBorder="1" applyAlignment="1">
      <alignment horizontal="center" vertical="center" wrapText="1"/>
    </xf>
    <xf numFmtId="0" fontId="34" fillId="0" borderId="212" xfId="1" applyFont="1" applyBorder="1" applyAlignment="1" applyProtection="1">
      <alignment horizontal="right" vertical="center" wrapText="1"/>
      <protection locked="0"/>
    </xf>
    <xf numFmtId="0" fontId="34" fillId="0" borderId="309" xfId="1" applyFont="1" applyBorder="1" applyAlignment="1" applyProtection="1">
      <alignment horizontal="right" vertical="center" wrapText="1"/>
      <protection locked="0"/>
    </xf>
    <xf numFmtId="0" fontId="34" fillId="0" borderId="310" xfId="1" applyFont="1" applyBorder="1" applyAlignment="1" applyProtection="1">
      <alignment horizontal="right" vertical="center" wrapText="1"/>
      <protection locked="0"/>
    </xf>
    <xf numFmtId="0" fontId="34" fillId="0" borderId="212" xfId="1" applyFont="1" applyBorder="1" applyAlignment="1">
      <alignment vertical="center" wrapText="1"/>
    </xf>
    <xf numFmtId="0" fontId="34" fillId="0" borderId="213" xfId="1" applyFont="1" applyBorder="1" applyAlignment="1">
      <alignment vertical="center" wrapText="1"/>
    </xf>
    <xf numFmtId="0" fontId="69" fillId="0" borderId="13" xfId="1" applyFont="1" applyBorder="1" applyAlignment="1">
      <alignment horizontal="left" vertical="center" wrapText="1"/>
    </xf>
    <xf numFmtId="0" fontId="69" fillId="0" borderId="14" xfId="1" applyFont="1" applyBorder="1" applyAlignment="1">
      <alignment horizontal="left" vertical="center" wrapText="1"/>
    </xf>
    <xf numFmtId="0" fontId="34" fillId="0" borderId="208" xfId="1" applyFont="1" applyBorder="1" applyAlignment="1">
      <alignment vertical="center" wrapText="1"/>
    </xf>
    <xf numFmtId="0" fontId="34" fillId="0" borderId="209" xfId="1" applyFont="1" applyBorder="1" applyAlignment="1">
      <alignment vertical="center" wrapText="1"/>
    </xf>
    <xf numFmtId="49" fontId="34" fillId="0" borderId="99" xfId="1" applyNumberFormat="1" applyFont="1" applyBorder="1" applyAlignment="1">
      <alignment horizontal="center" vertical="center" wrapText="1"/>
    </xf>
    <xf numFmtId="49" fontId="34" fillId="0" borderId="100" xfId="1" applyNumberFormat="1" applyFont="1" applyBorder="1" applyAlignment="1">
      <alignment horizontal="center" vertical="center" wrapText="1"/>
    </xf>
    <xf numFmtId="49" fontId="34" fillId="0" borderId="151" xfId="1" applyNumberFormat="1" applyFont="1" applyBorder="1" applyAlignment="1">
      <alignment horizontal="center" vertical="center" wrapText="1"/>
    </xf>
    <xf numFmtId="49" fontId="34" fillId="0" borderId="101" xfId="1" applyNumberFormat="1" applyFont="1" applyBorder="1" applyAlignment="1">
      <alignment horizontal="center" vertical="center" wrapText="1"/>
    </xf>
    <xf numFmtId="0" fontId="64" fillId="0" borderId="112" xfId="1" applyFont="1" applyBorder="1" applyAlignment="1">
      <alignment horizontal="center" vertical="center" wrapText="1"/>
    </xf>
    <xf numFmtId="0" fontId="64" fillId="0" borderId="113" xfId="1" applyFont="1" applyBorder="1" applyAlignment="1">
      <alignment horizontal="center" vertical="center" wrapText="1"/>
    </xf>
    <xf numFmtId="0" fontId="64" fillId="0" borderId="114" xfId="1" applyFont="1" applyBorder="1" applyAlignment="1">
      <alignment horizontal="center" vertical="center" wrapText="1"/>
    </xf>
    <xf numFmtId="0" fontId="65" fillId="0" borderId="112" xfId="1" applyFont="1" applyBorder="1" applyAlignment="1">
      <alignment horizontal="left" vertical="center" wrapText="1"/>
    </xf>
    <xf numFmtId="0" fontId="65" fillId="0" borderId="113" xfId="1" applyFont="1" applyBorder="1" applyAlignment="1">
      <alignment horizontal="left" vertical="center" wrapText="1"/>
    </xf>
    <xf numFmtId="0" fontId="34" fillId="0" borderId="156" xfId="1" applyFont="1" applyBorder="1" applyAlignment="1">
      <alignment horizontal="center" vertical="center" wrapText="1"/>
    </xf>
    <xf numFmtId="0" fontId="34" fillId="0" borderId="147" xfId="1" applyFont="1" applyBorder="1" applyAlignment="1">
      <alignment horizontal="center" vertical="center" wrapText="1"/>
    </xf>
    <xf numFmtId="0" fontId="34" fillId="0" borderId="148" xfId="1" applyFont="1" applyBorder="1" applyAlignment="1">
      <alignment horizontal="center" vertical="center" wrapText="1"/>
    </xf>
    <xf numFmtId="0" fontId="34" fillId="0" borderId="149" xfId="1" applyFont="1" applyBorder="1" applyAlignment="1">
      <alignment horizontal="center" vertical="center" wrapText="1"/>
    </xf>
    <xf numFmtId="0" fontId="34" fillId="0" borderId="244" xfId="1" applyFont="1" applyBorder="1" applyAlignment="1">
      <alignment horizontal="center" vertical="center" wrapText="1"/>
    </xf>
    <xf numFmtId="0" fontId="34" fillId="0" borderId="96" xfId="1" applyFont="1" applyBorder="1" applyAlignment="1">
      <alignment horizontal="center" vertical="center" wrapText="1"/>
    </xf>
    <xf numFmtId="0" fontId="34" fillId="0" borderId="87" xfId="1" applyFont="1" applyBorder="1" applyAlignment="1">
      <alignment horizontal="center" vertical="center" wrapText="1"/>
    </xf>
    <xf numFmtId="0" fontId="34" fillId="0" borderId="0" xfId="1" applyFont="1" applyAlignment="1">
      <alignment horizontal="left" vertical="center" wrapText="1"/>
    </xf>
    <xf numFmtId="0" fontId="34" fillId="0" borderId="104" xfId="1" applyFont="1" applyBorder="1" applyAlignment="1">
      <alignment horizontal="center" vertical="center" wrapText="1"/>
    </xf>
    <xf numFmtId="0" fontId="34" fillId="0" borderId="105" xfId="1" applyFont="1" applyBorder="1" applyAlignment="1">
      <alignment horizontal="center" vertical="center" wrapText="1"/>
    </xf>
    <xf numFmtId="0" fontId="34" fillId="0" borderId="105" xfId="1" applyFont="1" applyBorder="1" applyAlignment="1">
      <alignment horizontal="center" vertical="center"/>
    </xf>
    <xf numFmtId="0" fontId="34" fillId="0" borderId="239" xfId="1" applyFont="1" applyBorder="1" applyAlignment="1" applyProtection="1">
      <alignment horizontal="center" vertical="center" shrinkToFit="1"/>
      <protection locked="0"/>
    </xf>
    <xf numFmtId="0" fontId="34" fillId="0" borderId="100" xfId="1" applyFont="1" applyBorder="1" applyAlignment="1" applyProtection="1">
      <alignment horizontal="center" vertical="center" shrinkToFit="1"/>
      <protection locked="0"/>
    </xf>
    <xf numFmtId="0" fontId="34" fillId="0" borderId="151" xfId="1" applyFont="1" applyBorder="1" applyAlignment="1" applyProtection="1">
      <alignment horizontal="center" vertical="center" shrinkToFit="1"/>
      <protection locked="0"/>
    </xf>
    <xf numFmtId="0" fontId="67" fillId="0" borderId="58" xfId="1" applyFont="1" applyBorder="1" applyAlignment="1">
      <alignment horizontal="center" vertical="center" wrapText="1"/>
    </xf>
    <xf numFmtId="0" fontId="67" fillId="0" borderId="59" xfId="1" applyFont="1" applyBorder="1" applyAlignment="1">
      <alignment horizontal="center" vertical="center" wrapText="1"/>
    </xf>
    <xf numFmtId="0" fontId="67" fillId="0" borderId="135" xfId="1" applyFont="1" applyBorder="1" applyAlignment="1">
      <alignment horizontal="center" vertical="center" wrapText="1"/>
    </xf>
    <xf numFmtId="0" fontId="34" fillId="0" borderId="136" xfId="1" applyFont="1" applyBorder="1" applyAlignment="1">
      <alignment horizontal="right" vertical="center" wrapText="1"/>
    </xf>
    <xf numFmtId="0" fontId="34" fillId="0" borderId="143" xfId="1" applyFont="1" applyBorder="1" applyAlignment="1">
      <alignment horizontal="right" vertical="center" wrapText="1"/>
    </xf>
    <xf numFmtId="0" fontId="34" fillId="0" borderId="144" xfId="1" applyFont="1" applyBorder="1" applyAlignment="1">
      <alignment horizontal="right" vertical="center" wrapText="1"/>
    </xf>
    <xf numFmtId="0" fontId="34" fillId="0" borderId="59" xfId="1" applyFont="1" applyBorder="1" applyAlignment="1">
      <alignment horizontal="right" vertical="center" wrapText="1"/>
    </xf>
    <xf numFmtId="0" fontId="34" fillId="0" borderId="70" xfId="1" applyFont="1" applyBorder="1" applyAlignment="1">
      <alignment horizontal="right" vertical="center" wrapText="1"/>
    </xf>
    <xf numFmtId="0" fontId="34" fillId="0" borderId="75" xfId="1" applyFont="1" applyBorder="1" applyAlignment="1" applyProtection="1">
      <alignment horizontal="right" vertical="center" wrapText="1"/>
      <protection locked="0"/>
    </xf>
    <xf numFmtId="0" fontId="34" fillId="0" borderId="49" xfId="1" applyFont="1" applyBorder="1" applyAlignment="1" applyProtection="1">
      <alignment horizontal="right" vertical="center" wrapText="1"/>
      <protection locked="0"/>
    </xf>
    <xf numFmtId="0" fontId="34" fillId="0" borderId="125" xfId="1" applyFont="1" applyBorder="1" applyAlignment="1" applyProtection="1">
      <alignment horizontal="right" vertical="center" wrapText="1"/>
      <protection locked="0"/>
    </xf>
    <xf numFmtId="0" fontId="34" fillId="0" borderId="9" xfId="1" applyFont="1" applyBorder="1" applyAlignment="1" applyProtection="1">
      <alignment horizontal="right" vertical="center" wrapText="1"/>
      <protection locked="0"/>
    </xf>
    <xf numFmtId="0" fontId="34" fillId="0" borderId="67" xfId="1" applyFont="1" applyBorder="1" applyAlignment="1" applyProtection="1">
      <alignment horizontal="right" vertical="center" wrapText="1"/>
      <protection locked="0"/>
    </xf>
    <xf numFmtId="0" fontId="18" fillId="12" borderId="156" xfId="1" applyFont="1" applyFill="1" applyBorder="1" applyAlignment="1">
      <alignment horizontal="center" vertical="center" wrapText="1"/>
    </xf>
    <xf numFmtId="0" fontId="18" fillId="12" borderId="147" xfId="1" applyFont="1" applyFill="1" applyBorder="1" applyAlignment="1">
      <alignment horizontal="center" vertical="center" wrapText="1"/>
    </xf>
    <xf numFmtId="0" fontId="18" fillId="12" borderId="148" xfId="1" applyFont="1" applyFill="1" applyBorder="1" applyAlignment="1">
      <alignment horizontal="center" vertical="center" wrapText="1"/>
    </xf>
    <xf numFmtId="0" fontId="18" fillId="12" borderId="149" xfId="1" applyFont="1" applyFill="1" applyBorder="1" applyAlignment="1">
      <alignment horizontal="center" vertical="center" wrapText="1"/>
    </xf>
    <xf numFmtId="0" fontId="18" fillId="12" borderId="244" xfId="1" applyFont="1" applyFill="1" applyBorder="1" applyAlignment="1">
      <alignment horizontal="center" vertical="center" wrapText="1"/>
    </xf>
    <xf numFmtId="0" fontId="18" fillId="12" borderId="96" xfId="1" applyFont="1" applyFill="1" applyBorder="1" applyAlignment="1">
      <alignment horizontal="center" vertical="center" wrapText="1"/>
    </xf>
    <xf numFmtId="0" fontId="18" fillId="12" borderId="87" xfId="1" applyFont="1" applyFill="1" applyBorder="1" applyAlignment="1">
      <alignment horizontal="center" vertical="center" wrapText="1"/>
    </xf>
    <xf numFmtId="0" fontId="18" fillId="12" borderId="95" xfId="1" applyFont="1" applyFill="1" applyBorder="1" applyAlignment="1">
      <alignment horizontal="center" vertical="center" wrapText="1"/>
    </xf>
    <xf numFmtId="0" fontId="18" fillId="0" borderId="24" xfId="1" applyFont="1" applyBorder="1" applyAlignment="1" applyProtection="1">
      <alignment horizontal="center" vertical="center" wrapText="1"/>
      <protection locked="0"/>
    </xf>
    <xf numFmtId="0" fontId="18" fillId="0" borderId="95" xfId="1" applyFont="1" applyBorder="1" applyAlignment="1" applyProtection="1">
      <alignment horizontal="center" vertical="center" wrapText="1"/>
      <protection locked="0"/>
    </xf>
    <xf numFmtId="0" fontId="18" fillId="0" borderId="107" xfId="1" applyFont="1" applyBorder="1" applyAlignment="1" applyProtection="1">
      <alignment horizontal="center" vertical="center" wrapText="1"/>
      <protection locked="0"/>
    </xf>
    <xf numFmtId="0" fontId="18" fillId="0" borderId="90" xfId="1" applyFont="1" applyBorder="1" applyAlignment="1" applyProtection="1">
      <alignment horizontal="center" vertical="center" wrapText="1"/>
      <protection locked="0"/>
    </xf>
    <xf numFmtId="0" fontId="34" fillId="0" borderId="89" xfId="1" applyFont="1" applyBorder="1" applyAlignment="1">
      <alignment horizontal="left" vertical="center" wrapText="1"/>
    </xf>
    <xf numFmtId="0" fontId="34" fillId="0" borderId="98" xfId="1" applyFont="1" applyBorder="1" applyAlignment="1">
      <alignment horizontal="left" vertical="center" wrapText="1"/>
    </xf>
    <xf numFmtId="49" fontId="34" fillId="0" borderId="95" xfId="1" applyNumberFormat="1" applyFont="1" applyBorder="1" applyAlignment="1">
      <alignment horizontal="center" vertical="center" wrapText="1"/>
    </xf>
    <xf numFmtId="0" fontId="34" fillId="0" borderId="106" xfId="1" applyFont="1" applyBorder="1" applyAlignment="1">
      <alignment horizontal="center" vertical="center" wrapText="1"/>
    </xf>
    <xf numFmtId="0" fontId="34" fillId="0" borderId="89" xfId="1" applyFont="1" applyBorder="1" applyAlignment="1">
      <alignment horizontal="center" vertical="center" wrapText="1"/>
    </xf>
    <xf numFmtId="0" fontId="69" fillId="0" borderId="96" xfId="1" applyFont="1" applyBorder="1" applyAlignment="1">
      <alignment horizontal="left" vertical="center" wrapText="1"/>
    </xf>
    <xf numFmtId="0" fontId="69" fillId="0" borderId="87" xfId="1" applyFont="1" applyBorder="1" applyAlignment="1">
      <alignment horizontal="left" vertical="center" wrapText="1"/>
    </xf>
    <xf numFmtId="0" fontId="69" fillId="0" borderId="75" xfId="1" applyFont="1" applyBorder="1" applyAlignment="1">
      <alignment horizontal="left" vertical="center" wrapText="1"/>
    </xf>
    <xf numFmtId="0" fontId="69" fillId="0" borderId="49" xfId="1" applyFont="1" applyBorder="1" applyAlignment="1">
      <alignment horizontal="left" vertical="center" wrapText="1"/>
    </xf>
    <xf numFmtId="0" fontId="69" fillId="0" borderId="125" xfId="1" applyFont="1" applyBorder="1" applyAlignment="1">
      <alignment horizontal="left" vertical="center" wrapText="1"/>
    </xf>
    <xf numFmtId="0" fontId="69" fillId="0" borderId="127" xfId="1" applyFont="1" applyBorder="1" applyAlignment="1">
      <alignment horizontal="left" vertical="center" wrapText="1"/>
    </xf>
    <xf numFmtId="0" fontId="34" fillId="0" borderId="210" xfId="1" applyFont="1" applyBorder="1" applyAlignment="1">
      <alignment vertical="center" wrapText="1"/>
    </xf>
    <xf numFmtId="0" fontId="34" fillId="0" borderId="211" xfId="1" applyFont="1" applyBorder="1" applyAlignment="1">
      <alignment vertical="center" wrapText="1"/>
    </xf>
    <xf numFmtId="0" fontId="75" fillId="12" borderId="112" xfId="1" applyFont="1" applyFill="1" applyBorder="1" applyAlignment="1">
      <alignment horizontal="center" vertical="center" wrapText="1"/>
    </xf>
    <xf numFmtId="0" fontId="75" fillId="12" borderId="113" xfId="1" applyFont="1" applyFill="1" applyBorder="1" applyAlignment="1">
      <alignment horizontal="center" vertical="center" wrapText="1"/>
    </xf>
    <xf numFmtId="0" fontId="75" fillId="12" borderId="114" xfId="1" applyFont="1" applyFill="1" applyBorder="1" applyAlignment="1">
      <alignment horizontal="center" vertical="center" wrapText="1"/>
    </xf>
    <xf numFmtId="0" fontId="20" fillId="2" borderId="112" xfId="1" applyFont="1" applyFill="1" applyBorder="1" applyAlignment="1">
      <alignment horizontal="left" vertical="center" wrapText="1"/>
    </xf>
    <xf numFmtId="0" fontId="20" fillId="2" borderId="113" xfId="1" applyFont="1" applyFill="1" applyBorder="1" applyAlignment="1">
      <alignment horizontal="left" vertical="center" wrapText="1"/>
    </xf>
    <xf numFmtId="0" fontId="22" fillId="2" borderId="233" xfId="1" applyFont="1" applyFill="1" applyBorder="1" applyAlignment="1">
      <alignment horizontal="center" vertical="center" wrapText="1"/>
    </xf>
    <xf numFmtId="0" fontId="22" fillId="2" borderId="113" xfId="1" applyFont="1" applyFill="1" applyBorder="1" applyAlignment="1">
      <alignment horizontal="center" vertical="center" wrapText="1"/>
    </xf>
    <xf numFmtId="0" fontId="22" fillId="2" borderId="114" xfId="1" applyFont="1" applyFill="1" applyBorder="1" applyAlignment="1">
      <alignment horizontal="center" vertical="center" wrapText="1"/>
    </xf>
    <xf numFmtId="0" fontId="18" fillId="0" borderId="0" xfId="1" applyFont="1" applyAlignment="1">
      <alignment horizontal="left" wrapText="1"/>
    </xf>
    <xf numFmtId="0" fontId="18" fillId="12" borderId="104" xfId="1" applyFont="1" applyFill="1" applyBorder="1" applyAlignment="1">
      <alignment horizontal="center" vertical="center" wrapText="1"/>
    </xf>
    <xf numFmtId="0" fontId="18" fillId="12" borderId="105" xfId="1" applyFont="1" applyFill="1" applyBorder="1" applyAlignment="1">
      <alignment horizontal="center" vertical="center" wrapText="1"/>
    </xf>
    <xf numFmtId="0" fontId="18" fillId="12" borderId="105" xfId="1" applyFont="1" applyFill="1" applyBorder="1" applyAlignment="1">
      <alignment horizontal="center" vertical="center"/>
    </xf>
    <xf numFmtId="0" fontId="18" fillId="0" borderId="239" xfId="1" applyFont="1" applyBorder="1" applyAlignment="1" applyProtection="1">
      <alignment horizontal="center" vertical="center" shrinkToFit="1"/>
      <protection locked="0"/>
    </xf>
    <xf numFmtId="0" fontId="18" fillId="0" borderId="100" xfId="1" applyFont="1" applyBorder="1" applyAlignment="1" applyProtection="1">
      <alignment horizontal="center" vertical="center" shrinkToFit="1"/>
      <protection locked="0"/>
    </xf>
    <xf numFmtId="0" fontId="18" fillId="0" borderId="151" xfId="1" applyFont="1" applyBorder="1" applyAlignment="1" applyProtection="1">
      <alignment horizontal="center" vertical="center" shrinkToFit="1"/>
      <protection locked="0"/>
    </xf>
    <xf numFmtId="0" fontId="18" fillId="12" borderId="99" xfId="1" applyFont="1" applyFill="1" applyBorder="1" applyAlignment="1">
      <alignment horizontal="center" vertical="center" wrapText="1"/>
    </xf>
    <xf numFmtId="0" fontId="18" fillId="12" borderId="100" xfId="1" applyFont="1" applyFill="1" applyBorder="1" applyAlignment="1">
      <alignment horizontal="center" vertical="center" wrapText="1"/>
    </xf>
    <xf numFmtId="0" fontId="18" fillId="12" borderId="151" xfId="1" applyFont="1" applyFill="1" applyBorder="1" applyAlignment="1">
      <alignment horizontal="center" vertical="center" wrapText="1"/>
    </xf>
    <xf numFmtId="0" fontId="18" fillId="12" borderId="112" xfId="1" applyFont="1" applyFill="1" applyBorder="1" applyAlignment="1">
      <alignment horizontal="center" vertical="center" wrapText="1"/>
    </xf>
    <xf numFmtId="0" fontId="18" fillId="12" borderId="113" xfId="1" applyFont="1" applyFill="1" applyBorder="1" applyAlignment="1">
      <alignment horizontal="center" vertical="center" wrapText="1"/>
    </xf>
    <xf numFmtId="0" fontId="18" fillId="12" borderId="138" xfId="1" applyFont="1" applyFill="1" applyBorder="1" applyAlignment="1">
      <alignment horizontal="center" vertical="center" wrapText="1"/>
    </xf>
    <xf numFmtId="0" fontId="15" fillId="12" borderId="137" xfId="1" applyFont="1" applyFill="1" applyBorder="1" applyAlignment="1">
      <alignment horizontal="center" vertical="center" wrapText="1"/>
    </xf>
    <xf numFmtId="0" fontId="15" fillId="12" borderId="113" xfId="1" applyFont="1" applyFill="1" applyBorder="1" applyAlignment="1">
      <alignment horizontal="center" vertical="center" wrapText="1"/>
    </xf>
    <xf numFmtId="0" fontId="15" fillId="12" borderId="138" xfId="1" applyFont="1" applyFill="1" applyBorder="1" applyAlignment="1">
      <alignment horizontal="center" vertical="center" wrapText="1"/>
    </xf>
    <xf numFmtId="0" fontId="15" fillId="12" borderId="114" xfId="1" applyFont="1" applyFill="1" applyBorder="1" applyAlignment="1">
      <alignment horizontal="center" vertical="center" wrapText="1"/>
    </xf>
    <xf numFmtId="0" fontId="18" fillId="0" borderId="9" xfId="1" applyFont="1" applyBorder="1" applyAlignment="1" applyProtection="1">
      <alignment horizontal="right" vertical="center" wrapText="1"/>
      <protection locked="0"/>
    </xf>
    <xf numFmtId="0" fontId="18" fillId="0" borderId="67" xfId="1" applyFont="1" applyBorder="1" applyAlignment="1" applyProtection="1">
      <alignment horizontal="right" vertical="center" wrapText="1"/>
      <protection locked="0"/>
    </xf>
    <xf numFmtId="0" fontId="15" fillId="12" borderId="13" xfId="1" applyFont="1" applyFill="1" applyBorder="1" applyAlignment="1">
      <alignment horizontal="left" vertical="center" wrapText="1"/>
    </xf>
    <xf numFmtId="0" fontId="15" fillId="12" borderId="14" xfId="1" applyFont="1" applyFill="1" applyBorder="1" applyAlignment="1">
      <alignment horizontal="left" vertical="center" wrapText="1"/>
    </xf>
    <xf numFmtId="0" fontId="18" fillId="0" borderId="140" xfId="1" applyFont="1" applyBorder="1" applyAlignment="1" applyProtection="1">
      <alignment horizontal="right" vertical="center" wrapText="1"/>
      <protection locked="0"/>
    </xf>
    <xf numFmtId="0" fontId="18" fillId="0" borderId="126" xfId="1" applyFont="1" applyBorder="1" applyAlignment="1" applyProtection="1">
      <alignment horizontal="right" vertical="center" wrapText="1"/>
      <protection locked="0"/>
    </xf>
    <xf numFmtId="0" fontId="18" fillId="0" borderId="111" xfId="1" applyFont="1" applyBorder="1" applyAlignment="1" applyProtection="1">
      <alignment horizontal="right" vertical="center" wrapText="1"/>
      <protection locked="0"/>
    </xf>
    <xf numFmtId="0" fontId="18" fillId="12" borderId="208" xfId="1" applyFont="1" applyFill="1" applyBorder="1" applyAlignment="1">
      <alignment vertical="center" wrapText="1"/>
    </xf>
    <xf numFmtId="0" fontId="18" fillId="12" borderId="209" xfId="1" applyFont="1" applyFill="1" applyBorder="1" applyAlignment="1">
      <alignment vertical="center" wrapText="1"/>
    </xf>
    <xf numFmtId="0" fontId="18" fillId="0" borderId="0" xfId="1" applyFont="1" applyAlignment="1">
      <alignment horizontal="left" vertical="center" wrapText="1"/>
    </xf>
    <xf numFmtId="0" fontId="18" fillId="0" borderId="90" xfId="1" applyFont="1" applyBorder="1" applyProtection="1">
      <alignment vertical="center"/>
      <protection locked="0"/>
    </xf>
    <xf numFmtId="0" fontId="18" fillId="0" borderId="24" xfId="1" applyFont="1" applyBorder="1" applyProtection="1">
      <alignment vertical="center"/>
      <protection locked="0"/>
    </xf>
    <xf numFmtId="0" fontId="18" fillId="0" borderId="150" xfId="1" applyFont="1" applyBorder="1" applyProtection="1">
      <alignment vertical="center"/>
      <protection locked="0"/>
    </xf>
    <xf numFmtId="0" fontId="15" fillId="12" borderId="127" xfId="1" applyFont="1" applyFill="1" applyBorder="1" applyAlignment="1">
      <alignment horizontal="left" vertical="center" wrapText="1"/>
    </xf>
    <xf numFmtId="0" fontId="15" fillId="12" borderId="87" xfId="1" applyFont="1" applyFill="1" applyBorder="1" applyAlignment="1">
      <alignment horizontal="left" vertical="center" wrapText="1"/>
    </xf>
    <xf numFmtId="0" fontId="15" fillId="12" borderId="75" xfId="1" applyFont="1" applyFill="1" applyBorder="1" applyAlignment="1">
      <alignment horizontal="left" vertical="center" wrapText="1"/>
    </xf>
    <xf numFmtId="0" fontId="15" fillId="12" borderId="49" xfId="1" applyFont="1" applyFill="1" applyBorder="1" applyAlignment="1">
      <alignment horizontal="left" vertical="center" wrapText="1"/>
    </xf>
    <xf numFmtId="0" fontId="15" fillId="12" borderId="125" xfId="1" applyFont="1" applyFill="1" applyBorder="1" applyAlignment="1">
      <alignment horizontal="left" vertical="center" wrapText="1"/>
    </xf>
    <xf numFmtId="0" fontId="18" fillId="0" borderId="75" xfId="1" applyFont="1" applyBorder="1" applyAlignment="1" applyProtection="1">
      <alignment horizontal="right" vertical="center" wrapText="1"/>
      <protection locked="0"/>
    </xf>
    <xf numFmtId="0" fontId="18" fillId="0" borderId="49" xfId="1" applyFont="1" applyBorder="1" applyAlignment="1" applyProtection="1">
      <alignment horizontal="right" vertical="center" wrapText="1"/>
      <protection locked="0"/>
    </xf>
    <xf numFmtId="0" fontId="18" fillId="0" borderId="125" xfId="1" applyFont="1" applyBorder="1" applyAlignment="1" applyProtection="1">
      <alignment horizontal="right" vertical="center" wrapText="1"/>
      <protection locked="0"/>
    </xf>
    <xf numFmtId="0" fontId="18" fillId="12" borderId="212" xfId="1" applyFont="1" applyFill="1" applyBorder="1" applyAlignment="1" applyProtection="1">
      <alignment horizontal="right" vertical="center" wrapText="1"/>
      <protection locked="0"/>
    </xf>
    <xf numFmtId="0" fontId="18" fillId="12" borderId="309" xfId="1" applyFont="1" applyFill="1" applyBorder="1" applyAlignment="1" applyProtection="1">
      <alignment horizontal="right" vertical="center" wrapText="1"/>
      <protection locked="0"/>
    </xf>
    <xf numFmtId="0" fontId="18" fillId="12" borderId="310" xfId="1" applyFont="1" applyFill="1" applyBorder="1" applyAlignment="1" applyProtection="1">
      <alignment horizontal="right" vertical="center" wrapText="1"/>
      <protection locked="0"/>
    </xf>
    <xf numFmtId="0" fontId="18" fillId="12" borderId="210" xfId="1" applyFont="1" applyFill="1" applyBorder="1" applyAlignment="1">
      <alignment vertical="center" wrapText="1"/>
    </xf>
    <xf numFmtId="0" fontId="18" fillId="12" borderId="211" xfId="1" applyFont="1" applyFill="1" applyBorder="1" applyAlignment="1">
      <alignment vertical="center" wrapText="1"/>
    </xf>
    <xf numFmtId="0" fontId="15" fillId="12" borderId="96" xfId="1" applyFont="1" applyFill="1" applyBorder="1" applyAlignment="1">
      <alignment horizontal="left" vertical="center" wrapText="1"/>
    </xf>
    <xf numFmtId="0" fontId="33" fillId="12" borderId="58" xfId="1" applyFont="1" applyFill="1" applyBorder="1" applyAlignment="1">
      <alignment horizontal="center" vertical="center" wrapText="1"/>
    </xf>
    <xf numFmtId="0" fontId="33" fillId="12" borderId="59" xfId="1" applyFont="1" applyFill="1" applyBorder="1" applyAlignment="1">
      <alignment horizontal="center" vertical="center" wrapText="1"/>
    </xf>
    <xf numFmtId="0" fontId="33" fillId="12" borderId="135" xfId="1" applyFont="1" applyFill="1" applyBorder="1" applyAlignment="1">
      <alignment horizontal="center" vertical="center" wrapText="1"/>
    </xf>
    <xf numFmtId="0" fontId="18" fillId="12" borderId="136" xfId="1" applyFont="1" applyFill="1" applyBorder="1" applyAlignment="1">
      <alignment horizontal="right" vertical="center" wrapText="1"/>
    </xf>
    <xf numFmtId="0" fontId="18" fillId="12" borderId="143" xfId="1" applyFont="1" applyFill="1" applyBorder="1" applyAlignment="1">
      <alignment horizontal="right" vertical="center" wrapText="1"/>
    </xf>
    <xf numFmtId="0" fontId="18" fillId="12" borderId="144" xfId="1" applyFont="1" applyFill="1" applyBorder="1" applyAlignment="1">
      <alignment horizontal="right" vertical="center" wrapText="1"/>
    </xf>
    <xf numFmtId="0" fontId="18" fillId="12" borderId="212" xfId="1" applyFont="1" applyFill="1" applyBorder="1" applyAlignment="1">
      <alignment vertical="center" wrapText="1"/>
    </xf>
    <xf numFmtId="0" fontId="18" fillId="12" borderId="213" xfId="1" applyFont="1" applyFill="1" applyBorder="1" applyAlignment="1">
      <alignment vertical="center" wrapText="1"/>
    </xf>
    <xf numFmtId="0" fontId="15" fillId="12" borderId="43" xfId="1" applyFont="1" applyFill="1" applyBorder="1" applyAlignment="1">
      <alignment horizontal="left" vertical="center" wrapText="1"/>
    </xf>
    <xf numFmtId="0" fontId="15" fillId="12" borderId="44" xfId="1" applyFont="1" applyFill="1" applyBorder="1" applyAlignment="1">
      <alignment horizontal="left" vertical="center" wrapText="1"/>
    </xf>
    <xf numFmtId="0" fontId="15" fillId="12" borderId="141" xfId="1" applyFont="1" applyFill="1" applyBorder="1" applyAlignment="1">
      <alignment horizontal="left" vertical="center" wrapText="1"/>
    </xf>
    <xf numFmtId="0" fontId="18" fillId="12" borderId="59" xfId="1" applyFont="1" applyFill="1" applyBorder="1" applyAlignment="1">
      <alignment horizontal="right" vertical="center" wrapText="1"/>
    </xf>
    <xf numFmtId="0" fontId="18" fillId="12" borderId="70" xfId="1" applyFont="1" applyFill="1" applyBorder="1" applyAlignment="1">
      <alignment horizontal="right" vertical="center" wrapText="1"/>
    </xf>
    <xf numFmtId="0" fontId="18" fillId="0" borderId="91" xfId="1" applyFont="1" applyBorder="1" applyAlignment="1" applyProtection="1">
      <alignment horizontal="center" vertical="center" wrapText="1"/>
      <protection locked="0"/>
    </xf>
    <xf numFmtId="0" fontId="18" fillId="12" borderId="89" xfId="1" applyFont="1" applyFill="1" applyBorder="1" applyAlignment="1">
      <alignment horizontal="left" vertical="center" wrapText="1"/>
    </xf>
    <xf numFmtId="0" fontId="18" fillId="12" borderId="98" xfId="1" applyFont="1" applyFill="1" applyBorder="1" applyAlignment="1">
      <alignment horizontal="left" vertical="center" wrapText="1"/>
    </xf>
    <xf numFmtId="0" fontId="18" fillId="12" borderId="107" xfId="1" applyFont="1" applyFill="1" applyBorder="1" applyAlignment="1">
      <alignment horizontal="center" vertical="center" wrapText="1"/>
    </xf>
    <xf numFmtId="49" fontId="18" fillId="0" borderId="95" xfId="1" applyNumberFormat="1" applyFont="1" applyBorder="1" applyAlignment="1" applyProtection="1">
      <alignment horizontal="center" vertical="center" wrapText="1"/>
      <protection locked="0"/>
    </xf>
    <xf numFmtId="0" fontId="18" fillId="0" borderId="89" xfId="1" applyFont="1" applyBorder="1" applyAlignment="1" applyProtection="1">
      <alignment horizontal="center" vertical="center" wrapText="1"/>
      <protection locked="0"/>
    </xf>
    <xf numFmtId="0" fontId="18" fillId="12" borderId="90" xfId="1" applyFont="1" applyFill="1" applyBorder="1" applyAlignment="1">
      <alignment horizontal="center" vertical="center" wrapText="1"/>
    </xf>
    <xf numFmtId="0" fontId="18" fillId="12" borderId="24" xfId="1" applyFont="1" applyFill="1" applyBorder="1" applyAlignment="1">
      <alignment horizontal="center" vertical="center" wrapText="1"/>
    </xf>
    <xf numFmtId="0" fontId="18" fillId="12" borderId="150" xfId="1" applyFont="1" applyFill="1" applyBorder="1" applyAlignment="1">
      <alignment horizontal="center" vertical="center" wrapText="1"/>
    </xf>
    <xf numFmtId="49" fontId="18" fillId="0" borderId="99" xfId="1" applyNumberFormat="1" applyFont="1" applyBorder="1" applyAlignment="1" applyProtection="1">
      <alignment horizontal="center" vertical="center" wrapText="1"/>
      <protection locked="0"/>
    </xf>
    <xf numFmtId="49" fontId="18" fillId="0" borderId="100" xfId="1" applyNumberFormat="1" applyFont="1" applyBorder="1" applyAlignment="1" applyProtection="1">
      <alignment horizontal="center" vertical="center" wrapText="1"/>
      <protection locked="0"/>
    </xf>
    <xf numFmtId="49" fontId="18" fillId="0" borderId="151" xfId="1" applyNumberFormat="1" applyFont="1" applyBorder="1" applyAlignment="1" applyProtection="1">
      <alignment horizontal="center" vertical="center" wrapText="1"/>
      <protection locked="0"/>
    </xf>
    <xf numFmtId="0" fontId="18" fillId="12" borderId="91" xfId="1" applyFont="1" applyFill="1" applyBorder="1" applyAlignment="1">
      <alignment horizontal="center" vertical="center" wrapText="1"/>
    </xf>
    <xf numFmtId="49" fontId="18" fillId="0" borderId="101" xfId="1" applyNumberFormat="1" applyFont="1" applyBorder="1" applyAlignment="1" applyProtection="1">
      <alignment horizontal="center" vertical="center" wrapText="1"/>
      <protection locked="0"/>
    </xf>
    <xf numFmtId="0" fontId="91" fillId="0" borderId="0" xfId="3" applyFont="1" applyAlignment="1">
      <alignment horizontal="right" vertical="center" wrapText="1"/>
    </xf>
    <xf numFmtId="0" fontId="36" fillId="0" borderId="239" xfId="1" applyFont="1" applyBorder="1" applyAlignment="1">
      <alignment horizontal="center" vertical="center" wrapText="1"/>
    </xf>
    <xf numFmtId="0" fontId="36" fillId="0" borderId="101" xfId="1" applyFont="1" applyBorder="1" applyAlignment="1">
      <alignment horizontal="center" vertical="center" wrapText="1"/>
    </xf>
    <xf numFmtId="0" fontId="36" fillId="0" borderId="156" xfId="1" applyFont="1" applyBorder="1" applyAlignment="1">
      <alignment horizontal="center" vertical="center" wrapText="1"/>
    </xf>
    <xf numFmtId="0" fontId="36" fillId="0" borderId="244" xfId="1" applyFont="1" applyBorder="1" applyAlignment="1">
      <alignment horizontal="center" vertical="center" wrapText="1"/>
    </xf>
    <xf numFmtId="0" fontId="32" fillId="0" borderId="43" xfId="1" applyFont="1" applyBorder="1" applyAlignment="1">
      <alignment horizontal="left" vertical="center" wrapText="1"/>
    </xf>
    <xf numFmtId="0" fontId="32" fillId="0" borderId="44" xfId="1" applyFont="1" applyBorder="1" applyAlignment="1">
      <alignment horizontal="left" vertical="center" wrapText="1"/>
    </xf>
    <xf numFmtId="0" fontId="32" fillId="0" borderId="141" xfId="1" applyFont="1" applyBorder="1" applyAlignment="1">
      <alignment horizontal="left" vertical="center" wrapText="1"/>
    </xf>
    <xf numFmtId="0" fontId="24" fillId="0" borderId="58" xfId="1" applyFont="1" applyBorder="1" applyAlignment="1">
      <alignment horizontal="center" vertical="center" wrapText="1"/>
    </xf>
    <xf numFmtId="0" fontId="24" fillId="0" borderId="59" xfId="1" applyFont="1" applyBorder="1" applyAlignment="1">
      <alignment horizontal="center" vertical="center" wrapText="1"/>
    </xf>
    <xf numFmtId="0" fontId="24" fillId="0" borderId="135" xfId="1" applyFont="1" applyBorder="1" applyAlignment="1">
      <alignment horizontal="center" vertical="center" wrapText="1"/>
    </xf>
    <xf numFmtId="0" fontId="19" fillId="0" borderId="112" xfId="1" applyFont="1" applyBorder="1" applyAlignment="1">
      <alignment horizontal="center" vertical="center" wrapText="1"/>
    </xf>
    <xf numFmtId="0" fontId="19" fillId="0" borderId="113" xfId="1" applyFont="1" applyBorder="1" applyAlignment="1">
      <alignment horizontal="center" vertical="center" wrapText="1"/>
    </xf>
    <xf numFmtId="0" fontId="19" fillId="0" borderId="138" xfId="1" applyFont="1" applyBorder="1" applyAlignment="1">
      <alignment horizontal="center" vertical="center" wrapText="1"/>
    </xf>
    <xf numFmtId="0" fontId="32" fillId="0" borderId="127" xfId="1" applyFont="1" applyBorder="1" applyAlignment="1">
      <alignment horizontal="left" vertical="center" wrapText="1"/>
    </xf>
    <xf numFmtId="0" fontId="32" fillId="0" borderId="87" xfId="1" applyFont="1" applyBorder="1" applyAlignment="1">
      <alignment horizontal="left" vertical="center" wrapText="1"/>
    </xf>
    <xf numFmtId="0" fontId="32" fillId="0" borderId="75" xfId="1" applyFont="1" applyBorder="1" applyAlignment="1">
      <alignment horizontal="left" vertical="center" wrapText="1"/>
    </xf>
    <xf numFmtId="0" fontId="32" fillId="0" borderId="49" xfId="1" applyFont="1" applyBorder="1" applyAlignment="1">
      <alignment horizontal="left" vertical="center" wrapText="1"/>
    </xf>
    <xf numFmtId="0" fontId="32" fillId="0" borderId="125" xfId="1" applyFont="1" applyBorder="1" applyAlignment="1">
      <alignment horizontal="left" vertical="center" wrapText="1"/>
    </xf>
    <xf numFmtId="0" fontId="32" fillId="0" borderId="13" xfId="1" applyFont="1" applyBorder="1" applyAlignment="1">
      <alignment horizontal="left" vertical="center" wrapText="1"/>
    </xf>
    <xf numFmtId="0" fontId="32" fillId="0" borderId="14" xfId="1" applyFont="1" applyBorder="1" applyAlignment="1">
      <alignment horizontal="left" vertical="center" wrapText="1"/>
    </xf>
    <xf numFmtId="0" fontId="32" fillId="0" borderId="96" xfId="1" applyFont="1" applyBorder="1" applyAlignment="1">
      <alignment horizontal="left" vertical="center" wrapText="1"/>
    </xf>
    <xf numFmtId="0" fontId="32" fillId="0" borderId="79" xfId="1" applyFont="1" applyBorder="1" applyAlignment="1">
      <alignment horizontal="left" vertical="center" wrapText="1"/>
    </xf>
    <xf numFmtId="0" fontId="32" fillId="0" borderId="29" xfId="1" applyFont="1" applyBorder="1" applyAlignment="1">
      <alignment horizontal="left" vertical="center" wrapText="1"/>
    </xf>
    <xf numFmtId="0" fontId="32" fillId="0" borderId="57" xfId="1" applyFont="1" applyBorder="1" applyAlignment="1">
      <alignment horizontal="left" vertical="center" wrapText="1"/>
    </xf>
    <xf numFmtId="0" fontId="18" fillId="12" borderId="106" xfId="1" applyFont="1" applyFill="1" applyBorder="1" applyAlignment="1">
      <alignment horizontal="center" vertical="center" wrapText="1"/>
    </xf>
    <xf numFmtId="0" fontId="18" fillId="0" borderId="99" xfId="1" applyFont="1" applyBorder="1" applyAlignment="1" applyProtection="1">
      <alignment horizontal="center" vertical="center" wrapText="1"/>
      <protection locked="0"/>
    </xf>
    <xf numFmtId="0" fontId="18" fillId="0" borderId="100" xfId="1" applyFont="1" applyBorder="1" applyAlignment="1" applyProtection="1">
      <alignment horizontal="center" vertical="center" wrapText="1"/>
      <protection locked="0"/>
    </xf>
    <xf numFmtId="0" fontId="18" fillId="0" borderId="101" xfId="1" applyFont="1" applyBorder="1" applyAlignment="1" applyProtection="1">
      <alignment horizontal="center" vertical="center" wrapText="1"/>
      <protection locked="0"/>
    </xf>
    <xf numFmtId="0" fontId="31" fillId="0" borderId="104" xfId="0" applyFont="1" applyBorder="1">
      <alignment vertical="center"/>
    </xf>
    <xf numFmtId="0" fontId="31" fillId="0" borderId="105" xfId="0" applyFont="1" applyBorder="1">
      <alignment vertical="center"/>
    </xf>
    <xf numFmtId="0" fontId="31" fillId="0" borderId="89" xfId="0" applyFont="1" applyBorder="1" applyAlignment="1">
      <alignment horizontal="center" vertical="center" textRotation="255"/>
    </xf>
    <xf numFmtId="0" fontId="31" fillId="0" borderId="98" xfId="0" applyFont="1" applyBorder="1">
      <alignment vertical="center"/>
    </xf>
    <xf numFmtId="0" fontId="31" fillId="0" borderId="102" xfId="0" applyFont="1" applyBorder="1">
      <alignment vertical="center"/>
    </xf>
    <xf numFmtId="0" fontId="31" fillId="0" borderId="96" xfId="0" applyFont="1" applyBorder="1" applyAlignment="1">
      <alignment horizontal="center" vertical="center" textRotation="255"/>
    </xf>
    <xf numFmtId="0" fontId="31" fillId="0" borderId="127" xfId="0" applyFont="1" applyBorder="1" applyAlignment="1">
      <alignment horizontal="center" vertical="center" textRotation="255"/>
    </xf>
    <xf numFmtId="0" fontId="31" fillId="0" borderId="133" xfId="0" applyFont="1" applyBorder="1" applyAlignment="1">
      <alignment horizontal="center" vertical="center" textRotation="255"/>
    </xf>
    <xf numFmtId="0" fontId="31" fillId="0" borderId="87" xfId="0" applyFont="1" applyBorder="1" applyAlignment="1">
      <alignment horizontal="center" vertical="center" textRotation="255"/>
    </xf>
    <xf numFmtId="0" fontId="31" fillId="0" borderId="54" xfId="0" applyFont="1" applyBorder="1" applyAlignment="1">
      <alignment horizontal="center" vertical="center" textRotation="255"/>
    </xf>
    <xf numFmtId="0" fontId="31" fillId="0" borderId="50" xfId="0" applyFont="1" applyBorder="1" applyAlignment="1">
      <alignment horizontal="center" vertical="center" textRotation="255"/>
    </xf>
    <xf numFmtId="0" fontId="31" fillId="0" borderId="12" xfId="0" applyFont="1" applyBorder="1" applyAlignment="1">
      <alignment horizontal="center" vertical="center" textRotation="255"/>
    </xf>
    <xf numFmtId="0" fontId="31" fillId="0" borderId="58" xfId="0" applyFont="1" applyBorder="1" applyAlignment="1">
      <alignment horizontal="center" vertical="center" textRotation="255"/>
    </xf>
    <xf numFmtId="0" fontId="19" fillId="0" borderId="0" xfId="1" applyFont="1" applyAlignment="1">
      <alignment vertical="center" wrapText="1"/>
    </xf>
    <xf numFmtId="0" fontId="19" fillId="0" borderId="0" xfId="1" applyFont="1" applyAlignment="1">
      <alignment horizontal="left" vertical="center" wrapText="1"/>
    </xf>
    <xf numFmtId="0" fontId="19" fillId="0" borderId="90" xfId="1" applyFont="1" applyBorder="1" applyAlignment="1">
      <alignment horizontal="center" vertical="center"/>
    </xf>
    <xf numFmtId="0" fontId="19" fillId="0" borderId="24" xfId="1" applyFont="1" applyBorder="1" applyAlignment="1">
      <alignment horizontal="center" vertical="center"/>
    </xf>
    <xf numFmtId="0" fontId="19" fillId="0" borderId="150" xfId="1" applyFont="1" applyBorder="1" applyAlignment="1">
      <alignment horizontal="center" vertical="center"/>
    </xf>
    <xf numFmtId="0" fontId="19" fillId="0" borderId="0" xfId="1" applyFont="1">
      <alignment vertical="center"/>
    </xf>
    <xf numFmtId="0" fontId="19" fillId="0" borderId="204" xfId="1" applyFont="1" applyBorder="1" applyAlignment="1">
      <alignment horizontal="left" vertical="center" wrapText="1"/>
    </xf>
    <xf numFmtId="0" fontId="19" fillId="0" borderId="41" xfId="1" applyFont="1" applyBorder="1" applyAlignment="1">
      <alignment horizontal="left" vertical="center" wrapText="1"/>
    </xf>
    <xf numFmtId="0" fontId="19" fillId="0" borderId="95" xfId="1" applyFont="1" applyBorder="1">
      <alignment vertical="center"/>
    </xf>
    <xf numFmtId="0" fontId="19" fillId="0" borderId="0" xfId="1" applyFont="1" applyAlignment="1">
      <alignment horizontal="left" vertical="center"/>
    </xf>
    <xf numFmtId="0" fontId="19" fillId="0" borderId="95" xfId="1" applyFont="1" applyBorder="1" applyAlignment="1">
      <alignment horizontal="left" vertical="center" shrinkToFit="1"/>
    </xf>
    <xf numFmtId="0" fontId="19" fillId="0" borderId="0" xfId="1" applyFont="1" applyAlignment="1">
      <alignment horizontal="right" vertical="center" wrapText="1"/>
    </xf>
    <xf numFmtId="0" fontId="26" fillId="0" borderId="0" xfId="1" applyFont="1" applyAlignment="1">
      <alignment horizontal="left" vertical="center" wrapText="1"/>
    </xf>
    <xf numFmtId="0" fontId="29" fillId="0" borderId="0" xfId="1" applyFont="1" applyAlignment="1">
      <alignment horizontal="right" vertical="center"/>
    </xf>
    <xf numFmtId="0" fontId="29" fillId="0" borderId="41" xfId="1" applyFont="1" applyBorder="1" applyAlignment="1">
      <alignment horizontal="right" vertical="center"/>
    </xf>
    <xf numFmtId="0" fontId="19" fillId="0" borderId="95" xfId="1" applyFont="1" applyBorder="1" applyAlignment="1">
      <alignment vertical="center" shrinkToFit="1"/>
    </xf>
    <xf numFmtId="0" fontId="29" fillId="0" borderId="0" xfId="1" applyFont="1" applyAlignment="1">
      <alignment horizontal="left" vertical="center" wrapText="1"/>
    </xf>
    <xf numFmtId="0" fontId="32" fillId="0" borderId="0" xfId="1" applyFont="1" applyAlignment="1">
      <alignment horizontal="right" vertical="center" wrapText="1" shrinkToFit="1"/>
    </xf>
    <xf numFmtId="0" fontId="32" fillId="0" borderId="41" xfId="1" applyFont="1" applyBorder="1" applyAlignment="1">
      <alignment horizontal="right" vertical="center" wrapText="1" shrinkToFit="1"/>
    </xf>
    <xf numFmtId="0" fontId="19" fillId="0" borderId="95" xfId="1" applyFont="1" applyBorder="1" applyAlignment="1">
      <alignment horizontal="center" vertical="center" shrinkToFit="1"/>
    </xf>
    <xf numFmtId="0" fontId="26" fillId="0" borderId="0" xfId="1" applyFont="1" applyAlignment="1">
      <alignment vertical="center" wrapText="1"/>
    </xf>
    <xf numFmtId="0" fontId="23" fillId="0" borderId="0" xfId="1" applyFont="1" applyAlignment="1">
      <alignment vertical="center" wrapText="1"/>
    </xf>
    <xf numFmtId="0" fontId="39" fillId="0" borderId="0" xfId="1" applyFont="1" applyAlignment="1">
      <alignment vertical="center" wrapText="1"/>
    </xf>
    <xf numFmtId="0" fontId="30" fillId="0" borderId="0" xfId="1" applyFont="1" applyAlignment="1">
      <alignment vertical="center" wrapText="1"/>
    </xf>
    <xf numFmtId="0" fontId="18" fillId="12" borderId="0" xfId="1" applyFont="1" applyFill="1" applyAlignment="1">
      <alignment horizontal="left" vertical="center"/>
    </xf>
    <xf numFmtId="0" fontId="18" fillId="12" borderId="204" xfId="1" applyFont="1" applyFill="1" applyBorder="1">
      <alignment vertical="center"/>
    </xf>
    <xf numFmtId="0" fontId="18" fillId="12" borderId="0" xfId="1" applyFont="1" applyFill="1">
      <alignment vertical="center"/>
    </xf>
    <xf numFmtId="0" fontId="18" fillId="12" borderId="204" xfId="1" applyFont="1" applyFill="1" applyBorder="1" applyAlignment="1">
      <alignment horizontal="left" vertical="center"/>
    </xf>
    <xf numFmtId="0" fontId="18" fillId="12" borderId="0" xfId="1" applyFont="1" applyFill="1" applyAlignment="1">
      <alignment horizontal="right" vertical="center" wrapText="1"/>
    </xf>
    <xf numFmtId="20" fontId="36" fillId="0" borderId="0" xfId="1" applyNumberFormat="1" applyFont="1" applyAlignment="1">
      <alignment vertical="center" wrapText="1"/>
    </xf>
    <xf numFmtId="20" fontId="18" fillId="0" borderId="0" xfId="1" applyNumberFormat="1" applyFont="1" applyAlignment="1">
      <alignment horizontal="right" vertical="center" wrapText="1"/>
    </xf>
    <xf numFmtId="0" fontId="20" fillId="2" borderId="0" xfId="1" applyFont="1" applyFill="1" applyAlignment="1">
      <alignment vertical="center" wrapText="1"/>
    </xf>
    <xf numFmtId="0" fontId="18" fillId="0" borderId="0" xfId="1" applyFont="1" applyAlignment="1">
      <alignment vertical="center" wrapText="1"/>
    </xf>
    <xf numFmtId="0" fontId="17" fillId="12" borderId="0" xfId="1" applyFont="1" applyFill="1" applyAlignment="1">
      <alignment horizontal="right" vertical="center"/>
    </xf>
    <xf numFmtId="0" fontId="17" fillId="12" borderId="41" xfId="1" applyFont="1" applyFill="1" applyBorder="1" applyAlignment="1">
      <alignment horizontal="right" vertical="center"/>
    </xf>
    <xf numFmtId="0" fontId="18" fillId="0" borderId="95" xfId="1" applyFont="1" applyBorder="1" applyAlignment="1" applyProtection="1">
      <alignment horizontal="left" vertical="center" shrinkToFit="1"/>
      <protection locked="0"/>
    </xf>
    <xf numFmtId="0" fontId="17" fillId="12" borderId="0" xfId="1" applyFont="1" applyFill="1" applyAlignment="1">
      <alignment horizontal="left" vertical="center" wrapText="1"/>
    </xf>
    <xf numFmtId="0" fontId="15" fillId="5" borderId="0" xfId="1" applyFont="1" applyFill="1" applyAlignment="1">
      <alignment horizontal="right" vertical="center" wrapText="1" shrinkToFit="1"/>
    </xf>
    <xf numFmtId="0" fontId="15" fillId="5" borderId="41" xfId="1" applyFont="1" applyFill="1" applyBorder="1" applyAlignment="1">
      <alignment horizontal="right" vertical="center" wrapText="1" shrinkToFit="1"/>
    </xf>
    <xf numFmtId="0" fontId="18" fillId="0" borderId="90" xfId="1" applyFont="1" applyBorder="1" applyAlignment="1" applyProtection="1">
      <alignment vertical="center" shrinkToFit="1"/>
      <protection locked="0"/>
    </xf>
    <xf numFmtId="0" fontId="18" fillId="0" borderId="24" xfId="1" applyFont="1" applyBorder="1" applyAlignment="1" applyProtection="1">
      <alignment vertical="center" shrinkToFit="1"/>
      <protection locked="0"/>
    </xf>
    <xf numFmtId="0" fontId="18" fillId="0" borderId="150" xfId="1" applyFont="1" applyBorder="1" applyAlignment="1" applyProtection="1">
      <alignment vertical="center" shrinkToFit="1"/>
      <protection locked="0"/>
    </xf>
    <xf numFmtId="0" fontId="18" fillId="0" borderId="90" xfId="1" applyFont="1" applyBorder="1" applyAlignment="1" applyProtection="1">
      <alignment horizontal="left" vertical="center" shrinkToFit="1"/>
      <protection locked="0"/>
    </xf>
    <xf numFmtId="0" fontId="18" fillId="0" borderId="24" xfId="1" applyFont="1" applyBorder="1" applyAlignment="1" applyProtection="1">
      <alignment horizontal="left" vertical="center" shrinkToFit="1"/>
      <protection locked="0"/>
    </xf>
    <xf numFmtId="0" fontId="18" fillId="0" borderId="150" xfId="1" applyFont="1" applyBorder="1" applyAlignment="1" applyProtection="1">
      <alignment horizontal="left" vertical="center" shrinkToFit="1"/>
      <protection locked="0"/>
    </xf>
    <xf numFmtId="0" fontId="18" fillId="12" borderId="0" xfId="1" applyFont="1" applyFill="1" applyAlignment="1">
      <alignment vertical="center" wrapText="1"/>
    </xf>
    <xf numFmtId="0" fontId="18" fillId="0" borderId="0" xfId="1" applyFont="1" applyAlignment="1">
      <alignment horizontal="right" vertical="center" wrapText="1"/>
    </xf>
    <xf numFmtId="0" fontId="18" fillId="12" borderId="0" xfId="1" applyFont="1" applyFill="1" applyAlignment="1">
      <alignment horizontal="left" vertical="center" wrapText="1"/>
    </xf>
    <xf numFmtId="0" fontId="18" fillId="12" borderId="204" xfId="1" applyFont="1" applyFill="1" applyBorder="1" applyAlignment="1">
      <alignment horizontal="left" vertical="center" wrapText="1"/>
    </xf>
    <xf numFmtId="0" fontId="18" fillId="12" borderId="41" xfId="1" applyFont="1" applyFill="1" applyBorder="1" applyAlignment="1">
      <alignment horizontal="left" vertical="center" wrapText="1"/>
    </xf>
    <xf numFmtId="0" fontId="18" fillId="0" borderId="95" xfId="1" applyFont="1" applyBorder="1" applyAlignment="1" applyProtection="1">
      <alignment horizontal="left" vertical="center"/>
      <protection locked="0"/>
    </xf>
    <xf numFmtId="0" fontId="19" fillId="0" borderId="90" xfId="1" applyFont="1" applyBorder="1" applyAlignment="1">
      <alignment vertical="center" wrapText="1"/>
    </xf>
    <xf numFmtId="0" fontId="19" fillId="0" borderId="24" xfId="1" applyFont="1" applyBorder="1" applyAlignment="1">
      <alignment vertical="center" wrapText="1"/>
    </xf>
    <xf numFmtId="0" fontId="19" fillId="0" borderId="150" xfId="1" applyFont="1" applyBorder="1" applyAlignment="1">
      <alignment vertical="center" wrapText="1"/>
    </xf>
    <xf numFmtId="0" fontId="18" fillId="12" borderId="145" xfId="1" applyFont="1" applyFill="1" applyBorder="1" applyAlignment="1">
      <alignment vertical="center" wrapText="1"/>
    </xf>
    <xf numFmtId="0" fontId="19" fillId="23" borderId="0" xfId="1" applyFont="1" applyFill="1" applyAlignment="1">
      <alignment vertical="center" wrapText="1"/>
    </xf>
    <xf numFmtId="0" fontId="19" fillId="23" borderId="145" xfId="1" applyFont="1" applyFill="1" applyBorder="1" applyAlignment="1">
      <alignment vertical="center" wrapText="1"/>
    </xf>
    <xf numFmtId="0" fontId="19" fillId="23" borderId="13" xfId="1" applyFont="1" applyFill="1" applyBorder="1" applyAlignment="1">
      <alignment vertical="center" wrapText="1"/>
    </xf>
    <xf numFmtId="0" fontId="18" fillId="0" borderId="90" xfId="1" applyFont="1" applyBorder="1" applyAlignment="1" applyProtection="1">
      <alignment horizontal="left" vertical="center"/>
      <protection locked="0"/>
    </xf>
    <xf numFmtId="0" fontId="18" fillId="0" borderId="24" xfId="1" applyFont="1" applyBorder="1" applyAlignment="1" applyProtection="1">
      <alignment horizontal="left" vertical="center"/>
      <protection locked="0"/>
    </xf>
    <xf numFmtId="0" fontId="18" fillId="0" borderId="150" xfId="1" applyFont="1" applyBorder="1" applyAlignment="1" applyProtection="1">
      <alignment horizontal="left" vertical="center"/>
      <protection locked="0"/>
    </xf>
    <xf numFmtId="0" fontId="19" fillId="0" borderId="204" xfId="1" applyFont="1" applyBorder="1" applyAlignment="1">
      <alignment horizontal="left" vertical="center"/>
    </xf>
    <xf numFmtId="0" fontId="18" fillId="0" borderId="0" xfId="1" applyFont="1" applyAlignment="1">
      <alignment horizontal="right" vertical="center"/>
    </xf>
    <xf numFmtId="0" fontId="91" fillId="0" borderId="0" xfId="3" applyFont="1" applyAlignment="1">
      <alignment horizontal="right" vertical="top" wrapText="1"/>
    </xf>
    <xf numFmtId="0" fontId="18" fillId="12" borderId="13" xfId="1" applyFont="1" applyFill="1" applyBorder="1" applyAlignment="1">
      <alignment vertical="center" wrapText="1"/>
    </xf>
    <xf numFmtId="0" fontId="18" fillId="0" borderId="90" xfId="1" applyFont="1" applyBorder="1" applyAlignment="1" applyProtection="1">
      <alignment horizontal="left" vertical="center" wrapText="1"/>
      <protection locked="0"/>
    </xf>
    <xf numFmtId="0" fontId="18" fillId="0" borderId="24" xfId="1" applyFont="1" applyBorder="1" applyAlignment="1" applyProtection="1">
      <alignment horizontal="left" vertical="center" wrapText="1"/>
      <protection locked="0"/>
    </xf>
    <xf numFmtId="0" fontId="18" fillId="0" borderId="150" xfId="1" applyFont="1" applyBorder="1" applyAlignment="1" applyProtection="1">
      <alignment horizontal="left" vertical="center" wrapText="1"/>
      <protection locked="0"/>
    </xf>
    <xf numFmtId="0" fontId="18" fillId="12" borderId="232" xfId="1" applyFont="1" applyFill="1" applyBorder="1" applyAlignment="1">
      <alignment horizontal="left" vertical="center" wrapText="1"/>
    </xf>
    <xf numFmtId="0" fontId="94" fillId="0" borderId="0" xfId="1" applyFont="1" applyAlignment="1">
      <alignment horizontal="right" vertical="center" wrapText="1"/>
    </xf>
    <xf numFmtId="0" fontId="19" fillId="0" borderId="231" xfId="1" applyFont="1" applyBorder="1" applyAlignment="1">
      <alignment horizontal="left" vertical="center" wrapText="1"/>
    </xf>
    <xf numFmtId="0" fontId="19" fillId="0" borderId="230" xfId="1" applyFont="1" applyBorder="1" applyAlignment="1">
      <alignment horizontal="left" vertical="center" wrapText="1"/>
    </xf>
    <xf numFmtId="0" fontId="19" fillId="0" borderId="230" xfId="1" applyFont="1" applyBorder="1" applyAlignment="1">
      <alignment horizontal="left" vertical="center"/>
    </xf>
    <xf numFmtId="0" fontId="31" fillId="12" borderId="204" xfId="1" applyFont="1" applyFill="1" applyBorder="1" applyAlignment="1">
      <alignment horizontal="left" vertical="center" wrapText="1"/>
    </xf>
    <xf numFmtId="0" fontId="31" fillId="12" borderId="0" xfId="1" applyFont="1" applyFill="1" applyAlignment="1">
      <alignment horizontal="left" vertical="center" wrapText="1"/>
    </xf>
    <xf numFmtId="0" fontId="19" fillId="0" borderId="268" xfId="1" applyFont="1" applyBorder="1" applyAlignment="1">
      <alignment horizontal="left" vertical="center" wrapText="1"/>
    </xf>
    <xf numFmtId="0" fontId="31" fillId="12" borderId="204" xfId="1" applyFont="1" applyFill="1" applyBorder="1" applyAlignment="1">
      <alignment horizontal="left" vertical="center"/>
    </xf>
    <xf numFmtId="0" fontId="31" fillId="12" borderId="268" xfId="1" applyFont="1" applyFill="1" applyBorder="1" applyAlignment="1">
      <alignment horizontal="left" vertical="center"/>
    </xf>
    <xf numFmtId="0" fontId="19" fillId="0" borderId="267" xfId="1" applyFont="1" applyBorder="1" applyAlignment="1">
      <alignment horizontal="left" vertical="center"/>
    </xf>
    <xf numFmtId="0" fontId="19" fillId="0" borderId="268" xfId="1" applyFont="1" applyBorder="1" applyAlignment="1">
      <alignment horizontal="left" vertical="center"/>
    </xf>
    <xf numFmtId="20" fontId="19" fillId="0" borderId="0" xfId="1" applyNumberFormat="1" applyFont="1" applyAlignment="1">
      <alignment horizontal="right" vertical="center" wrapText="1"/>
    </xf>
    <xf numFmtId="0" fontId="18" fillId="24" borderId="69" xfId="1" applyFont="1" applyFill="1" applyBorder="1" applyAlignment="1">
      <alignment horizontal="center" vertical="top" textRotation="255" wrapText="1" shrinkToFit="1"/>
    </xf>
    <xf numFmtId="0" fontId="18" fillId="24" borderId="302" xfId="1" applyFont="1" applyFill="1" applyBorder="1" applyAlignment="1">
      <alignment horizontal="center" vertical="top" textRotation="255" wrapText="1" shrinkToFit="1"/>
    </xf>
    <xf numFmtId="0" fontId="18" fillId="33" borderId="55" xfId="1" applyFont="1" applyFill="1" applyBorder="1" applyAlignment="1">
      <alignment horizontal="center" vertical="center" wrapText="1"/>
    </xf>
    <xf numFmtId="0" fontId="18" fillId="33" borderId="115" xfId="1" applyFont="1" applyFill="1" applyBorder="1" applyAlignment="1">
      <alignment horizontal="center" vertical="center" wrapText="1"/>
    </xf>
    <xf numFmtId="0" fontId="18" fillId="33" borderId="20" xfId="1" applyFont="1" applyFill="1" applyBorder="1" applyAlignment="1">
      <alignment horizontal="center" vertical="center" wrapText="1"/>
    </xf>
    <xf numFmtId="0" fontId="77" fillId="2" borderId="0" xfId="1" applyFont="1" applyFill="1" applyAlignment="1">
      <alignment horizontal="left" vertical="center" wrapText="1"/>
    </xf>
    <xf numFmtId="0" fontId="18" fillId="13" borderId="109" xfId="1" applyFont="1" applyFill="1" applyBorder="1" applyAlignment="1">
      <alignment horizontal="center" vertical="top" textRotation="255" shrinkToFit="1"/>
    </xf>
    <xf numFmtId="0" fontId="18" fillId="13" borderId="8" xfId="1" applyFont="1" applyFill="1" applyBorder="1" applyAlignment="1">
      <alignment horizontal="center" vertical="top" textRotation="255" shrinkToFit="1"/>
    </xf>
    <xf numFmtId="0" fontId="18" fillId="12" borderId="299" xfId="1" applyFont="1" applyFill="1" applyBorder="1" applyAlignment="1">
      <alignment horizontal="center" vertical="top" textRotation="255" wrapText="1"/>
    </xf>
    <xf numFmtId="0" fontId="18" fillId="12" borderId="300" xfId="1" applyFont="1" applyFill="1" applyBorder="1" applyAlignment="1">
      <alignment horizontal="center" vertical="top" textRotation="255" wrapText="1"/>
    </xf>
    <xf numFmtId="0" fontId="18" fillId="33" borderId="11" xfId="1" applyFont="1" applyFill="1" applyBorder="1" applyAlignment="1">
      <alignment horizontal="center" vertical="center" textRotation="255" wrapText="1"/>
    </xf>
    <xf numFmtId="0" fontId="18" fillId="33" borderId="22" xfId="1" applyFont="1" applyFill="1" applyBorder="1" applyAlignment="1">
      <alignment horizontal="center" vertical="center" textRotation="255" wrapText="1"/>
    </xf>
    <xf numFmtId="0" fontId="81" fillId="12" borderId="443" xfId="1" applyFont="1" applyFill="1" applyBorder="1" applyAlignment="1">
      <alignment horizontal="left" vertical="center" wrapText="1"/>
    </xf>
    <xf numFmtId="0" fontId="81" fillId="12" borderId="276" xfId="1" applyFont="1" applyFill="1" applyBorder="1" applyAlignment="1">
      <alignment horizontal="left" vertical="center" wrapText="1"/>
    </xf>
    <xf numFmtId="0" fontId="98" fillId="12" borderId="276" xfId="3" applyFont="1" applyFill="1" applyBorder="1" applyAlignment="1">
      <alignment horizontal="center" vertical="center"/>
    </xf>
    <xf numFmtId="0" fontId="83" fillId="0" borderId="0" xfId="1" applyFont="1" applyAlignment="1">
      <alignment vertical="center" wrapText="1"/>
    </xf>
    <xf numFmtId="0" fontId="85" fillId="0" borderId="0" xfId="1" applyFont="1" applyAlignment="1">
      <alignment horizontal="left" vertical="center" wrapText="1"/>
    </xf>
    <xf numFmtId="0" fontId="81" fillId="12" borderId="416" xfId="1" applyFont="1" applyFill="1" applyBorder="1" applyAlignment="1">
      <alignment horizontal="left" vertical="center" wrapText="1"/>
    </xf>
    <xf numFmtId="0" fontId="81" fillId="12" borderId="417" xfId="1" applyFont="1" applyFill="1" applyBorder="1" applyAlignment="1">
      <alignment horizontal="left" vertical="center" wrapText="1"/>
    </xf>
    <xf numFmtId="0" fontId="81" fillId="12" borderId="421" xfId="1" applyFont="1" applyFill="1" applyBorder="1" applyAlignment="1">
      <alignment horizontal="left" vertical="center" wrapText="1"/>
    </xf>
    <xf numFmtId="0" fontId="74" fillId="0" borderId="420" xfId="1" applyFont="1" applyBorder="1" applyAlignment="1">
      <alignment vertical="center" wrapText="1"/>
    </xf>
    <xf numFmtId="0" fontId="74" fillId="0" borderId="2" xfId="1" applyFont="1" applyBorder="1" applyAlignment="1">
      <alignment vertical="center" wrapText="1"/>
    </xf>
    <xf numFmtId="0" fontId="74" fillId="0" borderId="67" xfId="1" applyFont="1" applyBorder="1" applyAlignment="1">
      <alignment vertical="center" wrapText="1"/>
    </xf>
    <xf numFmtId="0" fontId="19" fillId="0" borderId="95" xfId="1" applyFont="1" applyBorder="1" applyAlignment="1">
      <alignment horizontal="center" vertical="center" wrapText="1"/>
    </xf>
    <xf numFmtId="0" fontId="81" fillId="0" borderId="0" xfId="1" applyFont="1" applyAlignment="1">
      <alignment horizontal="left" vertical="center" wrapText="1"/>
    </xf>
    <xf numFmtId="0" fontId="32" fillId="0" borderId="299" xfId="1" applyFont="1" applyBorder="1" applyAlignment="1">
      <alignment horizontal="center" vertical="top" textRotation="255" wrapText="1"/>
    </xf>
    <xf numFmtId="0" fontId="32" fillId="0" borderId="300" xfId="1" applyFont="1" applyBorder="1" applyAlignment="1">
      <alignment horizontal="center" vertical="top" textRotation="255" wrapText="1"/>
    </xf>
    <xf numFmtId="0" fontId="32" fillId="0" borderId="11" xfId="1" applyFont="1" applyBorder="1" applyAlignment="1">
      <alignment horizontal="center" vertical="center" textRotation="255" wrapText="1"/>
    </xf>
    <xf numFmtId="0" fontId="32" fillId="0" borderId="22" xfId="1" applyFont="1" applyBorder="1" applyAlignment="1">
      <alignment horizontal="center" vertical="center" textRotation="255" wrapText="1"/>
    </xf>
    <xf numFmtId="0" fontId="18" fillId="33" borderId="12" xfId="1" applyFont="1" applyFill="1" applyBorder="1" applyAlignment="1">
      <alignment horizontal="center" vertical="center" wrapText="1"/>
    </xf>
    <xf numFmtId="0" fontId="18" fillId="33" borderId="13" xfId="1" applyFont="1" applyFill="1" applyBorder="1" applyAlignment="1">
      <alignment horizontal="center" vertical="center" wrapText="1"/>
    </xf>
    <xf numFmtId="0" fontId="18" fillId="33" borderId="146" xfId="1" applyFont="1" applyFill="1" applyBorder="1" applyAlignment="1">
      <alignment horizontal="center" vertical="center" wrapText="1"/>
    </xf>
    <xf numFmtId="0" fontId="19" fillId="0" borderId="12"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146" xfId="1" applyFont="1" applyBorder="1" applyAlignment="1">
      <alignment horizontal="center" vertical="center" wrapText="1"/>
    </xf>
    <xf numFmtId="0" fontId="30" fillId="33" borderId="73" xfId="1" applyFont="1" applyFill="1" applyBorder="1" applyAlignment="1">
      <alignment horizontal="center" vertical="top" textRotation="255" wrapText="1"/>
    </xf>
    <xf numFmtId="0" fontId="30" fillId="33" borderId="97" xfId="1" applyFont="1" applyFill="1" applyBorder="1" applyAlignment="1">
      <alignment horizontal="center" vertical="top" textRotation="255" wrapText="1"/>
    </xf>
    <xf numFmtId="0" fontId="26" fillId="0" borderId="340" xfId="1" applyFont="1" applyBorder="1" applyAlignment="1">
      <alignment horizontal="center" vertical="top" textRotation="255" wrapText="1"/>
    </xf>
    <xf numFmtId="0" fontId="26" fillId="0" borderId="73" xfId="1" applyFont="1" applyBorder="1" applyAlignment="1">
      <alignment horizontal="center" vertical="top" textRotation="255" wrapText="1"/>
    </xf>
    <xf numFmtId="0" fontId="26" fillId="0" borderId="97" xfId="1" applyFont="1" applyBorder="1" applyAlignment="1">
      <alignment horizontal="center" vertical="top" textRotation="255" wrapText="1"/>
    </xf>
    <xf numFmtId="0" fontId="19" fillId="0" borderId="55" xfId="1" applyFont="1" applyBorder="1" applyAlignment="1">
      <alignment horizontal="center" vertical="center" wrapText="1"/>
    </xf>
    <xf numFmtId="0" fontId="19" fillId="0" borderId="115" xfId="1" applyFont="1" applyBorder="1" applyAlignment="1">
      <alignment horizontal="center" vertical="center" wrapText="1"/>
    </xf>
    <xf numFmtId="0" fontId="19" fillId="0" borderId="20" xfId="1" applyFont="1" applyBorder="1" applyAlignment="1">
      <alignment horizontal="center" vertical="center" wrapText="1"/>
    </xf>
    <xf numFmtId="0" fontId="32" fillId="0" borderId="6" xfId="1" applyFont="1" applyBorder="1" applyAlignment="1">
      <alignment horizontal="center" vertical="top" textRotation="255" wrapText="1"/>
    </xf>
    <xf numFmtId="0" fontId="32" fillId="0" borderId="5" xfId="1" applyFont="1" applyBorder="1" applyAlignment="1">
      <alignment horizontal="center" vertical="top" textRotation="255" wrapText="1"/>
    </xf>
    <xf numFmtId="0" fontId="32" fillId="0" borderId="7" xfId="1" applyFont="1" applyBorder="1" applyAlignment="1">
      <alignment horizontal="center" vertical="top" textRotation="255" wrapText="1"/>
    </xf>
    <xf numFmtId="0" fontId="32" fillId="0" borderId="9" xfId="1" applyFont="1" applyBorder="1" applyAlignment="1">
      <alignment horizontal="center" vertical="top" textRotation="255" wrapText="1"/>
    </xf>
    <xf numFmtId="0" fontId="32" fillId="0" borderId="20" xfId="1" applyFont="1" applyBorder="1" applyAlignment="1">
      <alignment horizontal="center" vertical="top" textRotation="255" wrapText="1"/>
    </xf>
    <xf numFmtId="0" fontId="32" fillId="0" borderId="4" xfId="1" applyFont="1" applyBorder="1" applyAlignment="1">
      <alignment horizontal="center" vertical="top" textRotation="255" wrapText="1" shrinkToFit="1"/>
    </xf>
    <xf numFmtId="0" fontId="32" fillId="0" borderId="5" xfId="1" applyFont="1" applyBorder="1" applyAlignment="1">
      <alignment horizontal="center" vertical="top" textRotation="255" wrapText="1" shrinkToFit="1"/>
    </xf>
    <xf numFmtId="0" fontId="32" fillId="0" borderId="155" xfId="1" applyFont="1" applyBorder="1" applyAlignment="1">
      <alignment horizontal="center" vertical="top" textRotation="255" wrapText="1" shrinkToFit="1"/>
    </xf>
    <xf numFmtId="0" fontId="32" fillId="0" borderId="7" xfId="1" applyFont="1" applyBorder="1" applyAlignment="1">
      <alignment horizontal="center" vertical="top" textRotation="255" wrapText="1" shrinkToFit="1"/>
    </xf>
    <xf numFmtId="0" fontId="18" fillId="33" borderId="121" xfId="1" applyFont="1" applyFill="1" applyBorder="1" applyAlignment="1">
      <alignment horizontal="center" vertical="center" wrapText="1"/>
    </xf>
    <xf numFmtId="0" fontId="18" fillId="33" borderId="82" xfId="1" applyFont="1" applyFill="1" applyBorder="1" applyAlignment="1">
      <alignment horizontal="center" vertical="center" wrapText="1"/>
    </xf>
    <xf numFmtId="0" fontId="19" fillId="0" borderId="121" xfId="1" applyFont="1" applyBorder="1" applyAlignment="1">
      <alignment horizontal="center" vertical="center" wrapText="1"/>
    </xf>
    <xf numFmtId="0" fontId="19" fillId="0" borderId="82" xfId="1" applyFont="1" applyBorder="1" applyAlignment="1">
      <alignment horizontal="center" vertical="center" wrapText="1"/>
    </xf>
    <xf numFmtId="0" fontId="75" fillId="0" borderId="59" xfId="1" applyFont="1" applyBorder="1" applyAlignment="1">
      <alignment horizontal="left" vertical="center" wrapText="1"/>
    </xf>
    <xf numFmtId="0" fontId="18" fillId="33" borderId="303" xfId="1" applyFont="1" applyFill="1" applyBorder="1" applyAlignment="1">
      <alignment horizontal="center" vertical="center"/>
    </xf>
    <xf numFmtId="0" fontId="18" fillId="33" borderId="10" xfId="1" applyFont="1" applyFill="1" applyBorder="1" applyAlignment="1">
      <alignment horizontal="center" vertical="center"/>
    </xf>
    <xf numFmtId="0" fontId="18" fillId="33" borderId="139" xfId="1" applyFont="1" applyFill="1" applyBorder="1" applyAlignment="1">
      <alignment horizontal="center" vertical="center"/>
    </xf>
    <xf numFmtId="0" fontId="32" fillId="0" borderId="69" xfId="1" applyFont="1" applyBorder="1" applyAlignment="1">
      <alignment horizontal="center" vertical="top" textRotation="255" wrapText="1" shrinkToFit="1"/>
    </xf>
    <xf numFmtId="0" fontId="32" fillId="0" borderId="82" xfId="1" applyFont="1" applyBorder="1" applyAlignment="1">
      <alignment horizontal="center" vertical="top" textRotation="255" wrapText="1" shrinkToFit="1"/>
    </xf>
    <xf numFmtId="0" fontId="32" fillId="0" borderId="109" xfId="1" applyFont="1" applyBorder="1" applyAlignment="1">
      <alignment horizontal="center" vertical="top" textRotation="255" shrinkToFit="1"/>
    </xf>
    <xf numFmtId="0" fontId="32" fillId="0" borderId="8" xfId="1" applyFont="1" applyBorder="1" applyAlignment="1">
      <alignment horizontal="center" vertical="top" textRotation="255" shrinkToFit="1"/>
    </xf>
    <xf numFmtId="0" fontId="18" fillId="17" borderId="4" xfId="1" applyFont="1" applyFill="1" applyBorder="1" applyAlignment="1">
      <alignment horizontal="center" vertical="top" textRotation="255" wrapText="1"/>
    </xf>
    <xf numFmtId="0" fontId="18" fillId="17" borderId="10" xfId="1" applyFont="1" applyFill="1" applyBorder="1" applyAlignment="1">
      <alignment horizontal="center" vertical="top" textRotation="255" wrapText="1"/>
    </xf>
    <xf numFmtId="0" fontId="18" fillId="17" borderId="7" xfId="1" applyFont="1" applyFill="1" applyBorder="1" applyAlignment="1">
      <alignment horizontal="center" vertical="top" textRotation="255" wrapText="1"/>
    </xf>
    <xf numFmtId="0" fontId="19" fillId="0" borderId="303" xfId="1" applyFont="1" applyBorder="1" applyAlignment="1">
      <alignment horizontal="center" vertical="center"/>
    </xf>
    <xf numFmtId="0" fontId="19" fillId="0" borderId="10" xfId="1" applyFont="1" applyBorder="1" applyAlignment="1">
      <alignment horizontal="center" vertical="center"/>
    </xf>
    <xf numFmtId="0" fontId="19" fillId="0" borderId="139" xfId="1" applyFont="1" applyBorder="1" applyAlignment="1">
      <alignment horizontal="center" vertical="center"/>
    </xf>
    <xf numFmtId="0" fontId="32" fillId="0" borderId="4" xfId="1" applyFont="1" applyBorder="1" applyAlignment="1">
      <alignment horizontal="center" vertical="top" textRotation="255" wrapText="1"/>
    </xf>
    <xf numFmtId="0" fontId="32" fillId="0" borderId="10" xfId="1" applyFont="1" applyBorder="1" applyAlignment="1">
      <alignment horizontal="center" vertical="top" textRotation="255" wrapText="1"/>
    </xf>
    <xf numFmtId="0" fontId="32" fillId="0" borderId="109" xfId="1" applyFont="1" applyBorder="1" applyAlignment="1">
      <alignment horizontal="center" vertical="top" textRotation="255" wrapText="1" shrinkToFit="1"/>
    </xf>
    <xf numFmtId="0" fontId="32" fillId="0" borderId="10" xfId="1" applyFont="1" applyBorder="1" applyAlignment="1">
      <alignment horizontal="center" vertical="top" textRotation="255" wrapText="1" shrinkToFit="1"/>
    </xf>
    <xf numFmtId="0" fontId="32" fillId="0" borderId="8" xfId="1" applyFont="1" applyBorder="1" applyAlignment="1">
      <alignment horizontal="center" vertical="top" textRotation="255" wrapText="1" shrinkToFit="1"/>
    </xf>
    <xf numFmtId="0" fontId="18" fillId="33" borderId="99" xfId="1" applyFont="1" applyFill="1" applyBorder="1">
      <alignment vertical="center"/>
    </xf>
    <xf numFmtId="0" fontId="18" fillId="33" borderId="101" xfId="1" applyFont="1" applyFill="1" applyBorder="1">
      <alignment vertical="center"/>
    </xf>
    <xf numFmtId="0" fontId="19" fillId="0" borderId="99" xfId="1" applyFont="1" applyBorder="1">
      <alignment vertical="center"/>
    </xf>
    <xf numFmtId="0" fontId="19" fillId="0" borderId="101" xfId="1" applyFont="1" applyBorder="1">
      <alignment vertical="center"/>
    </xf>
    <xf numFmtId="0" fontId="18" fillId="33" borderId="99" xfId="1" applyFont="1" applyFill="1" applyBorder="1" applyAlignment="1">
      <alignment horizontal="left" vertical="center" wrapText="1"/>
    </xf>
    <xf numFmtId="0" fontId="18" fillId="33" borderId="357" xfId="1" applyFont="1" applyFill="1" applyBorder="1" applyAlignment="1">
      <alignment horizontal="left" vertical="center" wrapText="1"/>
    </xf>
    <xf numFmtId="0" fontId="19" fillId="0" borderId="99" xfId="1" applyFont="1" applyBorder="1" applyAlignment="1">
      <alignment horizontal="left" vertical="center" wrapText="1"/>
    </xf>
    <xf numFmtId="0" fontId="19" fillId="0" borderId="100" xfId="1" applyFont="1" applyBorder="1" applyAlignment="1">
      <alignment horizontal="left" vertical="center" wrapText="1"/>
    </xf>
    <xf numFmtId="0" fontId="30" fillId="33" borderId="103" xfId="1" applyFont="1" applyFill="1" applyBorder="1" applyAlignment="1">
      <alignment horizontal="center" vertical="top" textRotation="255" wrapText="1"/>
    </xf>
    <xf numFmtId="0" fontId="18" fillId="33" borderId="9" xfId="1" applyFont="1" applyFill="1" applyBorder="1" applyAlignment="1">
      <alignment horizontal="center" vertical="center" wrapText="1"/>
    </xf>
    <xf numFmtId="0" fontId="26" fillId="0" borderId="103" xfId="1" applyFont="1" applyBorder="1" applyAlignment="1">
      <alignment horizontal="center" vertical="top" textRotation="255" wrapText="1"/>
    </xf>
    <xf numFmtId="0" fontId="19" fillId="0" borderId="9" xfId="1" applyFont="1" applyBorder="1" applyAlignment="1">
      <alignment horizontal="center" vertical="center" wrapText="1"/>
    </xf>
    <xf numFmtId="0" fontId="18" fillId="18" borderId="6" xfId="1" applyFont="1" applyFill="1" applyBorder="1" applyAlignment="1">
      <alignment horizontal="center" vertical="top" textRotation="255" wrapText="1"/>
    </xf>
    <xf numFmtId="0" fontId="18" fillId="18" borderId="5" xfId="1" applyFont="1" applyFill="1" applyBorder="1" applyAlignment="1">
      <alignment horizontal="center" vertical="top" textRotation="255" wrapText="1"/>
    </xf>
    <xf numFmtId="0" fontId="18" fillId="18" borderId="7" xfId="1" applyFont="1" applyFill="1" applyBorder="1" applyAlignment="1">
      <alignment horizontal="center" vertical="top" textRotation="255" wrapText="1"/>
    </xf>
    <xf numFmtId="0" fontId="18" fillId="15" borderId="6" xfId="1" applyFont="1" applyFill="1" applyBorder="1" applyAlignment="1">
      <alignment horizontal="center" vertical="top" textRotation="255" wrapText="1"/>
    </xf>
    <xf numFmtId="0" fontId="18" fillId="15" borderId="5" xfId="1" applyFont="1" applyFill="1" applyBorder="1" applyAlignment="1">
      <alignment horizontal="center" vertical="top" textRotation="255" wrapText="1"/>
    </xf>
    <xf numFmtId="0" fontId="18" fillId="15" borderId="7" xfId="1" applyFont="1" applyFill="1" applyBorder="1" applyAlignment="1">
      <alignment horizontal="center" vertical="top" textRotation="255" wrapText="1"/>
    </xf>
    <xf numFmtId="0" fontId="18" fillId="16" borderId="9" xfId="1" applyFont="1" applyFill="1" applyBorder="1" applyAlignment="1">
      <alignment horizontal="center" vertical="top" textRotation="255" wrapText="1"/>
    </xf>
    <xf numFmtId="0" fontId="18" fillId="16" borderId="20" xfId="1" applyFont="1" applyFill="1" applyBorder="1" applyAlignment="1">
      <alignment horizontal="center" vertical="top" textRotation="255" wrapText="1"/>
    </xf>
    <xf numFmtId="0" fontId="18" fillId="19" borderId="4" xfId="1" applyFont="1" applyFill="1" applyBorder="1" applyAlignment="1">
      <alignment horizontal="center" vertical="top" textRotation="255" wrapText="1" shrinkToFit="1"/>
    </xf>
    <xf numFmtId="0" fontId="18" fillId="19" borderId="5" xfId="1" applyFont="1" applyFill="1" applyBorder="1" applyAlignment="1">
      <alignment horizontal="center" vertical="top" textRotation="255" wrapText="1" shrinkToFit="1"/>
    </xf>
    <xf numFmtId="0" fontId="18" fillId="19" borderId="155" xfId="1" applyFont="1" applyFill="1" applyBorder="1" applyAlignment="1">
      <alignment horizontal="center" vertical="top" textRotation="255" wrapText="1" shrinkToFit="1"/>
    </xf>
    <xf numFmtId="0" fontId="18" fillId="19" borderId="7" xfId="1" applyFont="1" applyFill="1" applyBorder="1" applyAlignment="1">
      <alignment horizontal="center" vertical="top" textRotation="255" wrapText="1" shrinkToFit="1"/>
    </xf>
    <xf numFmtId="0" fontId="18" fillId="14" borderId="109" xfId="1" applyFont="1" applyFill="1" applyBorder="1" applyAlignment="1">
      <alignment horizontal="center" vertical="top" textRotation="255" wrapText="1" shrinkToFit="1"/>
    </xf>
    <xf numFmtId="0" fontId="18" fillId="14" borderId="10" xfId="1" applyFont="1" applyFill="1" applyBorder="1" applyAlignment="1">
      <alignment horizontal="center" vertical="top" textRotation="255" wrapText="1" shrinkToFit="1"/>
    </xf>
    <xf numFmtId="0" fontId="18" fillId="14" borderId="8" xfId="1" applyFont="1" applyFill="1" applyBorder="1" applyAlignment="1">
      <alignment horizontal="center" vertical="top" textRotation="255" wrapText="1" shrinkToFit="1"/>
    </xf>
    <xf numFmtId="0" fontId="18" fillId="20" borderId="90" xfId="1" applyFont="1" applyFill="1" applyBorder="1" applyAlignment="1">
      <alignment horizontal="center" vertical="center" wrapText="1"/>
    </xf>
    <xf numFmtId="0" fontId="18" fillId="20" borderId="24" xfId="1" applyFont="1" applyFill="1" applyBorder="1" applyAlignment="1">
      <alignment horizontal="center" vertical="center" wrapText="1"/>
    </xf>
    <xf numFmtId="0" fontId="18" fillId="20" borderId="150" xfId="1" applyFont="1" applyFill="1" applyBorder="1" applyAlignment="1">
      <alignment horizontal="center" vertical="center" wrapText="1"/>
    </xf>
    <xf numFmtId="0" fontId="18" fillId="0" borderId="90" xfId="1" applyFont="1" applyBorder="1" applyAlignment="1">
      <alignment horizontal="center" vertical="center" wrapText="1"/>
    </xf>
    <xf numFmtId="0" fontId="18" fillId="0" borderId="150" xfId="1" applyFont="1" applyBorder="1" applyAlignment="1">
      <alignment horizontal="center" vertical="center" wrapText="1"/>
    </xf>
    <xf numFmtId="0" fontId="18" fillId="0" borderId="90" xfId="1" applyFont="1" applyBorder="1" applyAlignment="1" applyProtection="1">
      <alignment horizontal="center" vertical="center"/>
      <protection locked="0"/>
    </xf>
    <xf numFmtId="0" fontId="18" fillId="0" borderId="24" xfId="1" applyFont="1" applyBorder="1" applyAlignment="1" applyProtection="1">
      <alignment horizontal="center" vertical="center"/>
      <protection locked="0"/>
    </xf>
    <xf numFmtId="0" fontId="18" fillId="0" borderId="150" xfId="1" applyFont="1" applyBorder="1" applyAlignment="1" applyProtection="1">
      <alignment horizontal="center" vertical="center"/>
      <protection locked="0"/>
    </xf>
    <xf numFmtId="0" fontId="19" fillId="0" borderId="90" xfId="1" applyFont="1" applyBorder="1" applyAlignment="1">
      <alignment horizontal="center" vertical="center" wrapText="1"/>
    </xf>
    <xf numFmtId="0" fontId="19" fillId="0" borderId="24" xfId="1" applyFont="1" applyBorder="1" applyAlignment="1">
      <alignment horizontal="center" vertical="center" wrapText="1"/>
    </xf>
    <xf numFmtId="0" fontId="19" fillId="0" borderId="150" xfId="1" applyFont="1" applyBorder="1" applyAlignment="1">
      <alignment horizontal="center" vertical="center" wrapText="1"/>
    </xf>
    <xf numFmtId="0" fontId="14" fillId="0" borderId="13" xfId="1" applyFont="1" applyBorder="1" applyAlignment="1">
      <alignment horizontal="left" vertical="center" wrapText="1"/>
    </xf>
    <xf numFmtId="0" fontId="14" fillId="0" borderId="13" xfId="1" applyFont="1" applyBorder="1" applyAlignment="1">
      <alignment horizontal="left" vertical="center"/>
    </xf>
    <xf numFmtId="0" fontId="34" fillId="0" borderId="0" xfId="1" applyFont="1" applyAlignment="1">
      <alignment horizontal="center" vertical="center" wrapText="1"/>
    </xf>
    <xf numFmtId="0" fontId="29" fillId="0" borderId="90" xfId="1" applyFont="1" applyBorder="1" applyAlignment="1">
      <alignment horizontal="center" vertical="center"/>
    </xf>
    <xf numFmtId="0" fontId="29" fillId="0" borderId="24" xfId="1" applyFont="1" applyBorder="1" applyAlignment="1">
      <alignment horizontal="center" vertical="center"/>
    </xf>
    <xf numFmtId="0" fontId="29" fillId="0" borderId="150" xfId="1" applyFont="1" applyBorder="1" applyAlignment="1">
      <alignment horizontal="center" vertical="center"/>
    </xf>
    <xf numFmtId="0" fontId="29" fillId="0" borderId="0" xfId="1" applyFont="1" applyAlignment="1">
      <alignment horizontal="right" vertical="top" textRotation="255" wrapText="1"/>
    </xf>
    <xf numFmtId="0" fontId="18" fillId="21" borderId="95" xfId="1" applyFont="1" applyFill="1" applyBorder="1" applyAlignment="1">
      <alignment horizontal="center" vertical="center" wrapText="1"/>
    </xf>
    <xf numFmtId="0" fontId="18" fillId="21" borderId="90" xfId="1" applyFont="1" applyFill="1" applyBorder="1" applyAlignment="1">
      <alignment horizontal="center" vertical="center" wrapText="1"/>
    </xf>
    <xf numFmtId="0" fontId="18" fillId="21" borderId="24" xfId="1" applyFont="1" applyFill="1" applyBorder="1" applyAlignment="1">
      <alignment horizontal="center" vertical="center" wrapText="1"/>
    </xf>
    <xf numFmtId="0" fontId="18" fillId="21" borderId="150" xfId="1" applyFont="1" applyFill="1" applyBorder="1" applyAlignment="1">
      <alignment horizontal="center" vertical="center" wrapText="1"/>
    </xf>
    <xf numFmtId="0" fontId="18" fillId="0" borderId="95" xfId="1" applyFont="1" applyBorder="1" applyAlignment="1">
      <alignment horizontal="center" vertical="center" wrapText="1"/>
    </xf>
    <xf numFmtId="0" fontId="37" fillId="33" borderId="86" xfId="1" applyFont="1" applyFill="1" applyBorder="1" applyAlignment="1">
      <alignment horizontal="left" vertical="center" wrapText="1"/>
    </xf>
    <xf numFmtId="0" fontId="37" fillId="33" borderId="364" xfId="1" applyFont="1" applyFill="1" applyBorder="1" applyAlignment="1">
      <alignment horizontal="left" vertical="center" wrapText="1"/>
    </xf>
    <xf numFmtId="0" fontId="37" fillId="0" borderId="353" xfId="1" applyFont="1" applyBorder="1" applyAlignment="1" applyProtection="1">
      <alignment horizontal="center" vertical="center"/>
      <protection locked="0"/>
    </xf>
    <xf numFmtId="0" fontId="37" fillId="0" borderId="365" xfId="1" applyFont="1" applyBorder="1" applyAlignment="1" applyProtection="1">
      <alignment horizontal="center" vertical="center"/>
      <protection locked="0"/>
    </xf>
    <xf numFmtId="0" fontId="37" fillId="0" borderId="354" xfId="1" applyFont="1" applyBorder="1" applyAlignment="1" applyProtection="1">
      <alignment horizontal="center" vertical="center"/>
      <protection locked="0"/>
    </xf>
    <xf numFmtId="0" fontId="37" fillId="33" borderId="95" xfId="1" applyFont="1" applyFill="1" applyBorder="1" applyAlignment="1">
      <alignment horizontal="left" vertical="center" wrapText="1"/>
    </xf>
    <xf numFmtId="0" fontId="37" fillId="33" borderId="367" xfId="1" applyFont="1" applyFill="1" applyBorder="1" applyAlignment="1">
      <alignment horizontal="left" vertical="center" wrapText="1"/>
    </xf>
    <xf numFmtId="0" fontId="38" fillId="0" borderId="0" xfId="1" applyFont="1" applyAlignment="1">
      <alignment horizontal="left" vertical="center" wrapText="1"/>
    </xf>
    <xf numFmtId="0" fontId="18" fillId="33" borderId="156" xfId="1" applyFont="1" applyFill="1" applyBorder="1" applyAlignment="1">
      <alignment horizontal="center" vertical="center"/>
    </xf>
    <xf numFmtId="0" fontId="18" fillId="33" borderId="147" xfId="1" applyFont="1" applyFill="1" applyBorder="1" applyAlignment="1">
      <alignment horizontal="center" vertical="center"/>
    </xf>
    <xf numFmtId="0" fontId="18" fillId="33" borderId="244" xfId="1" applyFont="1" applyFill="1" applyBorder="1" applyAlignment="1">
      <alignment horizontal="center" vertical="center"/>
    </xf>
    <xf numFmtId="0" fontId="38" fillId="0" borderId="361" xfId="1" applyFont="1" applyBorder="1" applyAlignment="1">
      <alignment horizontal="center" vertical="center" wrapText="1"/>
    </xf>
    <xf numFmtId="0" fontId="38" fillId="0" borderId="362" xfId="1" applyFont="1" applyBorder="1" applyAlignment="1">
      <alignment horizontal="center" vertical="center" wrapText="1"/>
    </xf>
    <xf numFmtId="0" fontId="38" fillId="0" borderId="363" xfId="1" applyFont="1" applyBorder="1" applyAlignment="1">
      <alignment horizontal="center" vertical="center" wrapText="1"/>
    </xf>
    <xf numFmtId="0" fontId="37" fillId="33" borderId="121" xfId="1" applyFont="1" applyFill="1" applyBorder="1" applyAlignment="1">
      <alignment horizontal="center" vertical="center" wrapText="1"/>
    </xf>
    <xf numFmtId="0" fontId="37" fillId="33" borderId="82" xfId="1" applyFont="1" applyFill="1" applyBorder="1" applyAlignment="1">
      <alignment horizontal="center" vertical="center" wrapText="1"/>
    </xf>
    <xf numFmtId="0" fontId="34" fillId="0" borderId="156" xfId="1" applyFont="1" applyBorder="1" applyAlignment="1">
      <alignment horizontal="center" vertical="center"/>
    </xf>
    <xf numFmtId="0" fontId="34" fillId="0" borderId="147" xfId="1" applyFont="1" applyBorder="1" applyAlignment="1">
      <alignment horizontal="center" vertical="center"/>
    </xf>
    <xf numFmtId="0" fontId="34" fillId="0" borderId="244" xfId="1" applyFont="1" applyBorder="1" applyAlignment="1">
      <alignment horizontal="center" vertical="center"/>
    </xf>
    <xf numFmtId="0" fontId="76" fillId="0" borderId="1" xfId="1" applyFont="1" applyBorder="1" applyAlignment="1">
      <alignment horizontal="center" vertical="center" wrapText="1"/>
    </xf>
    <xf numFmtId="0" fontId="76" fillId="0" borderId="2" xfId="1" applyFont="1" applyBorder="1" applyAlignment="1">
      <alignment horizontal="center" vertical="center" wrapText="1"/>
    </xf>
    <xf numFmtId="0" fontId="76" fillId="0" borderId="67" xfId="1" applyFont="1" applyBorder="1" applyAlignment="1">
      <alignment horizontal="center" vertical="center" wrapText="1"/>
    </xf>
    <xf numFmtId="0" fontId="72" fillId="0" borderId="0" xfId="1" applyFont="1" applyAlignment="1">
      <alignment horizontal="left" vertical="center" wrapText="1"/>
    </xf>
    <xf numFmtId="0" fontId="74" fillId="0" borderId="95" xfId="1" applyFont="1" applyBorder="1" applyAlignment="1">
      <alignment horizontal="left" vertical="center" wrapText="1"/>
    </xf>
    <xf numFmtId="0" fontId="74" fillId="0" borderId="90" xfId="1" applyFont="1" applyBorder="1" applyAlignment="1">
      <alignment horizontal="left" vertical="center" wrapText="1"/>
    </xf>
    <xf numFmtId="0" fontId="37" fillId="0" borderId="342" xfId="1" applyFont="1" applyBorder="1" applyAlignment="1">
      <alignment horizontal="center" vertical="center"/>
    </xf>
    <xf numFmtId="0" fontId="37" fillId="0" borderId="366" xfId="1" applyFont="1" applyBorder="1" applyAlignment="1">
      <alignment horizontal="center" vertical="center"/>
    </xf>
    <xf numFmtId="0" fontId="37" fillId="0" borderId="349" xfId="1" applyFont="1" applyBorder="1" applyAlignment="1">
      <alignment horizontal="center" vertical="center"/>
    </xf>
    <xf numFmtId="0" fontId="74" fillId="0" borderId="86" xfId="1" applyFont="1" applyBorder="1" applyAlignment="1">
      <alignment horizontal="left" vertical="center" wrapText="1"/>
    </xf>
    <xf numFmtId="0" fontId="74" fillId="0" borderId="20" xfId="1" applyFont="1" applyBorder="1" applyAlignment="1">
      <alignment horizontal="left" vertical="center" wrapText="1"/>
    </xf>
    <xf numFmtId="0" fontId="74" fillId="0" borderId="121" xfId="1" applyFont="1" applyBorder="1" applyAlignment="1">
      <alignment horizontal="center" vertical="center" wrapText="1"/>
    </xf>
    <xf numFmtId="0" fontId="74" fillId="0" borderId="82" xfId="1" applyFont="1" applyBorder="1" applyAlignment="1">
      <alignment horizontal="center" vertical="center" wrapText="1"/>
    </xf>
    <xf numFmtId="0" fontId="37" fillId="33" borderId="86" xfId="1" applyFont="1" applyFill="1" applyBorder="1" applyAlignment="1">
      <alignment horizontal="center" vertical="center" wrapText="1"/>
    </xf>
    <xf numFmtId="0" fontId="74" fillId="0" borderId="86" xfId="1" applyFont="1" applyBorder="1" applyAlignment="1">
      <alignment horizontal="center" vertical="center" wrapText="1"/>
    </xf>
    <xf numFmtId="0" fontId="74" fillId="0" borderId="99" xfId="1" applyFont="1" applyBorder="1" applyAlignment="1">
      <alignment horizontal="left" vertical="center" wrapText="1"/>
    </xf>
    <xf numFmtId="0" fontId="74" fillId="0" borderId="100" xfId="1" applyFont="1" applyBorder="1" applyAlignment="1">
      <alignment horizontal="left" vertical="center" wrapText="1"/>
    </xf>
    <xf numFmtId="0" fontId="37" fillId="33" borderId="242" xfId="1" applyFont="1" applyFill="1" applyBorder="1" applyAlignment="1">
      <alignment horizontal="left" vertical="center" wrapText="1"/>
    </xf>
    <xf numFmtId="0" fontId="37" fillId="33" borderId="59" xfId="1" applyFont="1" applyFill="1" applyBorder="1" applyAlignment="1">
      <alignment horizontal="left" vertical="center" wrapText="1"/>
    </xf>
    <xf numFmtId="0" fontId="37" fillId="33" borderId="393" xfId="1" applyFont="1" applyFill="1" applyBorder="1" applyAlignment="1">
      <alignment horizontal="left" vertical="center" wrapText="1"/>
    </xf>
    <xf numFmtId="0" fontId="37" fillId="22" borderId="384" xfId="1" applyFont="1" applyFill="1" applyBorder="1" applyAlignment="1" applyProtection="1">
      <alignment horizontal="center" vertical="center"/>
      <protection locked="0"/>
    </xf>
    <xf numFmtId="0" fontId="37" fillId="22" borderId="385" xfId="1" applyFont="1" applyFill="1" applyBorder="1" applyAlignment="1" applyProtection="1">
      <alignment horizontal="center" vertical="center"/>
      <protection locked="0"/>
    </xf>
    <xf numFmtId="0" fontId="37" fillId="22" borderId="386" xfId="1" applyFont="1" applyFill="1" applyBorder="1" applyAlignment="1" applyProtection="1">
      <alignment horizontal="center" vertical="center"/>
      <protection locked="0"/>
    </xf>
    <xf numFmtId="0" fontId="68" fillId="0" borderId="340" xfId="1" applyFont="1" applyBorder="1" applyAlignment="1">
      <alignment horizontal="center" vertical="top" textRotation="255" wrapText="1"/>
    </xf>
    <xf numFmtId="0" fontId="68" fillId="0" borderId="73" xfId="1" applyFont="1" applyBorder="1" applyAlignment="1">
      <alignment horizontal="center" vertical="top" textRotation="255" wrapText="1"/>
    </xf>
    <xf numFmtId="0" fontId="68" fillId="0" borderId="97" xfId="1" applyFont="1" applyBorder="1" applyAlignment="1">
      <alignment horizontal="center" vertical="top" textRotation="255" wrapText="1"/>
    </xf>
    <xf numFmtId="0" fontId="37" fillId="33" borderId="90" xfId="1" applyFont="1" applyFill="1" applyBorder="1" applyAlignment="1">
      <alignment horizontal="left" vertical="center" wrapText="1"/>
    </xf>
    <xf numFmtId="0" fontId="37" fillId="33" borderId="24" xfId="1" applyFont="1" applyFill="1" applyBorder="1" applyAlignment="1">
      <alignment horizontal="left" vertical="center" wrapText="1"/>
    </xf>
    <xf numFmtId="0" fontId="37" fillId="33" borderId="369" xfId="1" applyFont="1" applyFill="1" applyBorder="1" applyAlignment="1">
      <alignment horizontal="left" vertical="center" wrapText="1"/>
    </xf>
    <xf numFmtId="0" fontId="74" fillId="0" borderId="24" xfId="1" applyFont="1" applyBorder="1" applyAlignment="1">
      <alignment horizontal="left" vertical="center" wrapText="1"/>
    </xf>
    <xf numFmtId="0" fontId="74" fillId="0" borderId="397" xfId="1" applyFont="1" applyBorder="1" applyAlignment="1">
      <alignment horizontal="left" vertical="center" wrapText="1"/>
    </xf>
    <xf numFmtId="0" fontId="74" fillId="0" borderId="149" xfId="1" applyFont="1" applyBorder="1" applyAlignment="1">
      <alignment horizontal="left" vertical="center" wrapText="1"/>
    </xf>
    <xf numFmtId="0" fontId="74" fillId="0" borderId="147" xfId="1" applyFont="1" applyBorder="1" applyAlignment="1">
      <alignment horizontal="left" vertical="center" wrapText="1"/>
    </xf>
    <xf numFmtId="0" fontId="74" fillId="0" borderId="396" xfId="1" applyFont="1" applyBorder="1" applyAlignment="1">
      <alignment horizontal="left" vertical="center" wrapText="1"/>
    </xf>
    <xf numFmtId="0" fontId="37" fillId="33" borderId="20" xfId="1" applyFont="1" applyFill="1" applyBorder="1" applyAlignment="1">
      <alignment horizontal="left" vertical="center" wrapText="1"/>
    </xf>
    <xf numFmtId="0" fontId="37" fillId="33" borderId="13" xfId="1" applyFont="1" applyFill="1" applyBorder="1" applyAlignment="1">
      <alignment horizontal="left" vertical="center" wrapText="1"/>
    </xf>
    <xf numFmtId="0" fontId="37" fillId="33" borderId="368" xfId="1" applyFont="1" applyFill="1" applyBorder="1" applyAlignment="1">
      <alignment horizontal="left" vertical="center" wrapText="1"/>
    </xf>
    <xf numFmtId="0" fontId="74" fillId="0" borderId="69" xfId="1" applyFont="1" applyBorder="1" applyAlignment="1">
      <alignment horizontal="center" vertical="center" wrapText="1"/>
    </xf>
    <xf numFmtId="0" fontId="72" fillId="0" borderId="90" xfId="1" applyFont="1" applyBorder="1" applyAlignment="1">
      <alignment horizontal="left" vertical="center" wrapText="1"/>
    </xf>
    <xf numFmtId="0" fontId="72" fillId="0" borderId="24" xfId="1" applyFont="1" applyBorder="1" applyAlignment="1">
      <alignment horizontal="left" vertical="center" wrapText="1"/>
    </xf>
    <xf numFmtId="0" fontId="72" fillId="0" borderId="397" xfId="1" applyFont="1" applyBorder="1" applyAlignment="1">
      <alignment horizontal="left" vertical="center" wrapText="1"/>
    </xf>
    <xf numFmtId="0" fontId="74" fillId="0" borderId="13" xfId="1" applyFont="1" applyBorder="1" applyAlignment="1">
      <alignment horizontal="left" vertical="center" wrapText="1"/>
    </xf>
    <xf numFmtId="0" fontId="74" fillId="0" borderId="442" xfId="1" applyFont="1" applyBorder="1" applyAlignment="1">
      <alignment horizontal="left" vertical="center" wrapText="1"/>
    </xf>
    <xf numFmtId="0" fontId="37" fillId="33" borderId="115" xfId="1" applyFont="1" applyFill="1" applyBorder="1" applyAlignment="1">
      <alignment horizontal="left" vertical="center" wrapText="1"/>
    </xf>
    <xf numFmtId="0" fontId="37" fillId="33" borderId="0" xfId="1" applyFont="1" applyFill="1" applyAlignment="1">
      <alignment horizontal="left" vertical="center" wrapText="1"/>
    </xf>
    <xf numFmtId="0" fontId="37" fillId="33" borderId="370" xfId="1" applyFont="1" applyFill="1" applyBorder="1" applyAlignment="1">
      <alignment horizontal="left" vertical="center" wrapText="1"/>
    </xf>
    <xf numFmtId="0" fontId="74" fillId="0" borderId="115" xfId="1" applyFont="1" applyBorder="1" applyAlignment="1">
      <alignment horizontal="left" vertical="center" wrapText="1"/>
    </xf>
    <xf numFmtId="0" fontId="74" fillId="0" borderId="0" xfId="1" applyFont="1" applyAlignment="1">
      <alignment horizontal="left" vertical="center" wrapText="1"/>
    </xf>
    <xf numFmtId="0" fontId="74" fillId="0" borderId="398" xfId="1" applyFont="1" applyBorder="1" applyAlignment="1">
      <alignment horizontal="left" vertical="center" wrapText="1"/>
    </xf>
    <xf numFmtId="0" fontId="37" fillId="34" borderId="95" xfId="1" applyFont="1" applyFill="1" applyBorder="1" applyAlignment="1">
      <alignment horizontal="left" vertical="center" wrapText="1"/>
    </xf>
    <xf numFmtId="0" fontId="37" fillId="34" borderId="367" xfId="1" applyFont="1" applyFill="1" applyBorder="1" applyAlignment="1">
      <alignment horizontal="left" vertical="center" wrapText="1"/>
    </xf>
    <xf numFmtId="0" fontId="37" fillId="0" borderId="342" xfId="1" applyFont="1" applyBorder="1" applyAlignment="1" applyProtection="1">
      <alignment horizontal="center" vertical="center"/>
      <protection locked="0"/>
    </xf>
    <xf numFmtId="0" fontId="37" fillId="0" borderId="366" xfId="1" applyFont="1" applyBorder="1" applyAlignment="1" applyProtection="1">
      <alignment horizontal="center" vertical="center"/>
      <protection locked="0"/>
    </xf>
    <xf numFmtId="0" fontId="37" fillId="0" borderId="349" xfId="1" applyFont="1" applyBorder="1" applyAlignment="1" applyProtection="1">
      <alignment horizontal="center" vertical="center"/>
      <protection locked="0"/>
    </xf>
    <xf numFmtId="0" fontId="74" fillId="0" borderId="399" xfId="1" applyFont="1" applyBorder="1" applyAlignment="1">
      <alignment horizontal="left" vertical="center" wrapText="1"/>
    </xf>
    <xf numFmtId="0" fontId="37" fillId="33" borderId="242" xfId="1" applyFont="1" applyFill="1" applyBorder="1" applyAlignment="1">
      <alignment horizontal="left" vertical="center"/>
    </xf>
    <xf numFmtId="0" fontId="37" fillId="33" borderId="59" xfId="1" applyFont="1" applyFill="1" applyBorder="1" applyAlignment="1">
      <alignment horizontal="left" vertical="center"/>
    </xf>
    <xf numFmtId="0" fontId="37" fillId="33" borderId="393" xfId="1" applyFont="1" applyFill="1" applyBorder="1" applyAlignment="1">
      <alignment horizontal="left" vertical="center"/>
    </xf>
    <xf numFmtId="0" fontId="37" fillId="22" borderId="387" xfId="1" applyFont="1" applyFill="1" applyBorder="1" applyAlignment="1" applyProtection="1">
      <alignment horizontal="center" vertical="center"/>
      <protection locked="0"/>
    </xf>
    <xf numFmtId="0" fontId="37" fillId="22" borderId="388" xfId="1" applyFont="1" applyFill="1" applyBorder="1" applyAlignment="1" applyProtection="1">
      <alignment horizontal="center" vertical="center"/>
      <protection locked="0"/>
    </xf>
    <xf numFmtId="0" fontId="37" fillId="22" borderId="389" xfId="1" applyFont="1" applyFill="1" applyBorder="1" applyAlignment="1" applyProtection="1">
      <alignment horizontal="center" vertical="center"/>
      <protection locked="0"/>
    </xf>
    <xf numFmtId="0" fontId="74" fillId="0" borderId="115" xfId="1" applyFont="1" applyBorder="1" applyAlignment="1">
      <alignment horizontal="left" vertical="center"/>
    </xf>
    <xf numFmtId="0" fontId="74" fillId="0" borderId="0" xfId="1" applyFont="1" applyAlignment="1">
      <alignment horizontal="left" vertical="center"/>
    </xf>
    <xf numFmtId="0" fontId="68" fillId="0" borderId="103" xfId="1" applyFont="1" applyBorder="1" applyAlignment="1">
      <alignment horizontal="center" vertical="top" textRotation="255" wrapText="1"/>
    </xf>
    <xf numFmtId="0" fontId="30" fillId="34" borderId="340" xfId="1" applyFont="1" applyFill="1" applyBorder="1" applyAlignment="1">
      <alignment horizontal="center" vertical="top" textRotation="255" wrapText="1"/>
    </xf>
    <xf numFmtId="0" fontId="30" fillId="34" borderId="73" xfId="1" applyFont="1" applyFill="1" applyBorder="1" applyAlignment="1">
      <alignment horizontal="center" vertical="top" textRotation="255" wrapText="1"/>
    </xf>
    <xf numFmtId="0" fontId="30" fillId="34" borderId="97" xfId="1" applyFont="1" applyFill="1" applyBorder="1" applyAlignment="1">
      <alignment horizontal="center" vertical="top" textRotation="255" wrapText="1"/>
    </xf>
    <xf numFmtId="0" fontId="37" fillId="34" borderId="86" xfId="1" applyFont="1" applyFill="1" applyBorder="1" applyAlignment="1">
      <alignment horizontal="left" vertical="center" wrapText="1"/>
    </xf>
    <xf numFmtId="0" fontId="37" fillId="34" borderId="364" xfId="1" applyFont="1" applyFill="1" applyBorder="1" applyAlignment="1">
      <alignment horizontal="left" vertical="center" wrapText="1"/>
    </xf>
    <xf numFmtId="0" fontId="37" fillId="34" borderId="121" xfId="1" applyFont="1" applyFill="1" applyBorder="1" applyAlignment="1">
      <alignment horizontal="center" vertical="center" wrapText="1"/>
    </xf>
    <xf numFmtId="0" fontId="37" fillId="34" borderId="82" xfId="1" applyFont="1" applyFill="1" applyBorder="1" applyAlignment="1">
      <alignment horizontal="center" vertical="center" wrapText="1"/>
    </xf>
    <xf numFmtId="0" fontId="37" fillId="34" borderId="86" xfId="1" applyFont="1" applyFill="1" applyBorder="1" applyAlignment="1">
      <alignment horizontal="center" vertical="center" wrapText="1"/>
    </xf>
    <xf numFmtId="0" fontId="37" fillId="0" borderId="353" xfId="1" applyFont="1" applyBorder="1" applyAlignment="1" applyProtection="1">
      <alignment horizontal="center" vertical="center" textRotation="255" wrapText="1"/>
      <protection locked="0"/>
    </xf>
    <xf numFmtId="0" fontId="37" fillId="0" borderId="354" xfId="1" applyFont="1" applyBorder="1" applyAlignment="1" applyProtection="1">
      <alignment horizontal="center" vertical="center" textRotation="255" wrapText="1"/>
      <protection locked="0"/>
    </xf>
    <xf numFmtId="0" fontId="34" fillId="0" borderId="372" xfId="1" applyFont="1" applyBorder="1" applyAlignment="1">
      <alignment horizontal="center" vertical="center" wrapText="1"/>
    </xf>
    <xf numFmtId="0" fontId="34" fillId="0" borderId="373" xfId="1" applyFont="1" applyBorder="1" applyAlignment="1">
      <alignment horizontal="center" vertical="center" wrapText="1"/>
    </xf>
    <xf numFmtId="0" fontId="37" fillId="0" borderId="0" xfId="1" applyFont="1" applyAlignment="1">
      <alignment horizontal="left" vertical="center" wrapText="1"/>
    </xf>
    <xf numFmtId="0" fontId="18" fillId="34" borderId="156" xfId="1" applyFont="1" applyFill="1" applyBorder="1" applyAlignment="1">
      <alignment horizontal="center" vertical="center"/>
    </xf>
    <xf numFmtId="0" fontId="18" fillId="34" borderId="147" xfId="1" applyFont="1" applyFill="1" applyBorder="1" applyAlignment="1">
      <alignment horizontal="center" vertical="center"/>
    </xf>
    <xf numFmtId="0" fontId="18" fillId="34" borderId="244" xfId="1" applyFont="1" applyFill="1" applyBorder="1" applyAlignment="1">
      <alignment horizontal="center" vertical="center"/>
    </xf>
    <xf numFmtId="0" fontId="37" fillId="34" borderId="90" xfId="1" applyFont="1" applyFill="1" applyBorder="1" applyAlignment="1">
      <alignment horizontal="left" vertical="center" wrapText="1"/>
    </xf>
    <xf numFmtId="0" fontId="37" fillId="34" borderId="24" xfId="1" applyFont="1" applyFill="1" applyBorder="1" applyAlignment="1">
      <alignment horizontal="left" vertical="center" wrapText="1"/>
    </xf>
    <xf numFmtId="0" fontId="37" fillId="34" borderId="369" xfId="1" applyFont="1" applyFill="1" applyBorder="1" applyAlignment="1">
      <alignment horizontal="left" vertical="center" wrapText="1"/>
    </xf>
    <xf numFmtId="0" fontId="37" fillId="34" borderId="20" xfId="1" applyFont="1" applyFill="1" applyBorder="1" applyAlignment="1">
      <alignment horizontal="left" vertical="center" wrapText="1"/>
    </xf>
    <xf numFmtId="0" fontId="37" fillId="34" borderId="13" xfId="1" applyFont="1" applyFill="1" applyBorder="1" applyAlignment="1">
      <alignment horizontal="left" vertical="center" wrapText="1"/>
    </xf>
    <xf numFmtId="0" fontId="37" fillId="34" borderId="368" xfId="1" applyFont="1" applyFill="1" applyBorder="1" applyAlignment="1">
      <alignment horizontal="left" vertical="center" wrapText="1"/>
    </xf>
    <xf numFmtId="0" fontId="74" fillId="0" borderId="242" xfId="1" applyFont="1" applyBorder="1" applyAlignment="1">
      <alignment horizontal="left" vertical="center" wrapText="1"/>
    </xf>
    <xf numFmtId="0" fontId="74" fillId="0" borderId="59" xfId="1" applyFont="1" applyBorder="1" applyAlignment="1">
      <alignment horizontal="left" vertical="center" wrapText="1"/>
    </xf>
    <xf numFmtId="0" fontId="37" fillId="34" borderId="242" xfId="1" applyFont="1" applyFill="1" applyBorder="1" applyAlignment="1">
      <alignment horizontal="left" vertical="center" wrapText="1"/>
    </xf>
    <xf numFmtId="0" fontId="37" fillId="34" borderId="59" xfId="1" applyFont="1" applyFill="1" applyBorder="1" applyAlignment="1">
      <alignment horizontal="left" vertical="center" wrapText="1"/>
    </xf>
    <xf numFmtId="0" fontId="37" fillId="34" borderId="393" xfId="1" applyFont="1" applyFill="1" applyBorder="1" applyAlignment="1">
      <alignment horizontal="left" vertical="center" wrapText="1"/>
    </xf>
    <xf numFmtId="0" fontId="37" fillId="34" borderId="115" xfId="1" applyFont="1" applyFill="1" applyBorder="1" applyAlignment="1">
      <alignment horizontal="left" vertical="center" wrapText="1"/>
    </xf>
    <xf numFmtId="0" fontId="37" fillId="34" borderId="0" xfId="1" applyFont="1" applyFill="1" applyAlignment="1">
      <alignment horizontal="left" vertical="center" wrapText="1"/>
    </xf>
    <xf numFmtId="0" fontId="37" fillId="34" borderId="370" xfId="1" applyFont="1" applyFill="1" applyBorder="1" applyAlignment="1">
      <alignment horizontal="left" vertical="center" wrapText="1"/>
    </xf>
    <xf numFmtId="0" fontId="78" fillId="0" borderId="0" xfId="1" applyFont="1" applyAlignment="1">
      <alignment horizontal="center" vertical="center" wrapText="1"/>
    </xf>
    <xf numFmtId="0" fontId="37" fillId="34" borderId="242" xfId="1" applyFont="1" applyFill="1" applyBorder="1" applyAlignment="1">
      <alignment horizontal="left" vertical="center"/>
    </xf>
    <xf numFmtId="0" fontId="37" fillId="34" borderId="59" xfId="1" applyFont="1" applyFill="1" applyBorder="1" applyAlignment="1">
      <alignment horizontal="left" vertical="center"/>
    </xf>
    <xf numFmtId="0" fontId="37" fillId="34" borderId="393" xfId="1" applyFont="1" applyFill="1" applyBorder="1" applyAlignment="1">
      <alignment horizontal="left" vertical="center"/>
    </xf>
    <xf numFmtId="0" fontId="30" fillId="33" borderId="340" xfId="1" applyFont="1" applyFill="1" applyBorder="1" applyAlignment="1">
      <alignment horizontal="center" vertical="top" textRotation="255" wrapText="1"/>
    </xf>
    <xf numFmtId="0" fontId="30" fillId="34" borderId="103" xfId="1" applyFont="1" applyFill="1" applyBorder="1" applyAlignment="1">
      <alignment horizontal="center" vertical="top" textRotation="255" wrapText="1"/>
    </xf>
    <xf numFmtId="0" fontId="74" fillId="0" borderId="419" xfId="1" applyFont="1" applyBorder="1" applyAlignment="1">
      <alignment vertical="center" wrapText="1"/>
    </xf>
    <xf numFmtId="0" fontId="74" fillId="0" borderId="59" xfId="1" applyFont="1" applyBorder="1" applyAlignment="1">
      <alignment vertical="center" wrapText="1"/>
    </xf>
    <xf numFmtId="0" fontId="96" fillId="0" borderId="59" xfId="1" applyFont="1" applyBorder="1" applyAlignment="1">
      <alignment horizontal="center" vertical="center" wrapText="1"/>
    </xf>
    <xf numFmtId="0" fontId="93" fillId="0" borderId="0" xfId="1" applyFont="1" applyAlignment="1">
      <alignment horizontal="right" vertical="center" wrapText="1"/>
    </xf>
    <xf numFmtId="0" fontId="71" fillId="0" borderId="0" xfId="1" applyFont="1" applyAlignment="1">
      <alignment vertical="center" wrapText="1"/>
    </xf>
    <xf numFmtId="0" fontId="71" fillId="0" borderId="59" xfId="1" applyFont="1" applyBorder="1">
      <alignment vertical="center"/>
    </xf>
    <xf numFmtId="0" fontId="19" fillId="0" borderId="90" xfId="1" applyFont="1" applyBorder="1">
      <alignment vertical="center"/>
    </xf>
    <xf numFmtId="0" fontId="19" fillId="0" borderId="24" xfId="1" applyFont="1" applyBorder="1">
      <alignment vertical="center"/>
    </xf>
    <xf numFmtId="0" fontId="19" fillId="0" borderId="150" xfId="1" applyFont="1" applyBorder="1">
      <alignment vertical="center"/>
    </xf>
    <xf numFmtId="0" fontId="30" fillId="0" borderId="0" xfId="1" applyFont="1" applyAlignment="1">
      <alignment horizontal="left" vertical="center" wrapText="1"/>
    </xf>
    <xf numFmtId="0" fontId="18" fillId="12" borderId="145" xfId="1" applyFont="1" applyFill="1" applyBorder="1" applyAlignment="1">
      <alignment horizontal="left" vertical="center"/>
    </xf>
    <xf numFmtId="0" fontId="19" fillId="0" borderId="145" xfId="1" applyFont="1" applyBorder="1" applyAlignment="1">
      <alignment horizontal="left" vertical="center"/>
    </xf>
    <xf numFmtId="0" fontId="93" fillId="0" borderId="0" xfId="1" applyFont="1" applyAlignment="1">
      <alignment horizontal="right" vertical="center"/>
    </xf>
    <xf numFmtId="0" fontId="79" fillId="2" borderId="0" xfId="1" applyFont="1" applyFill="1" applyAlignment="1">
      <alignment horizontal="left" vertical="center" wrapText="1"/>
    </xf>
    <xf numFmtId="0" fontId="23" fillId="0" borderId="0" xfId="1" applyFont="1" applyAlignment="1">
      <alignment horizontal="left" vertical="center" wrapText="1"/>
    </xf>
    <xf numFmtId="0" fontId="31" fillId="0" borderId="0" xfId="1" applyFont="1" applyAlignment="1">
      <alignment horizontal="left" vertical="center" wrapText="1"/>
    </xf>
    <xf numFmtId="0" fontId="39" fillId="0" borderId="0" xfId="1" applyFont="1" applyAlignment="1">
      <alignment horizontal="left" vertical="center" wrapText="1"/>
    </xf>
    <xf numFmtId="0" fontId="18" fillId="12" borderId="145" xfId="1" applyFont="1" applyFill="1" applyBorder="1" applyAlignment="1">
      <alignment horizontal="left" vertical="center" wrapText="1"/>
    </xf>
    <xf numFmtId="0" fontId="19" fillId="0" borderId="145" xfId="1" applyFont="1" applyBorder="1" applyAlignment="1">
      <alignment horizontal="left" vertical="center" wrapText="1"/>
    </xf>
    <xf numFmtId="0" fontId="17" fillId="4" borderId="307" xfId="1" applyFont="1" applyFill="1" applyBorder="1" applyAlignment="1">
      <alignment horizontal="center" vertical="center" wrapText="1"/>
    </xf>
    <xf numFmtId="0" fontId="17" fillId="4" borderId="19" xfId="1" applyFont="1" applyFill="1" applyBorder="1" applyAlignment="1">
      <alignment horizontal="center" vertical="center" wrapText="1"/>
    </xf>
    <xf numFmtId="0" fontId="17" fillId="4" borderId="157" xfId="1" applyFont="1" applyFill="1" applyBorder="1" applyAlignment="1">
      <alignment horizontal="center" vertical="center" wrapText="1"/>
    </xf>
    <xf numFmtId="0" fontId="17" fillId="4" borderId="125" xfId="1" applyFont="1" applyFill="1" applyBorder="1" applyAlignment="1">
      <alignment horizontal="center" vertical="center" wrapText="1"/>
    </xf>
    <xf numFmtId="0" fontId="17" fillId="4" borderId="160" xfId="1" applyFont="1" applyFill="1" applyBorder="1" applyAlignment="1">
      <alignment horizontal="center" vertical="center" wrapText="1"/>
    </xf>
    <xf numFmtId="0" fontId="17" fillId="4" borderId="207" xfId="1" applyFont="1" applyFill="1" applyBorder="1" applyAlignment="1">
      <alignment horizontal="center" vertical="center" wrapText="1"/>
    </xf>
    <xf numFmtId="0" fontId="17" fillId="4" borderId="79" xfId="1" applyFont="1" applyFill="1" applyBorder="1" applyAlignment="1">
      <alignment horizontal="center" vertical="center" wrapText="1"/>
    </xf>
    <xf numFmtId="0" fontId="17" fillId="4" borderId="29" xfId="1" applyFont="1" applyFill="1" applyBorder="1" applyAlignment="1">
      <alignment horizontal="center" vertical="center" wrapText="1"/>
    </xf>
    <xf numFmtId="0" fontId="17" fillId="4" borderId="169" xfId="1" applyFont="1" applyFill="1" applyBorder="1" applyAlignment="1">
      <alignment horizontal="center" vertical="center" wrapText="1"/>
    </xf>
    <xf numFmtId="0" fontId="17" fillId="4" borderId="1" xfId="1" applyFont="1" applyFill="1" applyBorder="1" applyAlignment="1">
      <alignment horizontal="center" vertical="center" wrapText="1"/>
    </xf>
    <xf numFmtId="0" fontId="17" fillId="4" borderId="2" xfId="1" applyFont="1" applyFill="1" applyBorder="1" applyAlignment="1">
      <alignment horizontal="center" vertical="center" wrapText="1"/>
    </xf>
    <xf numFmtId="0" fontId="17" fillId="4" borderId="67" xfId="1" applyFont="1" applyFill="1" applyBorder="1" applyAlignment="1">
      <alignment horizontal="center" vertical="center" wrapText="1"/>
    </xf>
    <xf numFmtId="0" fontId="17" fillId="6" borderId="1" xfId="1" applyFont="1" applyFill="1" applyBorder="1" applyAlignment="1">
      <alignment horizontal="center" vertical="center" wrapText="1"/>
    </xf>
    <xf numFmtId="0" fontId="17" fillId="6" borderId="67" xfId="1" applyFont="1" applyFill="1" applyBorder="1" applyAlignment="1">
      <alignment horizontal="center" vertical="center" wrapText="1"/>
    </xf>
    <xf numFmtId="0" fontId="17" fillId="6" borderId="50" xfId="1" applyFont="1" applyFill="1" applyBorder="1" applyAlignment="1">
      <alignment horizontal="center" vertical="center" wrapText="1"/>
    </xf>
    <xf numFmtId="0" fontId="17" fillId="6" borderId="145" xfId="1" applyFont="1" applyFill="1" applyBorder="1" applyAlignment="1">
      <alignment horizontal="center" vertical="center" wrapText="1"/>
    </xf>
    <xf numFmtId="0" fontId="17" fillId="6" borderId="157" xfId="1" applyFont="1" applyFill="1" applyBorder="1" applyAlignment="1">
      <alignment horizontal="center" vertical="center" wrapText="1"/>
    </xf>
    <xf numFmtId="0" fontId="17" fillId="6" borderId="76" xfId="1" applyFont="1" applyFill="1" applyBorder="1" applyAlignment="1">
      <alignment horizontal="center" vertical="center" wrapText="1"/>
    </xf>
    <xf numFmtId="0" fontId="17" fillId="13" borderId="351" xfId="1" applyFont="1" applyFill="1" applyBorder="1" applyAlignment="1">
      <alignment horizontal="center" textRotation="255" wrapText="1"/>
    </xf>
    <xf numFmtId="0" fontId="17" fillId="13" borderId="352" xfId="1" applyFont="1" applyFill="1" applyBorder="1" applyAlignment="1">
      <alignment horizontal="center" textRotation="255" wrapText="1"/>
    </xf>
    <xf numFmtId="0" fontId="29" fillId="0" borderId="1" xfId="1" applyFont="1" applyBorder="1" applyAlignment="1">
      <alignment horizontal="center" vertical="center" wrapText="1"/>
    </xf>
    <xf numFmtId="0" fontId="29" fillId="0" borderId="2" xfId="1" applyFont="1" applyBorder="1" applyAlignment="1">
      <alignment horizontal="center" vertical="center" wrapText="1"/>
    </xf>
    <xf numFmtId="0" fontId="29" fillId="0" borderId="67" xfId="1" applyFont="1" applyBorder="1" applyAlignment="1">
      <alignment horizontal="center" vertical="center" wrapText="1"/>
    </xf>
    <xf numFmtId="0" fontId="42" fillId="0" borderId="307" xfId="1" applyFont="1" applyBorder="1" applyAlignment="1">
      <alignment horizontal="center" vertical="center" wrapText="1"/>
    </xf>
    <xf numFmtId="0" fontId="42" fillId="0" borderId="19" xfId="1" applyFont="1" applyBorder="1" applyAlignment="1">
      <alignment horizontal="center" vertical="center" wrapText="1"/>
    </xf>
    <xf numFmtId="0" fontId="42" fillId="0" borderId="157" xfId="1" applyFont="1" applyBorder="1" applyAlignment="1">
      <alignment horizontal="center" vertical="center" wrapText="1"/>
    </xf>
    <xf numFmtId="0" fontId="42" fillId="0" borderId="125" xfId="1" applyFont="1" applyBorder="1" applyAlignment="1">
      <alignment horizontal="center" vertical="center" wrapText="1"/>
    </xf>
    <xf numFmtId="0" fontId="29" fillId="0" borderId="160" xfId="1" applyFont="1" applyBorder="1" applyAlignment="1">
      <alignment horizontal="center" vertical="center" wrapText="1"/>
    </xf>
    <xf numFmtId="0" fontId="29" fillId="0" borderId="207" xfId="1" applyFont="1" applyBorder="1" applyAlignment="1">
      <alignment horizontal="center" vertical="center" wrapText="1"/>
    </xf>
    <xf numFmtId="0" fontId="29" fillId="0" borderId="79" xfId="1" applyFont="1" applyBorder="1" applyAlignment="1">
      <alignment horizontal="center" vertical="center" wrapText="1"/>
    </xf>
    <xf numFmtId="0" fontId="29" fillId="0" borderId="29" xfId="1" applyFont="1" applyBorder="1" applyAlignment="1">
      <alignment horizontal="center" vertical="center" wrapText="1"/>
    </xf>
    <xf numFmtId="0" fontId="29" fillId="0" borderId="169" xfId="1" applyFont="1" applyBorder="1" applyAlignment="1">
      <alignment horizontal="center" vertical="center" wrapText="1"/>
    </xf>
    <xf numFmtId="0" fontId="83" fillId="0" borderId="0" xfId="1" applyFont="1" applyAlignment="1">
      <alignment horizontal="left" vertical="center" wrapText="1"/>
    </xf>
    <xf numFmtId="0" fontId="84" fillId="0" borderId="0" xfId="1" applyFont="1" applyAlignment="1">
      <alignment horizontal="left" vertical="center" wrapText="1"/>
    </xf>
    <xf numFmtId="0" fontId="19" fillId="0" borderId="59" xfId="1" applyFont="1" applyBorder="1" applyAlignment="1">
      <alignment horizontal="left" vertical="top" wrapText="1"/>
    </xf>
    <xf numFmtId="0" fontId="19" fillId="0" borderId="0" xfId="1" applyFont="1" applyAlignment="1">
      <alignment horizontal="left" vertical="top" wrapText="1"/>
    </xf>
    <xf numFmtId="0" fontId="32" fillId="0" borderId="1" xfId="1" applyFont="1" applyBorder="1" applyAlignment="1">
      <alignment horizontal="center" vertical="center" wrapText="1"/>
    </xf>
    <xf numFmtId="0" fontId="32" fillId="0" borderId="130" xfId="1" applyFont="1" applyBorder="1" applyAlignment="1">
      <alignment horizontal="center" vertical="center" wrapText="1"/>
    </xf>
    <xf numFmtId="0" fontId="32" fillId="0" borderId="50" xfId="1" applyFont="1" applyBorder="1" applyAlignment="1">
      <alignment horizontal="center" vertical="center" wrapText="1"/>
    </xf>
    <xf numFmtId="0" fontId="32" fillId="0" borderId="51" xfId="1" applyFont="1" applyBorder="1" applyAlignment="1">
      <alignment horizontal="center" vertical="center" wrapText="1"/>
    </xf>
    <xf numFmtId="0" fontId="32" fillId="0" borderId="58" xfId="1" applyFont="1" applyBorder="1" applyAlignment="1">
      <alignment horizontal="center" vertical="center" wrapText="1"/>
    </xf>
    <xf numFmtId="0" fontId="32" fillId="0" borderId="134" xfId="1" applyFont="1" applyBorder="1" applyAlignment="1">
      <alignment horizontal="center" vertical="center" wrapText="1"/>
    </xf>
    <xf numFmtId="0" fontId="32" fillId="0" borderId="67" xfId="1" applyFont="1" applyBorder="1" applyAlignment="1">
      <alignment horizontal="center" vertical="center" wrapText="1"/>
    </xf>
    <xf numFmtId="0" fontId="32" fillId="0" borderId="145" xfId="1" applyFont="1" applyBorder="1" applyAlignment="1">
      <alignment horizontal="center" vertical="center" wrapText="1"/>
    </xf>
    <xf numFmtId="0" fontId="32" fillId="0" borderId="70" xfId="1" applyFont="1" applyBorder="1" applyAlignment="1">
      <alignment horizontal="center" vertical="center" wrapText="1"/>
    </xf>
    <xf numFmtId="0" fontId="70" fillId="0" borderId="131" xfId="1" applyFont="1" applyBorder="1" applyAlignment="1">
      <alignment horizontal="center" textRotation="255"/>
    </xf>
    <xf numFmtId="0" fontId="70" fillId="0" borderId="127" xfId="1" applyFont="1" applyBorder="1" applyAlignment="1">
      <alignment horizontal="center" textRotation="255"/>
    </xf>
    <xf numFmtId="0" fontId="70" fillId="0" borderId="133" xfId="1" applyFont="1" applyBorder="1" applyAlignment="1">
      <alignment horizontal="center" textRotation="255"/>
    </xf>
    <xf numFmtId="0" fontId="70" fillId="0" borderId="69" xfId="1" applyFont="1" applyBorder="1" applyAlignment="1">
      <alignment horizontal="center" textRotation="255"/>
    </xf>
    <xf numFmtId="0" fontId="70" fillId="0" borderId="82" xfId="1" applyFont="1" applyBorder="1" applyAlignment="1">
      <alignment horizontal="center" textRotation="255"/>
    </xf>
    <xf numFmtId="0" fontId="70" fillId="0" borderId="71" xfId="1" applyFont="1" applyBorder="1" applyAlignment="1">
      <alignment horizontal="center" textRotation="255"/>
    </xf>
    <xf numFmtId="0" fontId="70" fillId="0" borderId="161" xfId="1" applyFont="1" applyBorder="1" applyAlignment="1">
      <alignment horizontal="center" textRotation="255"/>
    </xf>
    <xf numFmtId="0" fontId="70" fillId="0" borderId="197" xfId="1" applyFont="1" applyBorder="1" applyAlignment="1">
      <alignment horizontal="center" textRotation="255"/>
    </xf>
    <xf numFmtId="0" fontId="17" fillId="13" borderId="311" xfId="1" applyFont="1" applyFill="1" applyBorder="1" applyAlignment="1">
      <alignment horizontal="center" vertical="center" wrapText="1"/>
    </xf>
    <xf numFmtId="0" fontId="17" fillId="13" borderId="312" xfId="1" applyFont="1" applyFill="1" applyBorder="1" applyAlignment="1">
      <alignment horizontal="center" vertical="center" wrapText="1"/>
    </xf>
    <xf numFmtId="0" fontId="17" fillId="13" borderId="313" xfId="1" applyFont="1" applyFill="1" applyBorder="1" applyAlignment="1">
      <alignment horizontal="center" vertical="center" wrapText="1"/>
    </xf>
    <xf numFmtId="0" fontId="17" fillId="13" borderId="314" xfId="1" applyFont="1" applyFill="1" applyBorder="1" applyAlignment="1">
      <alignment horizontal="center" vertical="center" wrapText="1"/>
    </xf>
    <xf numFmtId="0" fontId="17" fillId="13" borderId="315" xfId="1" applyFont="1" applyFill="1" applyBorder="1" applyAlignment="1">
      <alignment horizontal="center" vertical="center" wrapText="1"/>
    </xf>
    <xf numFmtId="0" fontId="17" fillId="13" borderId="316" xfId="1" applyFont="1" applyFill="1" applyBorder="1" applyAlignment="1">
      <alignment horizontal="center" vertical="center" wrapText="1"/>
    </xf>
    <xf numFmtId="0" fontId="15" fillId="0" borderId="95" xfId="1" applyFont="1" applyBorder="1">
      <alignment vertical="center"/>
    </xf>
    <xf numFmtId="0" fontId="15" fillId="0" borderId="107" xfId="1" applyFont="1" applyBorder="1">
      <alignment vertical="center"/>
    </xf>
    <xf numFmtId="0" fontId="68" fillId="0" borderId="59" xfId="1" applyFont="1" applyBorder="1" applyAlignment="1">
      <alignment horizontal="left" vertical="center" wrapText="1"/>
    </xf>
    <xf numFmtId="0" fontId="68" fillId="0" borderId="0" xfId="1" applyFont="1" applyAlignment="1">
      <alignment horizontal="left" vertical="center" wrapText="1"/>
    </xf>
    <xf numFmtId="0" fontId="32" fillId="0" borderId="95" xfId="1" applyFont="1" applyBorder="1" applyAlignment="1">
      <alignment vertical="center" wrapText="1"/>
    </xf>
    <xf numFmtId="0" fontId="32" fillId="0" borderId="95" xfId="1" applyFont="1" applyBorder="1" applyAlignment="1">
      <alignment horizontal="center" vertical="center" wrapText="1"/>
    </xf>
    <xf numFmtId="0" fontId="32" fillId="0" borderId="50" xfId="1" applyFont="1" applyBorder="1">
      <alignment vertical="center"/>
    </xf>
    <xf numFmtId="0" fontId="32" fillId="0" borderId="51" xfId="1" applyFont="1" applyBorder="1">
      <alignment vertical="center"/>
    </xf>
    <xf numFmtId="0" fontId="32" fillId="0" borderId="12" xfId="1" applyFont="1" applyBorder="1">
      <alignment vertical="center"/>
    </xf>
    <xf numFmtId="0" fontId="32" fillId="0" borderId="129" xfId="1" applyFont="1" applyBorder="1">
      <alignment vertical="center"/>
    </xf>
    <xf numFmtId="0" fontId="32" fillId="0" borderId="54" xfId="1" applyFont="1" applyBorder="1" applyAlignment="1">
      <alignment vertical="center" wrapText="1"/>
    </xf>
    <xf numFmtId="0" fontId="32" fillId="0" borderId="117" xfId="1" applyFont="1" applyBorder="1" applyAlignment="1">
      <alignment vertical="center" wrapText="1"/>
    </xf>
    <xf numFmtId="0" fontId="32" fillId="0" borderId="50" xfId="1" applyFont="1" applyBorder="1" applyAlignment="1">
      <alignment vertical="center" wrapText="1"/>
    </xf>
    <xf numFmtId="0" fontId="32" fillId="0" borderId="51" xfId="1" applyFont="1" applyBorder="1" applyAlignment="1">
      <alignment vertical="center" wrapText="1"/>
    </xf>
    <xf numFmtId="0" fontId="32" fillId="0" borderId="12" xfId="1" applyFont="1" applyBorder="1" applyAlignment="1">
      <alignment vertical="center" wrapText="1"/>
    </xf>
    <xf numFmtId="0" fontId="32" fillId="0" borderId="129" xfId="1" applyFont="1" applyBorder="1" applyAlignment="1">
      <alignment vertical="center" wrapText="1"/>
    </xf>
    <xf numFmtId="0" fontId="32" fillId="0" borderId="23" xfId="1" applyFont="1" applyBorder="1" applyAlignment="1">
      <alignment horizontal="left" vertical="center"/>
    </xf>
    <xf numFmtId="0" fontId="32" fillId="0" borderId="24" xfId="1" applyFont="1" applyBorder="1" applyAlignment="1">
      <alignment horizontal="left" vertical="center"/>
    </xf>
    <xf numFmtId="0" fontId="32" fillId="0" borderId="91" xfId="1" applyFont="1" applyBorder="1" applyAlignment="1">
      <alignment horizontal="left" vertical="center"/>
    </xf>
    <xf numFmtId="0" fontId="32" fillId="0" borderId="23" xfId="1" applyFont="1" applyBorder="1" applyAlignment="1">
      <alignment horizontal="left" vertical="center" wrapText="1"/>
    </xf>
    <xf numFmtId="0" fontId="32" fillId="0" borderId="24" xfId="1" applyFont="1" applyBorder="1" applyAlignment="1">
      <alignment horizontal="left" vertical="center" wrapText="1"/>
    </xf>
    <xf numFmtId="0" fontId="32" fillId="0" borderId="91" xfId="1" applyFont="1" applyBorder="1" applyAlignment="1">
      <alignment horizontal="left" vertical="center" wrapText="1"/>
    </xf>
    <xf numFmtId="0" fontId="32" fillId="0" borderId="54" xfId="1" applyFont="1" applyBorder="1" applyAlignment="1">
      <alignment horizontal="left" vertical="center" wrapText="1"/>
    </xf>
    <xf numFmtId="0" fontId="32" fillId="0" borderId="117" xfId="1" applyFont="1" applyBorder="1" applyAlignment="1">
      <alignment horizontal="left" vertical="center" wrapText="1"/>
    </xf>
    <xf numFmtId="0" fontId="32" fillId="0" borderId="12" xfId="1" applyFont="1" applyBorder="1" applyAlignment="1">
      <alignment horizontal="left" vertical="center" wrapText="1"/>
    </xf>
    <xf numFmtId="0" fontId="32" fillId="0" borderId="129" xfId="1" applyFont="1" applyBorder="1" applyAlignment="1">
      <alignment horizontal="left" vertical="center" wrapText="1"/>
    </xf>
    <xf numFmtId="0" fontId="32" fillId="0" borderId="239" xfId="1" applyFont="1" applyBorder="1" applyAlignment="1">
      <alignment horizontal="left" vertical="center"/>
    </xf>
    <xf numFmtId="0" fontId="32" fillId="0" borderId="100" xfId="1" applyFont="1" applyBorder="1" applyAlignment="1">
      <alignment horizontal="left" vertical="center"/>
    </xf>
    <xf numFmtId="0" fontId="32" fillId="0" borderId="59" xfId="1" applyFont="1" applyBorder="1" applyAlignment="1">
      <alignment horizontal="left" vertical="center"/>
    </xf>
    <xf numFmtId="0" fontId="19" fillId="0" borderId="239" xfId="1" applyFont="1" applyBorder="1" applyAlignment="1">
      <alignment horizontal="left" vertical="center"/>
    </xf>
    <xf numFmtId="0" fontId="19" fillId="0" borderId="100" xfId="1" applyFont="1" applyBorder="1" applyAlignment="1">
      <alignment horizontal="left" vertical="center"/>
    </xf>
    <xf numFmtId="0" fontId="19" fillId="0" borderId="105" xfId="1" applyFont="1" applyBorder="1" applyAlignment="1">
      <alignment horizontal="center" vertical="center" wrapText="1"/>
    </xf>
    <xf numFmtId="0" fontId="19" fillId="0" borderId="105" xfId="1" applyFont="1" applyBorder="1" applyAlignment="1">
      <alignment horizontal="center" vertical="center"/>
    </xf>
    <xf numFmtId="0" fontId="19" fillId="23" borderId="2" xfId="1" applyFont="1" applyFill="1" applyBorder="1" applyAlignment="1">
      <alignment horizontal="left" vertical="center" wrapText="1"/>
    </xf>
    <xf numFmtId="0" fontId="19" fillId="23" borderId="0" xfId="1" applyFont="1" applyFill="1" applyAlignment="1">
      <alignment horizontal="left" vertical="center" wrapText="1"/>
    </xf>
    <xf numFmtId="0" fontId="19" fillId="0" borderId="106" xfId="1" applyFont="1" applyBorder="1" applyAlignment="1">
      <alignment horizontal="center" vertical="center"/>
    </xf>
    <xf numFmtId="0" fontId="32" fillId="0" borderId="95" xfId="1" applyFont="1" applyBorder="1" applyAlignment="1">
      <alignment horizontal="left" vertical="center" wrapText="1"/>
    </xf>
    <xf numFmtId="0" fontId="46" fillId="0" borderId="1" xfId="1" applyFont="1" applyBorder="1" applyAlignment="1">
      <alignment horizontal="center" vertical="center" wrapText="1"/>
    </xf>
    <xf numFmtId="0" fontId="46" fillId="0" borderId="67" xfId="1" applyFont="1" applyBorder="1" applyAlignment="1">
      <alignment horizontal="center" vertical="center" wrapText="1"/>
    </xf>
    <xf numFmtId="0" fontId="46" fillId="0" borderId="50" xfId="1" applyFont="1" applyBorder="1" applyAlignment="1">
      <alignment horizontal="center" vertical="center" wrapText="1"/>
    </xf>
    <xf numFmtId="0" fontId="46" fillId="0" borderId="145" xfId="1" applyFont="1" applyBorder="1" applyAlignment="1">
      <alignment horizontal="center" vertical="center" wrapText="1"/>
    </xf>
    <xf numFmtId="0" fontId="46" fillId="0" borderId="157" xfId="1" applyFont="1" applyBorder="1" applyAlignment="1">
      <alignment horizontal="center" vertical="center" wrapText="1"/>
    </xf>
    <xf numFmtId="0" fontId="46" fillId="0" borderId="76" xfId="1" applyFont="1" applyBorder="1" applyAlignment="1">
      <alignment horizontal="center" vertical="center" wrapText="1"/>
    </xf>
    <xf numFmtId="0" fontId="29" fillId="0" borderId="154" xfId="1" applyFont="1" applyBorder="1" applyAlignment="1">
      <alignment horizontal="center" vertical="center" wrapText="1"/>
    </xf>
    <xf numFmtId="0" fontId="19" fillId="0" borderId="1" xfId="1" applyFont="1" applyBorder="1" applyAlignment="1">
      <alignment horizontal="center" vertical="center" wrapText="1"/>
    </xf>
    <xf numFmtId="0" fontId="19" fillId="0" borderId="2" xfId="1" applyFont="1" applyBorder="1" applyAlignment="1">
      <alignment horizontal="center" vertical="center" wrapText="1"/>
    </xf>
    <xf numFmtId="0" fontId="19" fillId="0" borderId="67" xfId="1" applyFont="1" applyBorder="1" applyAlignment="1">
      <alignment horizontal="center" vertical="center" wrapText="1"/>
    </xf>
    <xf numFmtId="0" fontId="17" fillId="13" borderId="433" xfId="1" applyFont="1" applyFill="1" applyBorder="1" applyAlignment="1">
      <alignment horizontal="center" textRotation="255" wrapText="1"/>
    </xf>
    <xf numFmtId="0" fontId="17" fillId="13" borderId="317" xfId="1" applyFont="1" applyFill="1" applyBorder="1" applyAlignment="1">
      <alignment horizontal="center" textRotation="255" wrapText="1"/>
    </xf>
    <xf numFmtId="0" fontId="29" fillId="0" borderId="50" xfId="1" applyFont="1" applyBorder="1" applyAlignment="1">
      <alignment horizontal="center" vertical="center" wrapText="1"/>
    </xf>
    <xf numFmtId="0" fontId="29" fillId="0" borderId="145" xfId="1" applyFont="1" applyBorder="1" applyAlignment="1">
      <alignment horizontal="center" vertical="center" wrapText="1"/>
    </xf>
    <xf numFmtId="0" fontId="29" fillId="0" borderId="157" xfId="1" applyFont="1" applyBorder="1" applyAlignment="1">
      <alignment horizontal="center" vertical="center" wrapText="1"/>
    </xf>
    <xf numFmtId="0" fontId="29" fillId="0" borderId="76" xfId="1" applyFont="1" applyBorder="1" applyAlignment="1">
      <alignment horizontal="center" vertical="center" wrapText="1"/>
    </xf>
    <xf numFmtId="0" fontId="20" fillId="36" borderId="0" xfId="1" applyFont="1" applyFill="1" applyAlignment="1">
      <alignment horizontal="left" vertical="center" wrapText="1"/>
    </xf>
    <xf numFmtId="0" fontId="15" fillId="12" borderId="1" xfId="1" applyFont="1" applyFill="1" applyBorder="1" applyAlignment="1">
      <alignment horizontal="center" vertical="center" wrapText="1"/>
    </xf>
    <xf numFmtId="0" fontId="15" fillId="12" borderId="130" xfId="1" applyFont="1" applyFill="1" applyBorder="1" applyAlignment="1">
      <alignment horizontal="center" vertical="center" wrapText="1"/>
    </xf>
    <xf numFmtId="0" fontId="15" fillId="12" borderId="50" xfId="1" applyFont="1" applyFill="1" applyBorder="1" applyAlignment="1">
      <alignment horizontal="center" vertical="center" wrapText="1"/>
    </xf>
    <xf numFmtId="0" fontId="15" fillId="12" borderId="51" xfId="1" applyFont="1" applyFill="1" applyBorder="1" applyAlignment="1">
      <alignment horizontal="center" vertical="center" wrapText="1"/>
    </xf>
    <xf numFmtId="0" fontId="15" fillId="12" borderId="58" xfId="1" applyFont="1" applyFill="1" applyBorder="1" applyAlignment="1">
      <alignment horizontal="center" vertical="center" wrapText="1"/>
    </xf>
    <xf numFmtId="0" fontId="15" fillId="12" borderId="134" xfId="1" applyFont="1" applyFill="1" applyBorder="1" applyAlignment="1">
      <alignment horizontal="center" vertical="center" wrapText="1"/>
    </xf>
    <xf numFmtId="0" fontId="15" fillId="12" borderId="67" xfId="1" applyFont="1" applyFill="1" applyBorder="1" applyAlignment="1">
      <alignment horizontal="center" vertical="center" wrapText="1"/>
    </xf>
    <xf numFmtId="0" fontId="15" fillId="12" borderId="145" xfId="1" applyFont="1" applyFill="1" applyBorder="1" applyAlignment="1">
      <alignment horizontal="center" vertical="center" wrapText="1"/>
    </xf>
    <xf numFmtId="0" fontId="15" fillId="12" borderId="70" xfId="1" applyFont="1" applyFill="1" applyBorder="1" applyAlignment="1">
      <alignment horizontal="center" vertical="center" wrapText="1"/>
    </xf>
    <xf numFmtId="0" fontId="80" fillId="12" borderId="131" xfId="1" applyFont="1" applyFill="1" applyBorder="1" applyAlignment="1">
      <alignment horizontal="center" textRotation="255"/>
    </xf>
    <xf numFmtId="0" fontId="80" fillId="12" borderId="127" xfId="1" applyFont="1" applyFill="1" applyBorder="1" applyAlignment="1">
      <alignment horizontal="center" textRotation="255"/>
    </xf>
    <xf numFmtId="0" fontId="80" fillId="12" borderId="133" xfId="1" applyFont="1" applyFill="1" applyBorder="1" applyAlignment="1">
      <alignment horizontal="center" textRotation="255"/>
    </xf>
    <xf numFmtId="0" fontId="80" fillId="12" borderId="69" xfId="1" applyFont="1" applyFill="1" applyBorder="1" applyAlignment="1">
      <alignment horizontal="center" textRotation="255"/>
    </xf>
    <xf numFmtId="0" fontId="80" fillId="12" borderId="82" xfId="1" applyFont="1" applyFill="1" applyBorder="1" applyAlignment="1">
      <alignment horizontal="center" textRotation="255"/>
    </xf>
    <xf numFmtId="0" fontId="80" fillId="12" borderId="71" xfId="1" applyFont="1" applyFill="1" applyBorder="1" applyAlignment="1">
      <alignment horizontal="center" textRotation="255"/>
    </xf>
    <xf numFmtId="0" fontId="80" fillId="12" borderId="161" xfId="1" applyFont="1" applyFill="1" applyBorder="1" applyAlignment="1">
      <alignment horizontal="center" textRotation="255"/>
    </xf>
    <xf numFmtId="0" fontId="80" fillId="12" borderId="197" xfId="1" applyFont="1" applyFill="1" applyBorder="1" applyAlignment="1">
      <alignment horizontal="center" textRotation="255"/>
    </xf>
    <xf numFmtId="0" fontId="17" fillId="13" borderId="350" xfId="1" applyFont="1" applyFill="1" applyBorder="1" applyAlignment="1">
      <alignment horizontal="center" vertical="center" wrapText="1"/>
    </xf>
    <xf numFmtId="0" fontId="17" fillId="13" borderId="336" xfId="1" applyFont="1" applyFill="1" applyBorder="1" applyAlignment="1">
      <alignment horizontal="center" vertical="center" wrapText="1"/>
    </xf>
    <xf numFmtId="0" fontId="45" fillId="7" borderId="1" xfId="1" applyFont="1" applyFill="1" applyBorder="1" applyAlignment="1">
      <alignment horizontal="center" vertical="center" wrapText="1"/>
    </xf>
    <xf numFmtId="0" fontId="45" fillId="7" borderId="67" xfId="1" applyFont="1" applyFill="1" applyBorder="1" applyAlignment="1">
      <alignment horizontal="center" vertical="center" wrapText="1"/>
    </xf>
    <xf numFmtId="0" fontId="45" fillId="7" borderId="50" xfId="1" applyFont="1" applyFill="1" applyBorder="1" applyAlignment="1">
      <alignment horizontal="center" vertical="center" wrapText="1"/>
    </xf>
    <xf numFmtId="0" fontId="45" fillId="7" borderId="145" xfId="1" applyFont="1" applyFill="1" applyBorder="1" applyAlignment="1">
      <alignment horizontal="center" vertical="center" wrapText="1"/>
    </xf>
    <xf numFmtId="0" fontId="45" fillId="7" borderId="157" xfId="1" applyFont="1" applyFill="1" applyBorder="1" applyAlignment="1">
      <alignment horizontal="center" vertical="center" wrapText="1"/>
    </xf>
    <xf numFmtId="0" fontId="45" fillId="7" borderId="76" xfId="1" applyFont="1" applyFill="1" applyBorder="1" applyAlignment="1">
      <alignment horizontal="center" vertical="center" wrapText="1"/>
    </xf>
    <xf numFmtId="0" fontId="17" fillId="4" borderId="154" xfId="1" applyFont="1" applyFill="1" applyBorder="1" applyAlignment="1">
      <alignment horizontal="center" vertical="center" wrapText="1"/>
    </xf>
    <xf numFmtId="0" fontId="18" fillId="0" borderId="59" xfId="1" applyFont="1" applyBorder="1" applyAlignment="1">
      <alignment vertical="top" wrapText="1"/>
    </xf>
    <xf numFmtId="0" fontId="17" fillId="12" borderId="307" xfId="1" applyFont="1" applyFill="1" applyBorder="1" applyAlignment="1">
      <alignment horizontal="center" vertical="center" wrapText="1"/>
    </xf>
    <xf numFmtId="0" fontId="17" fillId="12" borderId="214" xfId="1" applyFont="1" applyFill="1" applyBorder="1" applyAlignment="1">
      <alignment horizontal="center" vertical="center" wrapText="1"/>
    </xf>
    <xf numFmtId="0" fontId="17" fillId="12" borderId="50" xfId="1" applyFont="1" applyFill="1" applyBorder="1" applyAlignment="1">
      <alignment horizontal="center" vertical="center" wrapText="1"/>
    </xf>
    <xf numFmtId="0" fontId="17" fillId="12" borderId="145" xfId="1" applyFont="1" applyFill="1" applyBorder="1" applyAlignment="1">
      <alignment horizontal="center" vertical="center" wrapText="1"/>
    </xf>
    <xf numFmtId="0" fontId="17" fillId="12" borderId="157" xfId="1" applyFont="1" applyFill="1" applyBorder="1" applyAlignment="1">
      <alignment horizontal="center" vertical="center" wrapText="1"/>
    </xf>
    <xf numFmtId="0" fontId="17" fillId="12" borderId="76" xfId="1" applyFont="1" applyFill="1" applyBorder="1" applyAlignment="1">
      <alignment horizontal="center" vertical="center" wrapText="1"/>
    </xf>
    <xf numFmtId="0" fontId="18" fillId="12" borderId="1" xfId="1" applyFont="1" applyFill="1" applyBorder="1" applyAlignment="1">
      <alignment horizontal="center" vertical="center" wrapText="1"/>
    </xf>
    <xf numFmtId="0" fontId="18" fillId="12" borderId="2" xfId="1" applyFont="1" applyFill="1" applyBorder="1" applyAlignment="1">
      <alignment horizontal="center" vertical="center" wrapText="1"/>
    </xf>
    <xf numFmtId="0" fontId="18" fillId="12" borderId="67" xfId="1" applyFont="1" applyFill="1" applyBorder="1" applyAlignment="1">
      <alignment horizontal="center" vertical="center" wrapText="1"/>
    </xf>
    <xf numFmtId="0" fontId="38" fillId="0" borderId="0" xfId="1" applyFont="1" applyAlignment="1">
      <alignment vertical="center" wrapText="1"/>
    </xf>
    <xf numFmtId="0" fontId="15" fillId="15" borderId="54" xfId="1" applyFont="1" applyFill="1" applyBorder="1" applyAlignment="1">
      <alignment vertical="center" wrapText="1"/>
    </xf>
    <xf numFmtId="0" fontId="15" fillId="15" borderId="117" xfId="1" applyFont="1" applyFill="1" applyBorder="1" applyAlignment="1">
      <alignment vertical="center" wrapText="1"/>
    </xf>
    <xf numFmtId="0" fontId="15" fillId="15" borderId="50" xfId="1" applyFont="1" applyFill="1" applyBorder="1" applyAlignment="1">
      <alignment vertical="center" wrapText="1"/>
    </xf>
    <xf numFmtId="0" fontId="15" fillId="15" borderId="51" xfId="1" applyFont="1" applyFill="1" applyBorder="1" applyAlignment="1">
      <alignment vertical="center" wrapText="1"/>
    </xf>
    <xf numFmtId="0" fontId="15" fillId="15" borderId="12" xfId="1" applyFont="1" applyFill="1" applyBorder="1" applyAlignment="1">
      <alignment vertical="center" wrapText="1"/>
    </xf>
    <xf numFmtId="0" fontId="15" fillId="15" borderId="129" xfId="1" applyFont="1" applyFill="1" applyBorder="1" applyAlignment="1">
      <alignment vertical="center" wrapText="1"/>
    </xf>
    <xf numFmtId="0" fontId="15" fillId="17" borderId="50" xfId="1" applyFont="1" applyFill="1" applyBorder="1">
      <alignment vertical="center"/>
    </xf>
    <xf numFmtId="0" fontId="15" fillId="17" borderId="51" xfId="1" applyFont="1" applyFill="1" applyBorder="1">
      <alignment vertical="center"/>
    </xf>
    <xf numFmtId="0" fontId="15" fillId="17" borderId="12" xfId="1" applyFont="1" applyFill="1" applyBorder="1">
      <alignment vertical="center"/>
    </xf>
    <xf numFmtId="0" fontId="15" fillId="17" borderId="129" xfId="1" applyFont="1" applyFill="1" applyBorder="1">
      <alignment vertical="center"/>
    </xf>
    <xf numFmtId="0" fontId="15" fillId="18" borderId="54" xfId="1" applyFont="1" applyFill="1" applyBorder="1" applyAlignment="1">
      <alignment vertical="center" wrapText="1"/>
    </xf>
    <xf numFmtId="0" fontId="15" fillId="18" borderId="117" xfId="1" applyFont="1" applyFill="1" applyBorder="1" applyAlignment="1">
      <alignment vertical="center" wrapText="1"/>
    </xf>
    <xf numFmtId="0" fontId="15" fillId="18" borderId="50" xfId="1" applyFont="1" applyFill="1" applyBorder="1" applyAlignment="1">
      <alignment vertical="center" wrapText="1"/>
    </xf>
    <xf numFmtId="0" fontId="15" fillId="18" borderId="51" xfId="1" applyFont="1" applyFill="1" applyBorder="1" applyAlignment="1">
      <alignment vertical="center" wrapText="1"/>
    </xf>
    <xf numFmtId="0" fontId="15" fillId="18" borderId="12" xfId="1" applyFont="1" applyFill="1" applyBorder="1" applyAlignment="1">
      <alignment vertical="center" wrapText="1"/>
    </xf>
    <xf numFmtId="0" fontId="15" fillId="18" borderId="129" xfId="1" applyFont="1" applyFill="1" applyBorder="1" applyAlignment="1">
      <alignment vertical="center" wrapText="1"/>
    </xf>
    <xf numFmtId="0" fontId="15" fillId="16" borderId="23" xfId="1" applyFont="1" applyFill="1" applyBorder="1" applyAlignment="1">
      <alignment horizontal="left" vertical="center"/>
    </xf>
    <xf numFmtId="0" fontId="15" fillId="16" borderId="24" xfId="1" applyFont="1" applyFill="1" applyBorder="1" applyAlignment="1">
      <alignment horizontal="left" vertical="center"/>
    </xf>
    <xf numFmtId="0" fontId="15" fillId="16" borderId="91" xfId="1" applyFont="1" applyFill="1" applyBorder="1" applyAlignment="1">
      <alignment horizontal="left" vertical="center"/>
    </xf>
    <xf numFmtId="0" fontId="15" fillId="19" borderId="54" xfId="1" applyFont="1" applyFill="1" applyBorder="1" applyAlignment="1">
      <alignment vertical="center" wrapText="1"/>
    </xf>
    <xf numFmtId="0" fontId="15" fillId="19" borderId="117" xfId="1" applyFont="1" applyFill="1" applyBorder="1" applyAlignment="1">
      <alignment vertical="center" wrapText="1"/>
    </xf>
    <xf numFmtId="0" fontId="15" fillId="19" borderId="50" xfId="1" applyFont="1" applyFill="1" applyBorder="1" applyAlignment="1">
      <alignment vertical="center" wrapText="1"/>
    </xf>
    <xf numFmtId="0" fontId="15" fillId="19" borderId="51" xfId="1" applyFont="1" applyFill="1" applyBorder="1" applyAlignment="1">
      <alignment vertical="center" wrapText="1"/>
    </xf>
    <xf numFmtId="0" fontId="15" fillId="19" borderId="12" xfId="1" applyFont="1" applyFill="1" applyBorder="1" applyAlignment="1">
      <alignment vertical="center" wrapText="1"/>
    </xf>
    <xf numFmtId="0" fontId="15" fillId="19" borderId="129" xfId="1" applyFont="1" applyFill="1" applyBorder="1" applyAlignment="1">
      <alignment vertical="center" wrapText="1"/>
    </xf>
    <xf numFmtId="0" fontId="15" fillId="24" borderId="23" xfId="1" applyFont="1" applyFill="1" applyBorder="1" applyAlignment="1">
      <alignment horizontal="left" vertical="center" wrapText="1"/>
    </xf>
    <xf numFmtId="0" fontId="15" fillId="24" borderId="24" xfId="1" applyFont="1" applyFill="1" applyBorder="1" applyAlignment="1">
      <alignment horizontal="left" vertical="center" wrapText="1"/>
    </xf>
    <xf numFmtId="0" fontId="15" fillId="24" borderId="91" xfId="1" applyFont="1" applyFill="1" applyBorder="1" applyAlignment="1">
      <alignment horizontal="left" vertical="center" wrapText="1"/>
    </xf>
    <xf numFmtId="0" fontId="15" fillId="13" borderId="54" xfId="1" applyFont="1" applyFill="1" applyBorder="1" applyAlignment="1">
      <alignment horizontal="left" vertical="center" wrapText="1"/>
    </xf>
    <xf numFmtId="0" fontId="15" fillId="13" borderId="117" xfId="1" applyFont="1" applyFill="1" applyBorder="1" applyAlignment="1">
      <alignment horizontal="left" vertical="center" wrapText="1"/>
    </xf>
    <xf numFmtId="0" fontId="15" fillId="13" borderId="12" xfId="1" applyFont="1" applyFill="1" applyBorder="1" applyAlignment="1">
      <alignment horizontal="left" vertical="center" wrapText="1"/>
    </xf>
    <xf numFmtId="0" fontId="15" fillId="13" borderId="129" xfId="1" applyFont="1" applyFill="1" applyBorder="1" applyAlignment="1">
      <alignment horizontal="left" vertical="center" wrapText="1"/>
    </xf>
    <xf numFmtId="0" fontId="15" fillId="12" borderId="239" xfId="1" applyFont="1" applyFill="1" applyBorder="1" applyAlignment="1">
      <alignment horizontal="left" vertical="center"/>
    </xf>
    <xf numFmtId="0" fontId="15" fillId="12" borderId="100" xfId="1" applyFont="1" applyFill="1" applyBorder="1" applyAlignment="1">
      <alignment horizontal="left" vertical="center"/>
    </xf>
    <xf numFmtId="0" fontId="15" fillId="12" borderId="59" xfId="1" applyFont="1" applyFill="1" applyBorder="1" applyAlignment="1">
      <alignment horizontal="left" vertical="center"/>
    </xf>
    <xf numFmtId="0" fontId="30" fillId="0" borderId="59" xfId="1" applyFont="1" applyBorder="1" applyAlignment="1">
      <alignment horizontal="left" vertical="center" wrapText="1"/>
    </xf>
    <xf numFmtId="0" fontId="15" fillId="14" borderId="54" xfId="1" applyFont="1" applyFill="1" applyBorder="1" applyAlignment="1">
      <alignment vertical="center" wrapText="1"/>
    </xf>
    <xf numFmtId="0" fontId="15" fillId="14" borderId="117" xfId="1" applyFont="1" applyFill="1" applyBorder="1" applyAlignment="1">
      <alignment vertical="center" wrapText="1"/>
    </xf>
    <xf numFmtId="0" fontId="15" fillId="14" borderId="50" xfId="1" applyFont="1" applyFill="1" applyBorder="1" applyAlignment="1">
      <alignment vertical="center" wrapText="1"/>
    </xf>
    <xf numFmtId="0" fontId="15" fillId="14" borderId="51" xfId="1" applyFont="1" applyFill="1" applyBorder="1" applyAlignment="1">
      <alignment vertical="center" wrapText="1"/>
    </xf>
    <xf numFmtId="0" fontId="15" fillId="14" borderId="12" xfId="1" applyFont="1" applyFill="1" applyBorder="1" applyAlignment="1">
      <alignment vertical="center" wrapText="1"/>
    </xf>
    <xf numFmtId="0" fontId="15" fillId="14" borderId="129" xfId="1" applyFont="1" applyFill="1" applyBorder="1" applyAlignment="1">
      <alignment vertical="center" wrapText="1"/>
    </xf>
    <xf numFmtId="0" fontId="29" fillId="0" borderId="139" xfId="1" applyFont="1" applyBorder="1" applyAlignment="1">
      <alignment horizontal="center" vertical="top" textRotation="255" shrinkToFit="1"/>
    </xf>
    <xf numFmtId="0" fontId="29" fillId="0" borderId="170" xfId="1" applyFont="1" applyBorder="1" applyAlignment="1">
      <alignment horizontal="center" vertical="top" textRotation="255" shrinkToFit="1"/>
    </xf>
    <xf numFmtId="0" fontId="38" fillId="12" borderId="304" xfId="1" applyFont="1" applyFill="1" applyBorder="1" applyAlignment="1">
      <alignment horizontal="center" vertical="center"/>
    </xf>
    <xf numFmtId="0" fontId="38" fillId="12" borderId="279" xfId="1" applyFont="1" applyFill="1" applyBorder="1" applyAlignment="1">
      <alignment horizontal="center" vertical="center"/>
    </xf>
    <xf numFmtId="0" fontId="38" fillId="12" borderId="63" xfId="1" applyFont="1" applyFill="1" applyBorder="1" applyAlignment="1">
      <alignment horizontal="center" vertical="center"/>
    </xf>
    <xf numFmtId="0" fontId="18" fillId="12" borderId="50" xfId="1" applyFont="1" applyFill="1" applyBorder="1" applyAlignment="1">
      <alignment horizontal="left" vertical="center"/>
    </xf>
    <xf numFmtId="0" fontId="18" fillId="12" borderId="51" xfId="1" applyFont="1" applyFill="1" applyBorder="1" applyAlignment="1">
      <alignment horizontal="left" vertical="center"/>
    </xf>
    <xf numFmtId="0" fontId="17" fillId="14" borderId="109" xfId="1" applyFont="1" applyFill="1" applyBorder="1" applyAlignment="1">
      <alignment horizontal="center" vertical="top" textRotation="255" wrapText="1" shrinkToFit="1"/>
    </xf>
    <xf numFmtId="0" fontId="17" fillId="14" borderId="10" xfId="1" applyFont="1" applyFill="1" applyBorder="1" applyAlignment="1">
      <alignment horizontal="center" vertical="top" textRotation="255" wrapText="1" shrinkToFit="1"/>
    </xf>
    <xf numFmtId="0" fontId="17" fillId="14" borderId="8" xfId="1" applyFont="1" applyFill="1" applyBorder="1" applyAlignment="1">
      <alignment horizontal="center" vertical="top" textRotation="255" wrapText="1" shrinkToFit="1"/>
    </xf>
    <xf numFmtId="0" fontId="17" fillId="24" borderId="69" xfId="1" applyFont="1" applyFill="1" applyBorder="1" applyAlignment="1">
      <alignment horizontal="center" vertical="top" textRotation="255" wrapText="1" shrinkToFit="1"/>
    </xf>
    <xf numFmtId="0" fontId="17" fillId="24" borderId="82" xfId="1" applyFont="1" applyFill="1" applyBorder="1" applyAlignment="1">
      <alignment horizontal="center" vertical="top" textRotation="255" wrapText="1" shrinkToFit="1"/>
    </xf>
    <xf numFmtId="0" fontId="17" fillId="13" borderId="109" xfId="1" applyFont="1" applyFill="1" applyBorder="1" applyAlignment="1">
      <alignment horizontal="center" vertical="top" textRotation="255" wrapText="1" shrinkToFit="1"/>
    </xf>
    <xf numFmtId="0" fontId="17" fillId="13" borderId="8" xfId="1" applyFont="1" applyFill="1" applyBorder="1" applyAlignment="1">
      <alignment horizontal="center" vertical="top" textRotation="255" wrapText="1" shrinkToFit="1"/>
    </xf>
    <xf numFmtId="0" fontId="17" fillId="12" borderId="171" xfId="1" applyFont="1" applyFill="1" applyBorder="1" applyAlignment="1">
      <alignment horizontal="center" vertical="top" textRotation="255" shrinkToFit="1"/>
    </xf>
    <xf numFmtId="0" fontId="17" fillId="12" borderId="185" xfId="1" applyFont="1" applyFill="1" applyBorder="1" applyAlignment="1">
      <alignment horizontal="center" vertical="top" textRotation="255" shrinkToFit="1"/>
    </xf>
    <xf numFmtId="0" fontId="38" fillId="12" borderId="1" xfId="1" applyFont="1" applyFill="1" applyBorder="1" applyAlignment="1">
      <alignment horizontal="center" vertical="center"/>
    </xf>
    <xf numFmtId="0" fontId="38" fillId="12" borderId="2" xfId="1" applyFont="1" applyFill="1" applyBorder="1" applyAlignment="1">
      <alignment horizontal="center" vertical="center"/>
    </xf>
    <xf numFmtId="0" fontId="38" fillId="12" borderId="3" xfId="1" applyFont="1" applyFill="1" applyBorder="1" applyAlignment="1">
      <alignment horizontal="center" vertical="center"/>
    </xf>
    <xf numFmtId="0" fontId="17" fillId="17" borderId="4" xfId="1" applyFont="1" applyFill="1" applyBorder="1" applyAlignment="1">
      <alignment horizontal="center" vertical="top" textRotation="255" wrapText="1" shrinkToFit="1"/>
    </xf>
    <xf numFmtId="0" fontId="17" fillId="17" borderId="10" xfId="1" applyFont="1" applyFill="1" applyBorder="1" applyAlignment="1">
      <alignment horizontal="center" vertical="top" textRotation="255" wrapText="1" shrinkToFit="1"/>
    </xf>
    <xf numFmtId="0" fontId="17" fillId="17" borderId="7" xfId="1" applyFont="1" applyFill="1" applyBorder="1" applyAlignment="1">
      <alignment horizontal="center" vertical="top" textRotation="255" wrapText="1" shrinkToFit="1"/>
    </xf>
    <xf numFmtId="0" fontId="17" fillId="18" borderId="6" xfId="1" applyFont="1" applyFill="1" applyBorder="1" applyAlignment="1">
      <alignment horizontal="center" vertical="top" textRotation="255" wrapText="1" shrinkToFit="1"/>
    </xf>
    <xf numFmtId="0" fontId="17" fillId="18" borderId="5" xfId="1" applyFont="1" applyFill="1" applyBorder="1" applyAlignment="1">
      <alignment horizontal="center" vertical="top" textRotation="255" wrapText="1" shrinkToFit="1"/>
    </xf>
    <xf numFmtId="0" fontId="17" fillId="18" borderId="7" xfId="1" applyFont="1" applyFill="1" applyBorder="1" applyAlignment="1">
      <alignment horizontal="center" vertical="top" textRotation="255" wrapText="1" shrinkToFit="1"/>
    </xf>
    <xf numFmtId="0" fontId="17" fillId="15" borderId="109" xfId="1" applyFont="1" applyFill="1" applyBorder="1" applyAlignment="1">
      <alignment horizontal="center" vertical="top" textRotation="255" wrapText="1" shrinkToFit="1"/>
    </xf>
    <xf numFmtId="0" fontId="17" fillId="15" borderId="10" xfId="1" applyFont="1" applyFill="1" applyBorder="1" applyAlignment="1">
      <alignment horizontal="center" vertical="top" textRotation="255" wrapText="1" shrinkToFit="1"/>
    </xf>
    <xf numFmtId="0" fontId="17" fillId="15" borderId="8" xfId="1" applyFont="1" applyFill="1" applyBorder="1" applyAlignment="1">
      <alignment horizontal="center" vertical="top" textRotation="255" wrapText="1" shrinkToFit="1"/>
    </xf>
    <xf numFmtId="0" fontId="17" fillId="16" borderId="69" xfId="1" applyFont="1" applyFill="1" applyBorder="1" applyAlignment="1">
      <alignment horizontal="center" vertical="top" textRotation="255" wrapText="1" shrinkToFit="1"/>
    </xf>
    <xf numFmtId="0" fontId="17" fillId="16" borderId="82" xfId="1" applyFont="1" applyFill="1" applyBorder="1" applyAlignment="1">
      <alignment horizontal="center" vertical="top" textRotation="255" wrapText="1" shrinkToFit="1"/>
    </xf>
    <xf numFmtId="0" fontId="17" fillId="19" borderId="109" xfId="1" applyFont="1" applyFill="1" applyBorder="1" applyAlignment="1">
      <alignment horizontal="center" vertical="top" textRotation="255" wrapText="1" shrinkToFit="1"/>
    </xf>
    <xf numFmtId="0" fontId="17" fillId="19" borderId="10" xfId="1" applyFont="1" applyFill="1" applyBorder="1" applyAlignment="1">
      <alignment horizontal="center" vertical="top" textRotation="255" wrapText="1" shrinkToFit="1"/>
    </xf>
    <xf numFmtId="0" fontId="17" fillId="19" borderId="8" xfId="1" applyFont="1" applyFill="1" applyBorder="1" applyAlignment="1">
      <alignment horizontal="center" vertical="top" textRotation="255" wrapText="1" shrinkToFit="1"/>
    </xf>
    <xf numFmtId="0" fontId="39" fillId="0" borderId="1" xfId="1" applyFont="1" applyBorder="1" applyAlignment="1">
      <alignment horizontal="center" vertical="center"/>
    </xf>
    <xf numFmtId="0" fontId="39" fillId="0" borderId="2" xfId="1" applyFont="1" applyBorder="1" applyAlignment="1">
      <alignment horizontal="center" vertical="center"/>
    </xf>
    <xf numFmtId="0" fontId="39" fillId="0" borderId="3" xfId="1" applyFont="1" applyBorder="1" applyAlignment="1">
      <alignment horizontal="center" vertical="center"/>
    </xf>
    <xf numFmtId="0" fontId="29" fillId="0" borderId="4" xfId="1" applyFont="1" applyBorder="1" applyAlignment="1">
      <alignment horizontal="center" vertical="top" textRotation="255" wrapText="1" shrinkToFit="1"/>
    </xf>
    <xf numFmtId="0" fontId="29" fillId="0" borderId="10" xfId="1" applyFont="1" applyBorder="1" applyAlignment="1">
      <alignment horizontal="center" vertical="top" textRotation="255" wrapText="1" shrinkToFit="1"/>
    </xf>
    <xf numFmtId="0" fontId="29" fillId="0" borderId="7" xfId="1" applyFont="1" applyBorder="1" applyAlignment="1">
      <alignment horizontal="center" vertical="top" textRotation="255" wrapText="1" shrinkToFit="1"/>
    </xf>
    <xf numFmtId="0" fontId="29" fillId="0" borderId="6" xfId="1" applyFont="1" applyBorder="1" applyAlignment="1">
      <alignment horizontal="center" vertical="top" textRotation="255" wrapText="1" shrinkToFit="1"/>
    </xf>
    <xf numFmtId="0" fontId="29" fillId="0" borderId="5" xfId="1" applyFont="1" applyBorder="1" applyAlignment="1">
      <alignment horizontal="center" vertical="top" textRotation="255" wrapText="1" shrinkToFit="1"/>
    </xf>
    <xf numFmtId="0" fontId="29" fillId="0" borderId="109" xfId="1" applyFont="1" applyBorder="1" applyAlignment="1">
      <alignment horizontal="center" vertical="top" textRotation="255" wrapText="1" shrinkToFit="1"/>
    </xf>
    <xf numFmtId="0" fontId="29" fillId="0" borderId="8" xfId="1" applyFont="1" applyBorder="1" applyAlignment="1">
      <alignment horizontal="center" vertical="top" textRotation="255" wrapText="1" shrinkToFit="1"/>
    </xf>
    <xf numFmtId="0" fontId="29" fillId="0" borderId="69" xfId="1" applyFont="1" applyBorder="1" applyAlignment="1">
      <alignment horizontal="center" vertical="top" textRotation="255" wrapText="1" shrinkToFit="1"/>
    </xf>
    <xf numFmtId="0" fontId="29" fillId="0" borderId="71" xfId="1" applyFont="1" applyBorder="1" applyAlignment="1">
      <alignment horizontal="center" vertical="top" textRotation="255" wrapText="1" shrinkToFit="1"/>
    </xf>
    <xf numFmtId="0" fontId="39" fillId="0" borderId="304" xfId="1" applyFont="1" applyBorder="1" applyAlignment="1">
      <alignment horizontal="center" vertical="center"/>
    </xf>
    <xf numFmtId="0" fontId="39" fillId="0" borderId="279" xfId="1" applyFont="1" applyBorder="1" applyAlignment="1">
      <alignment horizontal="center" vertical="center"/>
    </xf>
    <xf numFmtId="0" fontId="39" fillId="0" borderId="63" xfId="1" applyFont="1" applyBorder="1" applyAlignment="1">
      <alignment horizontal="center" vertical="center"/>
    </xf>
    <xf numFmtId="0" fontId="19" fillId="0" borderId="50" xfId="1" applyFont="1" applyBorder="1" applyAlignment="1">
      <alignment horizontal="left" vertical="center"/>
    </xf>
    <xf numFmtId="0" fontId="19" fillId="0" borderId="51" xfId="1" applyFont="1" applyBorder="1" applyAlignment="1">
      <alignment horizontal="left" vertical="center"/>
    </xf>
    <xf numFmtId="0" fontId="18" fillId="12" borderId="54" xfId="1" applyFont="1" applyFill="1" applyBorder="1" applyAlignment="1">
      <alignment horizontal="left" vertical="center" wrapText="1"/>
    </xf>
    <xf numFmtId="0" fontId="18" fillId="12" borderId="25" xfId="1" applyFont="1" applyFill="1" applyBorder="1" applyAlignment="1">
      <alignment horizontal="left" vertical="center" wrapText="1"/>
    </xf>
    <xf numFmtId="0" fontId="18" fillId="12" borderId="50" xfId="1" applyFont="1" applyFill="1" applyBorder="1" applyAlignment="1">
      <alignment horizontal="left" vertical="center" wrapText="1"/>
    </xf>
    <xf numFmtId="0" fontId="18" fillId="12" borderId="12" xfId="1" applyFont="1" applyFill="1" applyBorder="1" applyAlignment="1">
      <alignment horizontal="left" vertical="center" wrapText="1"/>
    </xf>
    <xf numFmtId="0" fontId="18" fillId="12" borderId="13" xfId="1" applyFont="1" applyFill="1" applyBorder="1" applyAlignment="1">
      <alignment horizontal="left" vertical="center" wrapText="1"/>
    </xf>
    <xf numFmtId="0" fontId="18" fillId="12" borderId="54" xfId="1" applyFont="1" applyFill="1" applyBorder="1" applyAlignment="1">
      <alignment vertical="center" wrapText="1"/>
    </xf>
    <xf numFmtId="0" fontId="18" fillId="12" borderId="117" xfId="1" applyFont="1" applyFill="1" applyBorder="1" applyAlignment="1">
      <alignment vertical="center" wrapText="1"/>
    </xf>
    <xf numFmtId="0" fontId="18" fillId="12" borderId="50" xfId="1" applyFont="1" applyFill="1" applyBorder="1" applyAlignment="1">
      <alignment vertical="center" wrapText="1"/>
    </xf>
    <xf numFmtId="0" fontId="18" fillId="12" borderId="51" xfId="1" applyFont="1" applyFill="1" applyBorder="1" applyAlignment="1">
      <alignment vertical="center" wrapText="1"/>
    </xf>
    <xf numFmtId="0" fontId="18" fillId="12" borderId="12" xfId="1" applyFont="1" applyFill="1" applyBorder="1" applyAlignment="1">
      <alignment vertical="center" wrapText="1"/>
    </xf>
    <xf numFmtId="0" fontId="18" fillId="12" borderId="129" xfId="1" applyFont="1" applyFill="1" applyBorder="1" applyAlignment="1">
      <alignment vertical="center" wrapText="1"/>
    </xf>
    <xf numFmtId="0" fontId="18" fillId="12" borderId="117" xfId="1" applyFont="1" applyFill="1" applyBorder="1" applyAlignment="1">
      <alignment horizontal="left" vertical="center" wrapText="1"/>
    </xf>
    <xf numFmtId="0" fontId="18" fillId="12" borderId="51" xfId="1" applyFont="1" applyFill="1" applyBorder="1" applyAlignment="1">
      <alignment horizontal="left" vertical="center" wrapText="1"/>
    </xf>
    <xf numFmtId="0" fontId="18" fillId="12" borderId="129" xfId="1" applyFont="1" applyFill="1" applyBorder="1" applyAlignment="1">
      <alignment horizontal="left" vertical="center" wrapText="1"/>
    </xf>
    <xf numFmtId="0" fontId="19" fillId="0" borderId="54" xfId="1" applyFont="1" applyBorder="1" applyAlignment="1">
      <alignment vertical="center" wrapText="1"/>
    </xf>
    <xf numFmtId="0" fontId="19" fillId="0" borderId="117" xfId="1" applyFont="1" applyBorder="1" applyAlignment="1">
      <alignment vertical="center" wrapText="1"/>
    </xf>
    <xf numFmtId="0" fontId="19" fillId="0" borderId="50" xfId="1" applyFont="1" applyBorder="1" applyAlignment="1">
      <alignment vertical="center" wrapText="1"/>
    </xf>
    <xf numFmtId="0" fontId="19" fillId="0" borderId="51" xfId="1" applyFont="1" applyBorder="1" applyAlignment="1">
      <alignment vertical="center" wrapText="1"/>
    </xf>
    <xf numFmtId="0" fontId="19" fillId="0" borderId="12" xfId="1" applyFont="1" applyBorder="1" applyAlignment="1">
      <alignment vertical="center" wrapText="1"/>
    </xf>
    <xf numFmtId="0" fontId="19" fillId="0" borderId="129" xfId="1" applyFont="1" applyBorder="1" applyAlignment="1">
      <alignment vertical="center" wrapText="1"/>
    </xf>
    <xf numFmtId="0" fontId="19" fillId="0" borderId="54" xfId="1" applyFont="1" applyBorder="1" applyAlignment="1">
      <alignment horizontal="left" vertical="center" wrapText="1"/>
    </xf>
    <xf numFmtId="0" fontId="19" fillId="0" borderId="117" xfId="1" applyFont="1" applyBorder="1" applyAlignment="1">
      <alignment horizontal="left" vertical="center" wrapText="1"/>
    </xf>
    <xf numFmtId="0" fontId="19" fillId="0" borderId="50" xfId="1" applyFont="1" applyBorder="1" applyAlignment="1">
      <alignment horizontal="left" vertical="center" wrapText="1"/>
    </xf>
    <xf numFmtId="0" fontId="19" fillId="0" borderId="51" xfId="1" applyFont="1" applyBorder="1" applyAlignment="1">
      <alignment horizontal="left" vertical="center" wrapText="1"/>
    </xf>
    <xf numFmtId="0" fontId="19" fillId="0" borderId="12" xfId="1" applyFont="1" applyBorder="1" applyAlignment="1">
      <alignment horizontal="left" vertical="center" wrapText="1"/>
    </xf>
    <xf numFmtId="0" fontId="19" fillId="0" borderId="129" xfId="1" applyFont="1" applyBorder="1" applyAlignment="1">
      <alignment horizontal="left" vertical="center" wrapText="1"/>
    </xf>
    <xf numFmtId="0" fontId="19" fillId="0" borderId="25" xfId="1" applyFont="1" applyBorder="1" applyAlignment="1">
      <alignment horizontal="left" vertical="center" wrapText="1"/>
    </xf>
    <xf numFmtId="0" fontId="19" fillId="0" borderId="13" xfId="1" applyFont="1" applyBorder="1" applyAlignment="1">
      <alignment horizontal="left" vertical="center" wrapText="1"/>
    </xf>
    <xf numFmtId="0" fontId="18" fillId="12" borderId="239" xfId="1" applyFont="1" applyFill="1" applyBorder="1" applyAlignment="1">
      <alignment horizontal="left" vertical="center"/>
    </xf>
    <xf numFmtId="0" fontId="18" fillId="12" borderId="100" xfId="1" applyFont="1" applyFill="1" applyBorder="1" applyAlignment="1">
      <alignment horizontal="left" vertical="center"/>
    </xf>
    <xf numFmtId="0" fontId="18" fillId="0" borderId="2" xfId="1" applyFont="1" applyBorder="1" applyAlignment="1">
      <alignment vertical="center" wrapText="1"/>
    </xf>
    <xf numFmtId="0" fontId="18" fillId="12" borderId="106" xfId="1" applyFont="1" applyFill="1" applyBorder="1" applyAlignment="1">
      <alignment horizontal="center" vertical="center"/>
    </xf>
    <xf numFmtId="0" fontId="15" fillId="0" borderId="95" xfId="1" applyFont="1" applyBorder="1" applyAlignment="1" applyProtection="1">
      <alignment horizontal="center" vertical="center" wrapText="1"/>
      <protection locked="0"/>
    </xf>
    <xf numFmtId="0" fontId="15" fillId="0" borderId="95" xfId="1" applyFont="1" applyBorder="1" applyProtection="1">
      <alignment vertical="center"/>
      <protection locked="0"/>
    </xf>
    <xf numFmtId="0" fontId="15" fillId="0" borderId="107" xfId="1" applyFont="1" applyBorder="1" applyProtection="1">
      <alignment vertical="center"/>
      <protection locked="0"/>
    </xf>
    <xf numFmtId="0" fontId="15" fillId="0" borderId="102" xfId="1" applyFont="1" applyBorder="1">
      <alignment vertical="center"/>
    </xf>
    <xf numFmtId="0" fontId="15" fillId="0" borderId="205" xfId="1" applyFont="1" applyBorder="1">
      <alignment vertical="center"/>
    </xf>
    <xf numFmtId="0" fontId="32" fillId="0" borderId="102" xfId="1" applyFont="1" applyBorder="1" applyAlignment="1">
      <alignment vertical="center" wrapText="1"/>
    </xf>
    <xf numFmtId="0" fontId="32" fillId="0" borderId="102" xfId="1" applyFont="1" applyBorder="1" applyAlignment="1">
      <alignment horizontal="center" vertical="center" wrapText="1"/>
    </xf>
    <xf numFmtId="0" fontId="93" fillId="0" borderId="2" xfId="1" applyFont="1" applyBorder="1" applyAlignment="1">
      <alignment horizontal="right" vertical="center" wrapText="1"/>
    </xf>
    <xf numFmtId="0" fontId="15" fillId="0" borderId="102" xfId="1" applyFont="1" applyBorder="1" applyAlignment="1" applyProtection="1">
      <alignment horizontal="center" vertical="center" wrapText="1"/>
      <protection locked="0"/>
    </xf>
    <xf numFmtId="0" fontId="15" fillId="0" borderId="102" xfId="1" applyFont="1" applyBorder="1" applyProtection="1">
      <alignment vertical="center"/>
      <protection locked="0"/>
    </xf>
    <xf numFmtId="0" fontId="15" fillId="0" borderId="205" xfId="1" applyFont="1" applyBorder="1" applyProtection="1">
      <alignment vertical="center"/>
      <protection locked="0"/>
    </xf>
    <xf numFmtId="0" fontId="17" fillId="0" borderId="95" xfId="1" applyFont="1" applyBorder="1" applyAlignment="1">
      <alignment horizontal="center" vertical="center" wrapText="1"/>
    </xf>
    <xf numFmtId="0" fontId="17" fillId="0" borderId="95" xfId="1" applyFont="1" applyBorder="1" applyAlignment="1">
      <alignment horizontal="left" vertical="center" wrapText="1"/>
    </xf>
    <xf numFmtId="0" fontId="32" fillId="0" borderId="197" xfId="1" applyFont="1" applyBorder="1" applyAlignment="1">
      <alignment horizontal="center" vertical="top" textRotation="255" wrapText="1"/>
    </xf>
    <xf numFmtId="0" fontId="32" fillId="0" borderId="181" xfId="1" applyFont="1" applyBorder="1" applyAlignment="1">
      <alignment horizontal="center" vertical="top" textRotation="255" wrapText="1"/>
    </xf>
    <xf numFmtId="0" fontId="32" fillId="0" borderId="120" xfId="1" applyFont="1" applyBorder="1" applyAlignment="1">
      <alignment horizontal="center" vertical="top" textRotation="255" wrapText="1"/>
    </xf>
    <xf numFmtId="0" fontId="32" fillId="0" borderId="81" xfId="1" applyFont="1" applyBorder="1" applyAlignment="1">
      <alignment horizontal="center" vertical="top" textRotation="255" wrapText="1"/>
    </xf>
    <xf numFmtId="0" fontId="32" fillId="0" borderId="85" xfId="1" applyFont="1" applyBorder="1" applyAlignment="1">
      <alignment horizontal="center" vertical="top" textRotation="255" wrapText="1"/>
    </xf>
    <xf numFmtId="0" fontId="32" fillId="0" borderId="118" xfId="1" applyFont="1" applyBorder="1" applyAlignment="1">
      <alignment horizontal="center" vertical="top" textRotation="255" wrapText="1"/>
    </xf>
    <xf numFmtId="0" fontId="32" fillId="0" borderId="52" xfId="1" applyFont="1" applyBorder="1" applyAlignment="1">
      <alignment horizontal="center" vertical="top" textRotation="255" wrapText="1"/>
    </xf>
    <xf numFmtId="0" fontId="32" fillId="0" borderId="32" xfId="1" applyFont="1" applyBorder="1" applyAlignment="1">
      <alignment horizontal="center" vertical="top" textRotation="255" wrapText="1"/>
    </xf>
    <xf numFmtId="0" fontId="32" fillId="0" borderId="188" xfId="1" applyFont="1" applyBorder="1" applyAlignment="1">
      <alignment horizontal="center" vertical="top" textRotation="255" wrapText="1"/>
    </xf>
    <xf numFmtId="0" fontId="32" fillId="0" borderId="286" xfId="1" applyFont="1" applyBorder="1" applyAlignment="1">
      <alignment horizontal="center" vertical="top" textRotation="255" wrapText="1"/>
    </xf>
    <xf numFmtId="0" fontId="32" fillId="0" borderId="128" xfId="1" applyFont="1" applyBorder="1" applyAlignment="1">
      <alignment horizontal="center" vertical="top" textRotation="255" wrapText="1"/>
    </xf>
    <xf numFmtId="0" fontId="24" fillId="0" borderId="149" xfId="1" applyFont="1" applyBorder="1" applyAlignment="1">
      <alignment horizontal="center" vertical="center" wrapText="1"/>
    </xf>
    <xf numFmtId="0" fontId="24" fillId="0" borderId="147" xfId="1" applyFont="1" applyBorder="1" applyAlignment="1">
      <alignment horizontal="center" vertical="center" wrapText="1"/>
    </xf>
    <xf numFmtId="0" fontId="24" fillId="0" borderId="148" xfId="1" applyFont="1" applyBorder="1" applyAlignment="1">
      <alignment horizontal="center" vertical="center" wrapText="1"/>
    </xf>
    <xf numFmtId="0" fontId="32" fillId="0" borderId="20" xfId="1" applyFont="1" applyBorder="1" applyAlignment="1">
      <alignment horizontal="center" wrapText="1"/>
    </xf>
    <xf numFmtId="0" fontId="32" fillId="0" borderId="13" xfId="1" applyFont="1" applyBorder="1" applyAlignment="1">
      <alignment horizontal="center" wrapText="1"/>
    </xf>
    <xf numFmtId="0" fontId="32" fillId="0" borderId="82" xfId="1" applyFont="1" applyBorder="1" applyAlignment="1">
      <alignment horizontal="center" vertical="top" textRotation="255" wrapText="1"/>
    </xf>
    <xf numFmtId="0" fontId="32" fillId="0" borderId="86" xfId="1" applyFont="1" applyBorder="1" applyAlignment="1">
      <alignment horizontal="center" vertical="top" textRotation="255" wrapText="1"/>
    </xf>
    <xf numFmtId="0" fontId="32" fillId="0" borderId="55" xfId="1" applyFont="1" applyBorder="1" applyAlignment="1">
      <alignment horizontal="center" vertical="top" wrapText="1"/>
    </xf>
    <xf numFmtId="0" fontId="32" fillId="0" borderId="25" xfId="1" applyFont="1" applyBorder="1" applyAlignment="1">
      <alignment horizontal="center" vertical="top" wrapText="1"/>
    </xf>
    <xf numFmtId="0" fontId="32" fillId="0" borderId="40" xfId="1" applyFont="1" applyBorder="1" applyAlignment="1">
      <alignment horizontal="center" vertical="top" wrapText="1"/>
    </xf>
    <xf numFmtId="0" fontId="32" fillId="0" borderId="115" xfId="1" applyFont="1" applyBorder="1" applyAlignment="1">
      <alignment horizontal="center" vertical="top" wrapText="1"/>
    </xf>
    <xf numFmtId="0" fontId="32" fillId="0" borderId="0" xfId="1" applyFont="1" applyAlignment="1">
      <alignment horizontal="center" vertical="top" wrapText="1"/>
    </xf>
    <xf numFmtId="0" fontId="32" fillId="0" borderId="41" xfId="1" applyFont="1" applyBorder="1" applyAlignment="1">
      <alignment horizontal="center" vertical="top" wrapText="1"/>
    </xf>
    <xf numFmtId="0" fontId="32" fillId="0" borderId="20" xfId="1" applyFont="1" applyBorder="1" applyAlignment="1">
      <alignment horizontal="center" vertical="top" wrapText="1"/>
    </xf>
    <xf numFmtId="0" fontId="32" fillId="0" borderId="13" xfId="1" applyFont="1" applyBorder="1" applyAlignment="1">
      <alignment horizontal="center" vertical="top" wrapText="1"/>
    </xf>
    <xf numFmtId="0" fontId="32" fillId="0" borderId="14" xfId="1" applyFont="1" applyBorder="1" applyAlignment="1">
      <alignment horizontal="center" vertical="top" wrapText="1"/>
    </xf>
    <xf numFmtId="0" fontId="32" fillId="0" borderId="50" xfId="1" applyFont="1" applyBorder="1" applyAlignment="1">
      <alignment horizontal="left" vertical="center" wrapText="1"/>
    </xf>
    <xf numFmtId="0" fontId="32" fillId="0" borderId="150" xfId="1" applyFont="1" applyBorder="1" applyAlignment="1">
      <alignment horizontal="left" vertical="center" wrapText="1"/>
    </xf>
    <xf numFmtId="0" fontId="32" fillId="0" borderId="234" xfId="1" applyFont="1" applyBorder="1" applyAlignment="1">
      <alignment horizontal="left" vertical="center" wrapText="1"/>
    </xf>
    <xf numFmtId="0" fontId="32" fillId="0" borderId="247" xfId="1" applyFont="1" applyBorder="1" applyAlignment="1">
      <alignment horizontal="left" vertical="center" wrapText="1"/>
    </xf>
    <xf numFmtId="0" fontId="32" fillId="0" borderId="132" xfId="1" applyFont="1" applyBorder="1" applyAlignment="1">
      <alignment horizontal="left" vertical="center" wrapText="1"/>
    </xf>
    <xf numFmtId="0" fontId="32" fillId="0" borderId="183" xfId="1" applyFont="1" applyBorder="1" applyAlignment="1">
      <alignment horizontal="left" vertical="center" wrapText="1"/>
    </xf>
    <xf numFmtId="0" fontId="19" fillId="0" borderId="194" xfId="1" applyFont="1" applyBorder="1" applyAlignment="1">
      <alignment horizontal="right" vertical="center" wrapText="1"/>
    </xf>
    <xf numFmtId="0" fontId="19" fillId="0" borderId="143" xfId="1" applyFont="1" applyBorder="1" applyAlignment="1">
      <alignment horizontal="right" vertical="center" wrapText="1"/>
    </xf>
    <xf numFmtId="0" fontId="32" fillId="0" borderId="226" xfId="1" applyFont="1" applyBorder="1" applyAlignment="1">
      <alignment horizontal="left" vertical="center" wrapText="1"/>
    </xf>
    <xf numFmtId="0" fontId="32" fillId="0" borderId="227" xfId="1" applyFont="1" applyBorder="1" applyAlignment="1">
      <alignment horizontal="left" vertical="center" wrapText="1"/>
    </xf>
    <xf numFmtId="0" fontId="32" fillId="0" borderId="228" xfId="1" applyFont="1" applyBorder="1" applyAlignment="1">
      <alignment horizontal="left" vertical="center" wrapText="1"/>
    </xf>
    <xf numFmtId="0" fontId="19" fillId="0" borderId="133" xfId="1" applyFont="1" applyBorder="1" applyAlignment="1">
      <alignment horizontal="right" vertical="center" wrapText="1"/>
    </xf>
    <xf numFmtId="0" fontId="19" fillId="0" borderId="71" xfId="1" applyFont="1" applyBorder="1" applyAlignment="1">
      <alignment horizontal="right" vertical="center" wrapText="1"/>
    </xf>
    <xf numFmtId="0" fontId="32" fillId="0" borderId="12" xfId="1" applyFont="1" applyBorder="1" applyAlignment="1">
      <alignment horizontal="center" vertical="center" wrapText="1"/>
    </xf>
    <xf numFmtId="0" fontId="32" fillId="0" borderId="305" xfId="1" applyFont="1" applyBorder="1" applyAlignment="1">
      <alignment horizontal="center" vertical="center" wrapText="1"/>
    </xf>
    <xf numFmtId="0" fontId="32" fillId="0" borderId="80" xfId="1" applyFont="1" applyBorder="1" applyAlignment="1">
      <alignment horizontal="center" vertical="center" wrapText="1"/>
    </xf>
    <xf numFmtId="0" fontId="32" fillId="0" borderId="84" xfId="1" applyFont="1" applyBorder="1" applyAlignment="1">
      <alignment horizontal="center" vertical="center" wrapText="1"/>
    </xf>
    <xf numFmtId="0" fontId="32" fillId="0" borderId="90" xfId="1" applyFont="1" applyBorder="1" applyAlignment="1">
      <alignment horizontal="center" vertical="top" wrapText="1"/>
    </xf>
    <xf numFmtId="0" fontId="32" fillId="0" borderId="24" xfId="1" applyFont="1" applyBorder="1" applyAlignment="1">
      <alignment horizontal="center" vertical="top" wrapText="1"/>
    </xf>
    <xf numFmtId="0" fontId="32" fillId="0" borderId="150" xfId="1" applyFont="1" applyBorder="1" applyAlignment="1">
      <alignment horizontal="center" vertical="top" wrapText="1"/>
    </xf>
    <xf numFmtId="0" fontId="32" fillId="0" borderId="216" xfId="1" applyFont="1" applyBorder="1" applyAlignment="1">
      <alignment horizontal="center" vertical="top" textRotation="255" wrapText="1"/>
    </xf>
    <xf numFmtId="0" fontId="32" fillId="0" borderId="285" xfId="1" applyFont="1" applyBorder="1" applyAlignment="1">
      <alignment horizontal="center" vertical="top" textRotation="255" wrapText="1"/>
    </xf>
    <xf numFmtId="0" fontId="32" fillId="0" borderId="217" xfId="1" applyFont="1" applyBorder="1" applyAlignment="1">
      <alignment horizontal="center" vertical="top" textRotation="255" wrapText="1"/>
    </xf>
    <xf numFmtId="0" fontId="24" fillId="0" borderId="149" xfId="1" applyFont="1" applyBorder="1" applyAlignment="1">
      <alignment horizontal="center" wrapText="1"/>
    </xf>
    <xf numFmtId="0" fontId="32" fillId="0" borderId="147" xfId="1" applyFont="1" applyBorder="1" applyAlignment="1">
      <alignment horizontal="center" wrapText="1"/>
    </xf>
    <xf numFmtId="0" fontId="15" fillId="3" borderId="1" xfId="1" applyFont="1" applyFill="1" applyBorder="1" applyAlignment="1">
      <alignment horizontal="center" vertical="center" wrapText="1"/>
    </xf>
    <xf numFmtId="0" fontId="15" fillId="3" borderId="12" xfId="1" applyFont="1" applyFill="1" applyBorder="1" applyAlignment="1">
      <alignment horizontal="center" vertical="center" wrapText="1"/>
    </xf>
    <xf numFmtId="0" fontId="15" fillId="3" borderId="305" xfId="1" applyFont="1" applyFill="1" applyBorder="1" applyAlignment="1">
      <alignment horizontal="center" vertical="center" wrapText="1"/>
    </xf>
    <xf numFmtId="0" fontId="15" fillId="3" borderId="84" xfId="1" applyFont="1" applyFill="1" applyBorder="1" applyAlignment="1">
      <alignment horizontal="center" vertical="center" wrapText="1"/>
    </xf>
    <xf numFmtId="0" fontId="20" fillId="2" borderId="50" xfId="1" applyFont="1" applyFill="1" applyBorder="1" applyAlignment="1">
      <alignment vertical="center" wrapText="1"/>
    </xf>
    <xf numFmtId="0" fontId="38" fillId="0" borderId="0" xfId="1" applyFont="1" applyAlignment="1">
      <alignment wrapText="1"/>
    </xf>
    <xf numFmtId="0" fontId="15" fillId="13" borderId="234" xfId="1" applyFont="1" applyFill="1" applyBorder="1" applyAlignment="1">
      <alignment horizontal="left" vertical="center" wrapText="1"/>
    </xf>
    <xf numFmtId="0" fontId="15" fillId="13" borderId="247" xfId="1" applyFont="1" applyFill="1" applyBorder="1" applyAlignment="1">
      <alignment horizontal="left" vertical="center" wrapText="1"/>
    </xf>
    <xf numFmtId="0" fontId="15" fillId="12" borderId="132" xfId="1" applyFont="1" applyFill="1" applyBorder="1" applyAlignment="1">
      <alignment horizontal="left" vertical="center" wrapText="1"/>
    </xf>
    <xf numFmtId="0" fontId="15" fillId="12" borderId="183" xfId="1" applyFont="1" applyFill="1" applyBorder="1" applyAlignment="1">
      <alignment horizontal="left" vertical="center" wrapText="1"/>
    </xf>
    <xf numFmtId="0" fontId="18" fillId="3" borderId="133" xfId="1" applyFont="1" applyFill="1" applyBorder="1" applyAlignment="1">
      <alignment horizontal="right" vertical="center" wrapText="1"/>
    </xf>
    <xf numFmtId="0" fontId="18" fillId="3" borderId="71" xfId="1" applyFont="1" applyFill="1" applyBorder="1" applyAlignment="1">
      <alignment horizontal="right" vertical="center" wrapText="1"/>
    </xf>
    <xf numFmtId="0" fontId="15" fillId="3" borderId="118" xfId="1" applyFont="1" applyFill="1" applyBorder="1" applyAlignment="1">
      <alignment horizontal="center" vertical="top" textRotation="255" wrapText="1"/>
    </xf>
    <xf numFmtId="0" fontId="15" fillId="3" borderId="52" xfId="1" applyFont="1" applyFill="1" applyBorder="1" applyAlignment="1">
      <alignment horizontal="center" vertical="top" textRotation="255" wrapText="1"/>
    </xf>
    <xf numFmtId="0" fontId="15" fillId="3" borderId="32" xfId="1" applyFont="1" applyFill="1" applyBorder="1" applyAlignment="1">
      <alignment horizontal="center" vertical="top" textRotation="255" wrapText="1"/>
    </xf>
    <xf numFmtId="0" fontId="15" fillId="3" borderId="197" xfId="1" applyFont="1" applyFill="1" applyBorder="1" applyAlignment="1">
      <alignment horizontal="center" vertical="top" textRotation="255" wrapText="1"/>
    </xf>
    <xf numFmtId="0" fontId="15" fillId="3" borderId="181" xfId="1" applyFont="1" applyFill="1" applyBorder="1" applyAlignment="1">
      <alignment horizontal="center" vertical="top" textRotation="255" wrapText="1"/>
    </xf>
    <xf numFmtId="0" fontId="15" fillId="3" borderId="50" xfId="1" applyFont="1" applyFill="1" applyBorder="1" applyAlignment="1">
      <alignment horizontal="center" vertical="center" wrapText="1"/>
    </xf>
    <xf numFmtId="0" fontId="33" fillId="3" borderId="149" xfId="1" applyFont="1" applyFill="1" applyBorder="1" applyAlignment="1">
      <alignment horizontal="center" wrapText="1"/>
    </xf>
    <xf numFmtId="0" fontId="15" fillId="3" borderId="147" xfId="1" applyFont="1" applyFill="1" applyBorder="1" applyAlignment="1">
      <alignment horizontal="center" wrapText="1"/>
    </xf>
    <xf numFmtId="0" fontId="15" fillId="3" borderId="120" xfId="1" applyFont="1" applyFill="1" applyBorder="1" applyAlignment="1">
      <alignment horizontal="center" vertical="top" textRotation="255" wrapText="1"/>
    </xf>
    <xf numFmtId="0" fontId="15" fillId="3" borderId="81" xfId="1" applyFont="1" applyFill="1" applyBorder="1" applyAlignment="1">
      <alignment horizontal="center" vertical="top" textRotation="255" wrapText="1"/>
    </xf>
    <xf numFmtId="0" fontId="15" fillId="3" borderId="85" xfId="1" applyFont="1" applyFill="1" applyBorder="1" applyAlignment="1">
      <alignment horizontal="center" vertical="top" textRotation="255" wrapText="1"/>
    </xf>
    <xf numFmtId="0" fontId="15" fillId="3" borderId="216" xfId="1" applyFont="1" applyFill="1" applyBorder="1" applyAlignment="1">
      <alignment horizontal="center" vertical="top" textRotation="255" wrapText="1"/>
    </xf>
    <xf numFmtId="0" fontId="15" fillId="3" borderId="285" xfId="1" applyFont="1" applyFill="1" applyBorder="1" applyAlignment="1">
      <alignment horizontal="center" vertical="top" textRotation="255" wrapText="1"/>
    </xf>
    <xf numFmtId="0" fontId="15" fillId="3" borderId="217" xfId="1" applyFont="1" applyFill="1" applyBorder="1" applyAlignment="1">
      <alignment horizontal="center" vertical="top" textRotation="255" wrapText="1"/>
    </xf>
    <xf numFmtId="0" fontId="15" fillId="24" borderId="150" xfId="1" applyFont="1" applyFill="1" applyBorder="1" applyAlignment="1">
      <alignment horizontal="left" vertical="center" wrapText="1"/>
    </xf>
    <xf numFmtId="0" fontId="15" fillId="17" borderId="226" xfId="1" applyFont="1" applyFill="1" applyBorder="1" applyAlignment="1">
      <alignment horizontal="left" vertical="center" wrapText="1"/>
    </xf>
    <xf numFmtId="0" fontId="15" fillId="17" borderId="50" xfId="1" applyFont="1" applyFill="1" applyBorder="1" applyAlignment="1">
      <alignment horizontal="left" vertical="center" wrapText="1"/>
    </xf>
    <xf numFmtId="0" fontId="15" fillId="17" borderId="227" xfId="1" applyFont="1" applyFill="1" applyBorder="1" applyAlignment="1">
      <alignment horizontal="left" vertical="center" wrapText="1"/>
    </xf>
    <xf numFmtId="0" fontId="15" fillId="18" borderId="226" xfId="1" applyFont="1" applyFill="1" applyBorder="1" applyAlignment="1">
      <alignment horizontal="left" vertical="center" wrapText="1"/>
    </xf>
    <xf numFmtId="0" fontId="15" fillId="18" borderId="228" xfId="1" applyFont="1" applyFill="1" applyBorder="1" applyAlignment="1">
      <alignment horizontal="left" vertical="center" wrapText="1"/>
    </xf>
    <xf numFmtId="0" fontId="15" fillId="18" borderId="227" xfId="1" applyFont="1" applyFill="1" applyBorder="1" applyAlignment="1">
      <alignment horizontal="left" vertical="center" wrapText="1"/>
    </xf>
    <xf numFmtId="0" fontId="15" fillId="15" borderId="54" xfId="1" applyFont="1" applyFill="1" applyBorder="1" applyAlignment="1">
      <alignment horizontal="left" vertical="center" wrapText="1"/>
    </xf>
    <xf numFmtId="0" fontId="15" fillId="15" borderId="50" xfId="1" applyFont="1" applyFill="1" applyBorder="1" applyAlignment="1">
      <alignment horizontal="left" vertical="center" wrapText="1"/>
    </xf>
    <xf numFmtId="0" fontId="15" fillId="15" borderId="12" xfId="1" applyFont="1" applyFill="1" applyBorder="1" applyAlignment="1">
      <alignment horizontal="left" vertical="center" wrapText="1"/>
    </xf>
    <xf numFmtId="0" fontId="15" fillId="16" borderId="23" xfId="1" applyFont="1" applyFill="1" applyBorder="1" applyAlignment="1">
      <alignment horizontal="left" vertical="center" wrapText="1"/>
    </xf>
    <xf numFmtId="0" fontId="15" fillId="16" borderId="150" xfId="1" applyFont="1" applyFill="1" applyBorder="1" applyAlignment="1">
      <alignment horizontal="left" vertical="center" wrapText="1"/>
    </xf>
    <xf numFmtId="0" fontId="15" fillId="19" borderId="54" xfId="1" applyFont="1" applyFill="1" applyBorder="1" applyAlignment="1">
      <alignment horizontal="left" vertical="center" wrapText="1"/>
    </xf>
    <xf numFmtId="0" fontId="15" fillId="19" borderId="50" xfId="1" applyFont="1" applyFill="1" applyBorder="1" applyAlignment="1">
      <alignment horizontal="left" vertical="center" wrapText="1"/>
    </xf>
    <xf numFmtId="0" fontId="15" fillId="19" borderId="12" xfId="1" applyFont="1" applyFill="1" applyBorder="1" applyAlignment="1">
      <alignment horizontal="left" vertical="center" wrapText="1"/>
    </xf>
    <xf numFmtId="0" fontId="15" fillId="14" borderId="54" xfId="1" applyFont="1" applyFill="1" applyBorder="1" applyAlignment="1">
      <alignment horizontal="left" vertical="center" wrapText="1"/>
    </xf>
    <xf numFmtId="0" fontId="15" fillId="14" borderId="50" xfId="1" applyFont="1" applyFill="1" applyBorder="1" applyAlignment="1">
      <alignment horizontal="left" vertical="center" wrapText="1"/>
    </xf>
    <xf numFmtId="0" fontId="15" fillId="14" borderId="12" xfId="1" applyFont="1" applyFill="1" applyBorder="1" applyAlignment="1">
      <alignment horizontal="left" vertical="center" wrapText="1"/>
    </xf>
    <xf numFmtId="0" fontId="33" fillId="3" borderId="149" xfId="1" applyFont="1" applyFill="1" applyBorder="1" applyAlignment="1">
      <alignment horizontal="center" vertical="center" wrapText="1"/>
    </xf>
    <xf numFmtId="0" fontId="33" fillId="3" borderId="147" xfId="1" applyFont="1" applyFill="1" applyBorder="1" applyAlignment="1">
      <alignment horizontal="center" vertical="center" wrapText="1"/>
    </xf>
    <xf numFmtId="0" fontId="33" fillId="3" borderId="148" xfId="1" applyFont="1" applyFill="1" applyBorder="1" applyAlignment="1">
      <alignment horizontal="center" vertical="center" wrapText="1"/>
    </xf>
    <xf numFmtId="0" fontId="15" fillId="3" borderId="20" xfId="1" applyFont="1" applyFill="1" applyBorder="1" applyAlignment="1">
      <alignment horizontal="center" wrapText="1"/>
    </xf>
    <xf numFmtId="0" fontId="15" fillId="3" borderId="13" xfId="1" applyFont="1" applyFill="1" applyBorder="1" applyAlignment="1">
      <alignment horizontal="center" wrapText="1"/>
    </xf>
    <xf numFmtId="0" fontId="15" fillId="3" borderId="82" xfId="1" applyFont="1" applyFill="1" applyBorder="1" applyAlignment="1">
      <alignment horizontal="center" vertical="top" textRotation="255" wrapText="1"/>
    </xf>
    <xf numFmtId="0" fontId="15" fillId="3" borderId="86" xfId="1" applyFont="1" applyFill="1" applyBorder="1" applyAlignment="1">
      <alignment horizontal="center" vertical="top" textRotation="255" wrapText="1"/>
    </xf>
    <xf numFmtId="0" fontId="15" fillId="3" borderId="90" xfId="1" applyFont="1" applyFill="1" applyBorder="1" applyAlignment="1">
      <alignment horizontal="center" vertical="top" wrapText="1"/>
    </xf>
    <xf numFmtId="0" fontId="15" fillId="3" borderId="24" xfId="1" applyFont="1" applyFill="1" applyBorder="1" applyAlignment="1">
      <alignment horizontal="center" vertical="top" wrapText="1"/>
    </xf>
    <xf numFmtId="0" fontId="15" fillId="3" borderId="150" xfId="1" applyFont="1" applyFill="1" applyBorder="1" applyAlignment="1">
      <alignment horizontal="center" vertical="top" wrapText="1"/>
    </xf>
    <xf numFmtId="0" fontId="15" fillId="3" borderId="55" xfId="1" applyFont="1" applyFill="1" applyBorder="1" applyAlignment="1">
      <alignment horizontal="center" vertical="top" wrapText="1"/>
    </xf>
    <xf numFmtId="0" fontId="15" fillId="3" borderId="25" xfId="1" applyFont="1" applyFill="1" applyBorder="1" applyAlignment="1">
      <alignment horizontal="center" vertical="top" wrapText="1"/>
    </xf>
    <xf numFmtId="0" fontId="15" fillId="3" borderId="40" xfId="1" applyFont="1" applyFill="1" applyBorder="1" applyAlignment="1">
      <alignment horizontal="center" vertical="top" wrapText="1"/>
    </xf>
    <xf numFmtId="0" fontId="15" fillId="3" borderId="115" xfId="1" applyFont="1" applyFill="1" applyBorder="1" applyAlignment="1">
      <alignment horizontal="center" vertical="top" wrapText="1"/>
    </xf>
    <xf numFmtId="0" fontId="15" fillId="3" borderId="0" xfId="1" applyFont="1" applyFill="1" applyAlignment="1">
      <alignment horizontal="center" vertical="top" wrapText="1"/>
    </xf>
    <xf numFmtId="0" fontId="15" fillId="3" borderId="41" xfId="1" applyFont="1" applyFill="1" applyBorder="1" applyAlignment="1">
      <alignment horizontal="center" vertical="top" wrapText="1"/>
    </xf>
    <xf numFmtId="0" fontId="15" fillId="3" borderId="20" xfId="1" applyFont="1" applyFill="1" applyBorder="1" applyAlignment="1">
      <alignment horizontal="center" vertical="top" wrapText="1"/>
    </xf>
    <xf numFmtId="0" fontId="15" fillId="3" borderId="13" xfId="1" applyFont="1" applyFill="1" applyBorder="1" applyAlignment="1">
      <alignment horizontal="center" vertical="top" wrapText="1"/>
    </xf>
    <xf numFmtId="0" fontId="15" fillId="3" borderId="14" xfId="1" applyFont="1" applyFill="1" applyBorder="1" applyAlignment="1">
      <alignment horizontal="center" vertical="top" wrapText="1"/>
    </xf>
    <xf numFmtId="0" fontId="15" fillId="3" borderId="188" xfId="1" applyFont="1" applyFill="1" applyBorder="1" applyAlignment="1">
      <alignment horizontal="center" vertical="top" textRotation="255" wrapText="1"/>
    </xf>
    <xf numFmtId="0" fontId="15" fillId="3" borderId="286" xfId="1" applyFont="1" applyFill="1" applyBorder="1" applyAlignment="1">
      <alignment horizontal="center" vertical="top" textRotation="255" wrapText="1"/>
    </xf>
    <xf numFmtId="0" fontId="15" fillId="3" borderId="128" xfId="1" applyFont="1" applyFill="1" applyBorder="1" applyAlignment="1">
      <alignment horizontal="center" vertical="top" textRotation="255" wrapText="1"/>
    </xf>
    <xf numFmtId="0" fontId="15" fillId="3" borderId="80" xfId="1" applyFont="1" applyFill="1" applyBorder="1" applyAlignment="1">
      <alignment horizontal="center" vertical="center" wrapText="1"/>
    </xf>
    <xf numFmtId="0" fontId="92" fillId="0" borderId="2" xfId="1" applyFont="1" applyBorder="1" applyAlignment="1">
      <alignment horizontal="right" vertical="center"/>
    </xf>
    <xf numFmtId="0" fontId="18" fillId="3" borderId="194" xfId="1" applyFont="1" applyFill="1" applyBorder="1" applyAlignment="1">
      <alignment horizontal="right" vertical="center" wrapText="1"/>
    </xf>
    <xf numFmtId="0" fontId="18" fillId="3" borderId="143" xfId="1" applyFont="1" applyFill="1" applyBorder="1" applyAlignment="1">
      <alignment horizontal="right" vertical="center" wrapText="1"/>
    </xf>
    <xf numFmtId="0" fontId="87" fillId="0" borderId="95" xfId="0" applyFont="1" applyBorder="1" applyAlignment="1">
      <alignment horizontal="left" vertical="center"/>
    </xf>
    <xf numFmtId="0" fontId="87" fillId="0" borderId="95" xfId="0" applyFont="1" applyBorder="1" applyAlignment="1">
      <alignment horizontal="center" vertical="center"/>
    </xf>
    <xf numFmtId="0" fontId="90" fillId="0" borderId="95" xfId="0" applyFont="1" applyBorder="1" applyAlignment="1">
      <alignment horizontal="left" vertical="center"/>
    </xf>
    <xf numFmtId="0" fontId="87" fillId="0" borderId="86" xfId="0" applyFont="1" applyBorder="1" applyAlignment="1">
      <alignment horizontal="left" vertical="center"/>
    </xf>
    <xf numFmtId="0" fontId="90" fillId="0" borderId="102" xfId="0" applyFont="1" applyBorder="1" applyAlignment="1">
      <alignment horizontal="left" vertical="center"/>
    </xf>
    <xf numFmtId="0" fontId="89" fillId="13" borderId="55" xfId="0" applyFont="1" applyFill="1" applyBorder="1" applyAlignment="1">
      <alignment horizontal="center" vertical="center"/>
    </xf>
    <xf numFmtId="0" fontId="89" fillId="13" borderId="25" xfId="0" applyFont="1" applyFill="1" applyBorder="1" applyAlignment="1">
      <alignment horizontal="center" vertical="center"/>
    </xf>
    <xf numFmtId="0" fontId="89" fillId="13" borderId="40" xfId="0" applyFont="1" applyFill="1" applyBorder="1" applyAlignment="1">
      <alignment horizontal="center" vertical="center"/>
    </xf>
    <xf numFmtId="0" fontId="89" fillId="13" borderId="115" xfId="0" applyFont="1" applyFill="1" applyBorder="1" applyAlignment="1">
      <alignment horizontal="center" vertical="center"/>
    </xf>
    <xf numFmtId="0" fontId="89" fillId="13" borderId="0" xfId="0" applyFont="1" applyFill="1" applyAlignment="1">
      <alignment horizontal="center" vertical="center"/>
    </xf>
    <xf numFmtId="0" fontId="89" fillId="13" borderId="41" xfId="0" applyFont="1" applyFill="1" applyBorder="1" applyAlignment="1">
      <alignment horizontal="center" vertical="center"/>
    </xf>
    <xf numFmtId="0" fontId="89" fillId="13" borderId="20" xfId="0" applyFont="1" applyFill="1" applyBorder="1" applyAlignment="1">
      <alignment horizontal="center" vertical="center"/>
    </xf>
    <xf numFmtId="0" fontId="89" fillId="13" borderId="13" xfId="0" applyFont="1" applyFill="1" applyBorder="1" applyAlignment="1">
      <alignment horizontal="center" vertical="center"/>
    </xf>
    <xf numFmtId="0" fontId="89" fillId="13" borderId="14" xfId="0" applyFont="1" applyFill="1" applyBorder="1" applyAlignment="1">
      <alignment horizontal="center" vertical="center"/>
    </xf>
    <xf numFmtId="0" fontId="89" fillId="0" borderId="55" xfId="0" applyFont="1" applyBorder="1" applyAlignment="1">
      <alignment horizontal="center" vertical="center"/>
    </xf>
    <xf numFmtId="0" fontId="89" fillId="0" borderId="25" xfId="0" applyFont="1" applyBorder="1" applyAlignment="1">
      <alignment horizontal="center" vertical="center"/>
    </xf>
    <xf numFmtId="0" fontId="89" fillId="0" borderId="40" xfId="0" applyFont="1" applyBorder="1" applyAlignment="1">
      <alignment horizontal="center" vertical="center"/>
    </xf>
    <xf numFmtId="0" fontId="89" fillId="0" borderId="115" xfId="0" applyFont="1" applyBorder="1" applyAlignment="1">
      <alignment horizontal="center" vertical="center"/>
    </xf>
    <xf numFmtId="0" fontId="89" fillId="0" borderId="0" xfId="0" applyFont="1" applyAlignment="1">
      <alignment horizontal="center" vertical="center"/>
    </xf>
    <xf numFmtId="0" fontId="89" fillId="0" borderId="41" xfId="0" applyFont="1" applyBorder="1" applyAlignment="1">
      <alignment horizontal="center" vertical="center"/>
    </xf>
    <xf numFmtId="0" fontId="89" fillId="0" borderId="20" xfId="0" applyFont="1" applyBorder="1" applyAlignment="1">
      <alignment horizontal="center" vertical="center"/>
    </xf>
    <xf numFmtId="0" fontId="89" fillId="0" borderId="13" xfId="0" applyFont="1" applyBorder="1" applyAlignment="1">
      <alignment horizontal="center" vertical="center"/>
    </xf>
    <xf numFmtId="0" fontId="89" fillId="0" borderId="14" xfId="0" applyFont="1" applyBorder="1" applyAlignment="1">
      <alignment horizontal="center" vertical="center"/>
    </xf>
    <xf numFmtId="0" fontId="89" fillId="13" borderId="95" xfId="0" applyFont="1" applyFill="1" applyBorder="1" applyAlignment="1">
      <alignment horizontal="center" vertical="center"/>
    </xf>
    <xf numFmtId="0" fontId="89" fillId="0" borderId="95" xfId="0" applyFont="1" applyBorder="1" applyAlignment="1">
      <alignment horizontal="center" vertical="center"/>
    </xf>
    <xf numFmtId="0" fontId="69" fillId="0" borderId="55" xfId="1" applyFont="1" applyBorder="1" applyAlignment="1">
      <alignment vertical="center" wrapText="1"/>
    </xf>
    <xf numFmtId="0" fontId="69" fillId="0" borderId="40" xfId="1" applyFont="1" applyBorder="1" applyAlignment="1">
      <alignment vertical="center" wrapText="1"/>
    </xf>
    <xf numFmtId="0" fontId="67" fillId="0" borderId="25" xfId="1" applyFont="1" applyBorder="1" applyAlignment="1">
      <alignment vertical="center" wrapText="1"/>
    </xf>
    <xf numFmtId="0" fontId="67" fillId="0" borderId="40" xfId="1" applyFont="1" applyBorder="1" applyAlignment="1">
      <alignment vertical="center" wrapText="1"/>
    </xf>
    <xf numFmtId="0" fontId="67" fillId="0" borderId="0" xfId="1" applyFont="1" applyAlignment="1">
      <alignment vertical="center" wrapText="1"/>
    </xf>
    <xf numFmtId="0" fontId="67" fillId="0" borderId="41" xfId="1" applyFont="1" applyBorder="1" applyAlignment="1">
      <alignment vertical="center" wrapText="1"/>
    </xf>
    <xf numFmtId="0" fontId="69" fillId="0" borderId="0" xfId="1" applyFont="1" applyAlignment="1">
      <alignment horizontal="left" vertical="center" wrapText="1"/>
    </xf>
    <xf numFmtId="0" fontId="69" fillId="0" borderId="41" xfId="1" applyFont="1" applyBorder="1" applyAlignment="1">
      <alignment horizontal="left" vertical="center" wrapText="1"/>
    </xf>
    <xf numFmtId="0" fontId="67" fillId="0" borderId="55" xfId="1" applyFont="1" applyBorder="1" applyAlignment="1">
      <alignment vertical="center" wrapText="1"/>
    </xf>
    <xf numFmtId="0" fontId="67" fillId="0" borderId="115" xfId="1" applyFont="1" applyBorder="1" applyAlignment="1">
      <alignment vertical="center" wrapText="1"/>
    </xf>
    <xf numFmtId="0" fontId="67" fillId="0" borderId="20" xfId="1" applyFont="1" applyBorder="1" applyAlignment="1">
      <alignment vertical="center" wrapText="1"/>
    </xf>
    <xf numFmtId="0" fontId="67" fillId="0" borderId="14" xfId="1" applyFont="1" applyBorder="1" applyAlignment="1">
      <alignment vertical="center" wrapText="1"/>
    </xf>
    <xf numFmtId="0" fontId="67" fillId="0" borderId="50" xfId="1" applyFont="1" applyBorder="1" applyAlignment="1">
      <alignment vertical="center" wrapText="1"/>
    </xf>
    <xf numFmtId="0" fontId="67" fillId="0" borderId="90" xfId="1" applyFont="1" applyBorder="1" applyAlignment="1">
      <alignment vertical="center" wrapText="1"/>
    </xf>
    <xf numFmtId="0" fontId="67" fillId="0" borderId="24" xfId="1" applyFont="1" applyBorder="1" applyAlignment="1">
      <alignment vertical="center" wrapText="1"/>
    </xf>
    <xf numFmtId="0" fontId="67" fillId="0" borderId="150" xfId="1" applyFont="1" applyBorder="1" applyAlignment="1">
      <alignment vertical="center" wrapText="1"/>
    </xf>
    <xf numFmtId="0" fontId="67" fillId="0" borderId="96" xfId="1" applyFont="1" applyBorder="1" applyAlignment="1">
      <alignment horizontal="center" vertical="center" textRotation="255" wrapText="1"/>
    </xf>
    <xf numFmtId="0" fontId="67" fillId="0" borderId="127" xfId="1" applyFont="1" applyBorder="1" applyAlignment="1">
      <alignment horizontal="center" vertical="center" textRotation="255" wrapText="1"/>
    </xf>
    <xf numFmtId="0" fontId="67" fillId="0" borderId="133" xfId="1" applyFont="1" applyBorder="1" applyAlignment="1">
      <alignment horizontal="center" vertical="center" textRotation="255" wrapText="1"/>
    </xf>
    <xf numFmtId="0" fontId="67" fillId="0" borderId="55" xfId="1" applyFont="1" applyBorder="1" applyAlignment="1">
      <alignment horizontal="left" vertical="center" wrapText="1"/>
    </xf>
    <xf numFmtId="0" fontId="67" fillId="0" borderId="40" xfId="1" applyFont="1" applyBorder="1" applyAlignment="1">
      <alignment horizontal="left" vertical="center" wrapText="1"/>
    </xf>
    <xf numFmtId="0" fontId="67" fillId="0" borderId="115" xfId="1" applyFont="1" applyBorder="1" applyAlignment="1">
      <alignment horizontal="left" vertical="center" wrapText="1"/>
    </xf>
    <xf numFmtId="0" fontId="67" fillId="0" borderId="41" xfId="1" applyFont="1" applyBorder="1" applyAlignment="1">
      <alignment horizontal="left" vertical="center" wrapText="1"/>
    </xf>
    <xf numFmtId="0" fontId="67" fillId="0" borderId="20" xfId="1" applyFont="1" applyBorder="1" applyAlignment="1">
      <alignment horizontal="left" vertical="center" wrapText="1"/>
    </xf>
    <xf numFmtId="0" fontId="67" fillId="0" borderId="14" xfId="1" applyFont="1" applyBorder="1" applyAlignment="1">
      <alignment horizontal="left" vertical="center" wrapText="1"/>
    </xf>
    <xf numFmtId="0" fontId="71" fillId="0" borderId="0" xfId="1" applyFont="1" applyAlignment="1">
      <alignment horizontal="left" vertical="center" wrapText="1"/>
    </xf>
    <xf numFmtId="0" fontId="65" fillId="0" borderId="0" xfId="1" applyFont="1" applyAlignment="1">
      <alignment horizontal="left" vertical="center" wrapText="1"/>
    </xf>
    <xf numFmtId="0" fontId="69" fillId="0" borderId="303" xfId="1" applyFont="1" applyBorder="1" applyAlignment="1">
      <alignment horizontal="center" vertical="center"/>
    </xf>
    <xf numFmtId="0" fontId="69" fillId="0" borderId="10" xfId="1" applyFont="1" applyBorder="1" applyAlignment="1">
      <alignment horizontal="center" vertical="center"/>
    </xf>
    <xf numFmtId="0" fontId="69" fillId="0" borderId="8" xfId="1" applyFont="1" applyBorder="1" applyAlignment="1">
      <alignment horizontal="center" vertical="center"/>
    </xf>
    <xf numFmtId="0" fontId="69" fillId="0" borderId="4" xfId="1" applyFont="1" applyBorder="1" applyAlignment="1">
      <alignment horizontal="center" vertical="top" textRotation="255" wrapText="1" shrinkToFit="1"/>
    </xf>
    <xf numFmtId="0" fontId="69" fillId="0" borderId="10" xfId="1" applyFont="1" applyBorder="1" applyAlignment="1">
      <alignment horizontal="center" vertical="top" textRotation="255" wrapText="1" shrinkToFit="1"/>
    </xf>
    <xf numFmtId="0" fontId="69" fillId="0" borderId="7" xfId="1" applyFont="1" applyBorder="1" applyAlignment="1">
      <alignment horizontal="center" vertical="top" textRotation="255" wrapText="1" shrinkToFit="1"/>
    </xf>
    <xf numFmtId="0" fontId="69" fillId="0" borderId="6" xfId="1" applyFont="1" applyBorder="1" applyAlignment="1">
      <alignment horizontal="center" vertical="top" textRotation="255" wrapText="1" shrinkToFit="1"/>
    </xf>
    <xf numFmtId="0" fontId="69" fillId="0" borderId="5" xfId="1" applyFont="1" applyBorder="1" applyAlignment="1">
      <alignment horizontal="center" vertical="top" textRotation="255" wrapText="1" shrinkToFit="1"/>
    </xf>
    <xf numFmtId="0" fontId="69" fillId="0" borderId="130" xfId="1" applyFont="1" applyBorder="1" applyAlignment="1">
      <alignment horizontal="center" vertical="top" textRotation="255" wrapText="1" shrinkToFit="1"/>
    </xf>
    <xf numFmtId="0" fontId="69" fillId="0" borderId="69" xfId="1" applyFont="1" applyBorder="1" applyAlignment="1">
      <alignment horizontal="center" vertical="top" textRotation="255" wrapText="1" shrinkToFit="1"/>
    </xf>
    <xf numFmtId="0" fontId="69" fillId="0" borderId="86" xfId="1" applyFont="1" applyBorder="1" applyAlignment="1">
      <alignment horizontal="center" vertical="top" textRotation="255" wrapText="1" shrinkToFit="1"/>
    </xf>
    <xf numFmtId="0" fontId="69" fillId="0" borderId="155" xfId="1" applyFont="1" applyBorder="1" applyAlignment="1">
      <alignment horizontal="center" vertical="top" textRotation="255" wrapText="1" shrinkToFit="1"/>
    </xf>
    <xf numFmtId="0" fontId="69" fillId="0" borderId="109" xfId="1" applyFont="1" applyBorder="1" applyAlignment="1">
      <alignment horizontal="center" vertical="top" textRotation="255" wrapText="1" shrinkToFit="1"/>
    </xf>
    <xf numFmtId="0" fontId="69" fillId="0" borderId="8" xfId="1" applyFont="1" applyBorder="1" applyAlignment="1">
      <alignment horizontal="center" vertical="top" textRotation="255" wrapText="1" shrinkToFit="1"/>
    </xf>
    <xf numFmtId="0" fontId="69" fillId="0" borderId="109" xfId="1" applyFont="1" applyBorder="1" applyAlignment="1">
      <alignment horizontal="center" vertical="top" textRotation="255" shrinkToFit="1"/>
    </xf>
    <xf numFmtId="0" fontId="69" fillId="0" borderId="8" xfId="1" applyFont="1" applyBorder="1" applyAlignment="1">
      <alignment horizontal="center" vertical="top" textRotation="255" shrinkToFit="1"/>
    </xf>
    <xf numFmtId="0" fontId="69" fillId="0" borderId="10" xfId="1" applyFont="1" applyBorder="1" applyAlignment="1">
      <alignment horizontal="center" vertical="top" textRotation="255" shrinkToFit="1"/>
    </xf>
    <xf numFmtId="0" fontId="69" fillId="0" borderId="126" xfId="1" applyFont="1" applyBorder="1" applyAlignment="1">
      <alignment horizontal="center" vertical="top" textRotation="255" shrinkToFit="1"/>
    </xf>
    <xf numFmtId="0" fontId="69" fillId="0" borderId="11" xfId="1" applyFont="1" applyBorder="1" applyAlignment="1">
      <alignment horizontal="center" vertical="center" textRotation="255" shrinkToFit="1"/>
    </xf>
    <xf numFmtId="0" fontId="69" fillId="0" borderId="22" xfId="1" applyFont="1" applyBorder="1" applyAlignment="1">
      <alignment horizontal="center" vertical="center" textRotation="255" shrinkToFit="1"/>
    </xf>
    <xf numFmtId="0" fontId="69" fillId="0" borderId="12" xfId="1" applyFont="1" applyBorder="1" applyAlignment="1">
      <alignment horizontal="center" vertical="center"/>
    </xf>
    <xf numFmtId="0" fontId="69" fillId="0" borderId="13" xfId="1" applyFont="1" applyBorder="1" applyAlignment="1">
      <alignment horizontal="center" vertical="center"/>
    </xf>
    <xf numFmtId="0" fontId="69" fillId="0" borderId="14" xfId="1" applyFont="1" applyBorder="1" applyAlignment="1">
      <alignment horizontal="center" vertical="center"/>
    </xf>
    <xf numFmtId="0" fontId="15" fillId="12" borderId="10" xfId="1" applyFont="1" applyFill="1" applyBorder="1" applyAlignment="1">
      <alignment horizontal="center" vertical="top" textRotation="255" shrinkToFit="1"/>
    </xf>
    <xf numFmtId="0" fontId="15" fillId="12" borderId="126" xfId="1" applyFont="1" applyFill="1" applyBorder="1" applyAlignment="1">
      <alignment horizontal="center" vertical="top" textRotation="255" shrinkToFit="1"/>
    </xf>
    <xf numFmtId="0" fontId="15" fillId="4" borderId="11" xfId="1" applyFont="1" applyFill="1" applyBorder="1" applyAlignment="1">
      <alignment horizontal="center" vertical="center" textRotation="255" shrinkToFit="1"/>
    </xf>
    <xf numFmtId="0" fontId="15" fillId="4" borderId="22" xfId="1" applyFont="1" applyFill="1" applyBorder="1" applyAlignment="1">
      <alignment horizontal="center" vertical="center" textRotation="255" shrinkToFit="1"/>
    </xf>
    <xf numFmtId="0" fontId="15" fillId="17" borderId="4" xfId="1" applyFont="1" applyFill="1" applyBorder="1" applyAlignment="1">
      <alignment horizontal="center" vertical="top" textRotation="255" wrapText="1" shrinkToFit="1"/>
    </xf>
    <xf numFmtId="0" fontId="15" fillId="17" borderId="10" xfId="1" applyFont="1" applyFill="1" applyBorder="1" applyAlignment="1">
      <alignment horizontal="center" vertical="top" textRotation="255" wrapText="1" shrinkToFit="1"/>
    </xf>
    <xf numFmtId="0" fontId="15" fillId="17" borderId="7" xfId="1" applyFont="1" applyFill="1" applyBorder="1" applyAlignment="1">
      <alignment horizontal="center" vertical="top" textRotation="255" wrapText="1" shrinkToFit="1"/>
    </xf>
    <xf numFmtId="0" fontId="15" fillId="18" borderId="6" xfId="1" applyFont="1" applyFill="1" applyBorder="1" applyAlignment="1">
      <alignment horizontal="center" vertical="top" textRotation="255" wrapText="1" shrinkToFit="1"/>
    </xf>
    <xf numFmtId="0" fontId="15" fillId="18" borderId="5" xfId="1" applyFont="1" applyFill="1" applyBorder="1" applyAlignment="1">
      <alignment horizontal="center" vertical="top" textRotation="255" wrapText="1" shrinkToFit="1"/>
    </xf>
    <xf numFmtId="0" fontId="15" fillId="18" borderId="7" xfId="1" applyFont="1" applyFill="1" applyBorder="1" applyAlignment="1">
      <alignment horizontal="center" vertical="top" textRotation="255" wrapText="1" shrinkToFit="1"/>
    </xf>
    <xf numFmtId="0" fontId="15" fillId="15" borderId="130" xfId="1" applyFont="1" applyFill="1" applyBorder="1" applyAlignment="1">
      <alignment horizontal="center" vertical="top" textRotation="255" wrapText="1" shrinkToFit="1"/>
    </xf>
    <xf numFmtId="0" fontId="15" fillId="15" borderId="5" xfId="1" applyFont="1" applyFill="1" applyBorder="1" applyAlignment="1">
      <alignment horizontal="center" vertical="top" textRotation="255" wrapText="1" shrinkToFit="1"/>
    </xf>
    <xf numFmtId="0" fontId="15" fillId="15" borderId="7" xfId="1" applyFont="1" applyFill="1" applyBorder="1" applyAlignment="1">
      <alignment horizontal="center" vertical="top" textRotation="255" wrapText="1" shrinkToFit="1"/>
    </xf>
    <xf numFmtId="0" fontId="50" fillId="0" borderId="0" xfId="1" applyFont="1" applyAlignment="1">
      <alignment horizontal="left" vertical="center" wrapText="1"/>
    </xf>
    <xf numFmtId="0" fontId="15" fillId="16" borderId="69" xfId="1" applyFont="1" applyFill="1" applyBorder="1" applyAlignment="1">
      <alignment horizontal="center" vertical="top" textRotation="255" wrapText="1" shrinkToFit="1"/>
    </xf>
    <xf numFmtId="0" fontId="15" fillId="16" borderId="86" xfId="1" applyFont="1" applyFill="1" applyBorder="1" applyAlignment="1">
      <alignment horizontal="center" vertical="top" textRotation="255" wrapText="1" shrinkToFit="1"/>
    </xf>
    <xf numFmtId="0" fontId="15" fillId="4" borderId="303" xfId="1" applyFont="1" applyFill="1" applyBorder="1" applyAlignment="1">
      <alignment horizontal="center" vertical="center"/>
    </xf>
    <xf numFmtId="0" fontId="15" fillId="4" borderId="10" xfId="1" applyFont="1" applyFill="1" applyBorder="1" applyAlignment="1">
      <alignment horizontal="center" vertical="center"/>
    </xf>
    <xf numFmtId="0" fontId="15" fillId="4" borderId="8" xfId="1" applyFont="1" applyFill="1" applyBorder="1" applyAlignment="1">
      <alignment horizontal="center" vertical="center"/>
    </xf>
    <xf numFmtId="0" fontId="15" fillId="4" borderId="12" xfId="1" applyFont="1" applyFill="1" applyBorder="1" applyAlignment="1">
      <alignment horizontal="center" vertical="center"/>
    </xf>
    <xf numFmtId="0" fontId="15" fillId="4" borderId="13" xfId="1" applyFont="1" applyFill="1" applyBorder="1" applyAlignment="1">
      <alignment horizontal="center" vertical="center"/>
    </xf>
    <xf numFmtId="0" fontId="15" fillId="4" borderId="14" xfId="1" applyFont="1" applyFill="1" applyBorder="1" applyAlignment="1">
      <alignment horizontal="center" vertical="center"/>
    </xf>
    <xf numFmtId="0" fontId="15" fillId="24" borderId="69" xfId="1" applyFont="1" applyFill="1" applyBorder="1" applyAlignment="1">
      <alignment horizontal="center" vertical="top" textRotation="255" wrapText="1" shrinkToFit="1"/>
    </xf>
    <xf numFmtId="0" fontId="15" fillId="24" borderId="86" xfId="1" applyFont="1" applyFill="1" applyBorder="1" applyAlignment="1">
      <alignment horizontal="center" vertical="top" textRotation="255" wrapText="1" shrinkToFit="1"/>
    </xf>
    <xf numFmtId="0" fontId="15" fillId="4" borderId="0" xfId="1" applyFont="1" applyFill="1" applyAlignment="1">
      <alignment horizontal="left" vertical="center" wrapText="1"/>
    </xf>
    <xf numFmtId="0" fontId="15" fillId="4" borderId="41" xfId="1" applyFont="1" applyFill="1" applyBorder="1" applyAlignment="1">
      <alignment horizontal="left" vertical="center" wrapText="1"/>
    </xf>
    <xf numFmtId="0" fontId="15" fillId="4" borderId="55" xfId="1" applyFont="1" applyFill="1" applyBorder="1" applyAlignment="1">
      <alignment vertical="center" wrapText="1"/>
    </xf>
    <xf numFmtId="0" fontId="15" fillId="4" borderId="40" xfId="1" applyFont="1" applyFill="1" applyBorder="1" applyAlignment="1">
      <alignment vertical="center" wrapText="1"/>
    </xf>
    <xf numFmtId="0" fontId="33" fillId="4" borderId="25" xfId="1" applyFont="1" applyFill="1" applyBorder="1" applyAlignment="1">
      <alignment vertical="center" wrapText="1"/>
    </xf>
    <xf numFmtId="0" fontId="33" fillId="4" borderId="40" xfId="1" applyFont="1" applyFill="1" applyBorder="1" applyAlignment="1">
      <alignment vertical="center" wrapText="1"/>
    </xf>
    <xf numFmtId="0" fontId="33" fillId="4" borderId="0" xfId="1" applyFont="1" applyFill="1" applyAlignment="1">
      <alignment vertical="center" wrapText="1"/>
    </xf>
    <xf numFmtId="0" fontId="33" fillId="4" borderId="41" xfId="1" applyFont="1" applyFill="1" applyBorder="1" applyAlignment="1">
      <alignment vertical="center" wrapText="1"/>
    </xf>
    <xf numFmtId="0" fontId="33" fillId="4" borderId="90" xfId="1" applyFont="1" applyFill="1" applyBorder="1" applyAlignment="1">
      <alignment vertical="center" wrapText="1"/>
    </xf>
    <xf numFmtId="0" fontId="33" fillId="4" borderId="24" xfId="1" applyFont="1" applyFill="1" applyBorder="1" applyAlignment="1">
      <alignment vertical="center" wrapText="1"/>
    </xf>
    <xf numFmtId="0" fontId="33" fillId="4" borderId="150" xfId="1" applyFont="1" applyFill="1" applyBorder="1" applyAlignment="1">
      <alignment vertical="center" wrapText="1"/>
    </xf>
    <xf numFmtId="0" fontId="33" fillId="4" borderId="50" xfId="1" applyFont="1" applyFill="1" applyBorder="1" applyAlignment="1">
      <alignment vertical="center" wrapText="1"/>
    </xf>
    <xf numFmtId="0" fontId="15" fillId="13" borderId="109" xfId="1" applyFont="1" applyFill="1" applyBorder="1" applyAlignment="1">
      <alignment horizontal="center" vertical="top" textRotation="255" shrinkToFit="1"/>
    </xf>
    <xf numFmtId="0" fontId="15" fillId="13" borderId="8" xfId="1" applyFont="1" applyFill="1" applyBorder="1" applyAlignment="1">
      <alignment horizontal="center" vertical="top" textRotation="255" shrinkToFit="1"/>
    </xf>
    <xf numFmtId="0" fontId="15" fillId="19" borderId="130" xfId="1" applyFont="1" applyFill="1" applyBorder="1" applyAlignment="1">
      <alignment horizontal="center" vertical="top" textRotation="255" wrapText="1" shrinkToFit="1"/>
    </xf>
    <xf numFmtId="0" fontId="15" fillId="19" borderId="5" xfId="1" applyFont="1" applyFill="1" applyBorder="1" applyAlignment="1">
      <alignment horizontal="center" vertical="top" textRotation="255" wrapText="1" shrinkToFit="1"/>
    </xf>
    <xf numFmtId="0" fontId="15" fillId="19" borderId="155" xfId="1" applyFont="1" applyFill="1" applyBorder="1" applyAlignment="1">
      <alignment horizontal="center" vertical="top" textRotation="255" wrapText="1" shrinkToFit="1"/>
    </xf>
    <xf numFmtId="0" fontId="15" fillId="19" borderId="7" xfId="1" applyFont="1" applyFill="1" applyBorder="1" applyAlignment="1">
      <alignment horizontal="center" vertical="top" textRotation="255" wrapText="1" shrinkToFit="1"/>
    </xf>
    <xf numFmtId="0" fontId="15" fillId="14" borderId="109" xfId="1" applyFont="1" applyFill="1" applyBorder="1" applyAlignment="1">
      <alignment horizontal="center" vertical="top" textRotation="255" wrapText="1" shrinkToFit="1"/>
    </xf>
    <xf numFmtId="0" fontId="15" fillId="14" borderId="10" xfId="1" applyFont="1" applyFill="1" applyBorder="1" applyAlignment="1">
      <alignment horizontal="center" vertical="top" textRotation="255" wrapText="1" shrinkToFit="1"/>
    </xf>
    <xf numFmtId="0" fontId="15" fillId="14" borderId="8" xfId="1" applyFont="1" applyFill="1" applyBorder="1" applyAlignment="1">
      <alignment horizontal="center" vertical="top" textRotation="255" wrapText="1" shrinkToFit="1"/>
    </xf>
    <xf numFmtId="0" fontId="33" fillId="4" borderId="55" xfId="1" applyFont="1" applyFill="1" applyBorder="1" applyAlignment="1">
      <alignment horizontal="left" vertical="center" wrapText="1"/>
    </xf>
    <xf numFmtId="0" fontId="33" fillId="4" borderId="40" xfId="1" applyFont="1" applyFill="1" applyBorder="1" applyAlignment="1">
      <alignment horizontal="left" vertical="center" wrapText="1"/>
    </xf>
    <xf numFmtId="0" fontId="33" fillId="4" borderId="115" xfId="1" applyFont="1" applyFill="1" applyBorder="1" applyAlignment="1">
      <alignment horizontal="left" vertical="center" wrapText="1"/>
    </xf>
    <xf numFmtId="0" fontId="33" fillId="4" borderId="41" xfId="1" applyFont="1" applyFill="1" applyBorder="1" applyAlignment="1">
      <alignment horizontal="left" vertical="center" wrapText="1"/>
    </xf>
    <xf numFmtId="0" fontId="33" fillId="4" borderId="20" xfId="1" applyFont="1" applyFill="1" applyBorder="1" applyAlignment="1">
      <alignment horizontal="left" vertical="center" wrapText="1"/>
    </xf>
    <xf numFmtId="0" fontId="33" fillId="4" borderId="14" xfId="1" applyFont="1" applyFill="1" applyBorder="1" applyAlignment="1">
      <alignment horizontal="left" vertical="center" wrapText="1"/>
    </xf>
    <xf numFmtId="0" fontId="15" fillId="8" borderId="55" xfId="1" applyFont="1" applyFill="1" applyBorder="1" applyAlignment="1">
      <alignment vertical="center" wrapText="1"/>
    </xf>
    <xf numFmtId="0" fontId="15" fillId="8" borderId="40" xfId="1" applyFont="1" applyFill="1" applyBorder="1" applyAlignment="1">
      <alignment vertical="center" wrapText="1"/>
    </xf>
    <xf numFmtId="0" fontId="33" fillId="4" borderId="55" xfId="1" applyFont="1" applyFill="1" applyBorder="1" applyAlignment="1">
      <alignment vertical="center" wrapText="1"/>
    </xf>
    <xf numFmtId="0" fontId="33" fillId="4" borderId="115" xfId="1" applyFont="1" applyFill="1" applyBorder="1" applyAlignment="1">
      <alignment vertical="center" wrapText="1"/>
    </xf>
    <xf numFmtId="0" fontId="33" fillId="4" borderId="20" xfId="1" applyFont="1" applyFill="1" applyBorder="1" applyAlignment="1">
      <alignment vertical="center" wrapText="1"/>
    </xf>
    <xf numFmtId="0" fontId="33" fillId="4" borderId="14" xfId="1" applyFont="1" applyFill="1" applyBorder="1" applyAlignment="1">
      <alignment vertical="center" wrapText="1"/>
    </xf>
    <xf numFmtId="0" fontId="49" fillId="0" borderId="0" xfId="3" applyFont="1" applyAlignment="1">
      <alignment horizontal="right" vertical="center"/>
    </xf>
    <xf numFmtId="0" fontId="50" fillId="0" borderId="59" xfId="1" applyFont="1" applyBorder="1" applyAlignment="1">
      <alignment horizontal="left" vertical="center" wrapText="1"/>
    </xf>
    <xf numFmtId="0" fontId="33" fillId="4" borderId="96" xfId="1" applyFont="1" applyFill="1" applyBorder="1" applyAlignment="1">
      <alignment horizontal="center" vertical="center" textRotation="255" wrapText="1"/>
    </xf>
    <xf numFmtId="0" fontId="33" fillId="4" borderId="127" xfId="1" applyFont="1" applyFill="1" applyBorder="1" applyAlignment="1">
      <alignment horizontal="center" vertical="center" textRotation="255" wrapText="1"/>
    </xf>
    <xf numFmtId="0" fontId="33" fillId="4" borderId="133" xfId="1" applyFont="1" applyFill="1" applyBorder="1" applyAlignment="1">
      <alignment horizontal="center" vertical="center" textRotation="255" wrapText="1"/>
    </xf>
    <xf numFmtId="0" fontId="33" fillId="8" borderId="127" xfId="1" applyFont="1" applyFill="1" applyBorder="1" applyAlignment="1">
      <alignment horizontal="center" vertical="center" textRotation="255" wrapText="1"/>
    </xf>
    <xf numFmtId="0" fontId="33" fillId="8" borderId="133" xfId="1" applyFont="1" applyFill="1" applyBorder="1" applyAlignment="1">
      <alignment horizontal="center" vertical="center" textRotation="255" wrapText="1"/>
    </xf>
    <xf numFmtId="0" fontId="15" fillId="8" borderId="0" xfId="1" applyFont="1" applyFill="1" applyAlignment="1">
      <alignment horizontal="left" vertical="center" wrapText="1"/>
    </xf>
    <xf numFmtId="0" fontId="15" fillId="8" borderId="41" xfId="1" applyFont="1" applyFill="1" applyBorder="1" applyAlignment="1">
      <alignment horizontal="left" vertical="center" wrapText="1"/>
    </xf>
    <xf numFmtId="0" fontId="33" fillId="8" borderId="50" xfId="1" applyFont="1" applyFill="1" applyBorder="1" applyAlignment="1">
      <alignment vertical="center" wrapText="1"/>
    </xf>
    <xf numFmtId="0" fontId="33" fillId="8" borderId="0" xfId="1" applyFont="1" applyFill="1" applyAlignment="1">
      <alignment vertical="center" wrapText="1"/>
    </xf>
    <xf numFmtId="0" fontId="33" fillId="8" borderId="41" xfId="1" applyFont="1" applyFill="1" applyBorder="1" applyAlignment="1">
      <alignment vertical="center" wrapText="1"/>
    </xf>
    <xf numFmtId="0" fontId="33" fillId="8" borderId="25" xfId="1" applyFont="1" applyFill="1" applyBorder="1" applyAlignment="1">
      <alignment vertical="center" wrapText="1"/>
    </xf>
    <xf numFmtId="0" fontId="33" fillId="8" borderId="40" xfId="1" applyFont="1" applyFill="1" applyBorder="1" applyAlignment="1">
      <alignment vertical="center" wrapText="1"/>
    </xf>
    <xf numFmtId="0" fontId="15" fillId="8" borderId="11" xfId="1" applyFont="1" applyFill="1" applyBorder="1" applyAlignment="1">
      <alignment horizontal="center" vertical="center" textRotation="255" shrinkToFit="1"/>
    </xf>
    <xf numFmtId="0" fontId="15" fillId="8" borderId="22" xfId="1" applyFont="1" applyFill="1" applyBorder="1" applyAlignment="1">
      <alignment horizontal="center" vertical="center" textRotation="255" shrinkToFit="1"/>
    </xf>
    <xf numFmtId="0" fontId="15" fillId="8" borderId="1" xfId="1" applyFont="1" applyFill="1" applyBorder="1" applyAlignment="1">
      <alignment horizontal="center" vertical="center"/>
    </xf>
    <xf numFmtId="0" fontId="15" fillId="8" borderId="2" xfId="1" applyFont="1" applyFill="1" applyBorder="1" applyAlignment="1">
      <alignment horizontal="center" vertical="center"/>
    </xf>
    <xf numFmtId="0" fontId="15" fillId="8" borderId="3" xfId="1" applyFont="1" applyFill="1" applyBorder="1" applyAlignment="1">
      <alignment horizontal="center" vertical="center"/>
    </xf>
    <xf numFmtId="0" fontId="15" fillId="8" borderId="227" xfId="1" applyFont="1" applyFill="1" applyBorder="1" applyAlignment="1">
      <alignment horizontal="center" vertical="center"/>
    </xf>
    <xf numFmtId="0" fontId="15" fillId="8" borderId="126" xfId="1" applyFont="1" applyFill="1" applyBorder="1" applyAlignment="1">
      <alignment horizontal="center" vertical="center"/>
    </xf>
    <xf numFmtId="0" fontId="15" fillId="8" borderId="111" xfId="1" applyFont="1" applyFill="1" applyBorder="1" applyAlignment="1">
      <alignment horizontal="center" vertical="center"/>
    </xf>
    <xf numFmtId="0" fontId="33" fillId="8" borderId="90" xfId="1" applyFont="1" applyFill="1" applyBorder="1" applyAlignment="1">
      <alignment vertical="center" wrapText="1"/>
    </xf>
    <xf numFmtId="0" fontId="33" fillId="8" borderId="24" xfId="1" applyFont="1" applyFill="1" applyBorder="1" applyAlignment="1">
      <alignment vertical="center" wrapText="1"/>
    </xf>
    <xf numFmtId="0" fontId="33" fillId="8" borderId="150" xfId="1" applyFont="1" applyFill="1" applyBorder="1" applyAlignment="1">
      <alignment vertical="center" wrapText="1"/>
    </xf>
    <xf numFmtId="0" fontId="33" fillId="8" borderId="55" xfId="1" applyFont="1" applyFill="1" applyBorder="1" applyAlignment="1">
      <alignment vertical="center" wrapText="1"/>
    </xf>
    <xf numFmtId="0" fontId="33" fillId="8" borderId="115" xfId="1" applyFont="1" applyFill="1" applyBorder="1" applyAlignment="1">
      <alignment vertical="center" wrapText="1"/>
    </xf>
    <xf numFmtId="0" fontId="33" fillId="8" borderId="20" xfId="1" applyFont="1" applyFill="1" applyBorder="1" applyAlignment="1">
      <alignment vertical="center" wrapText="1"/>
    </xf>
    <xf numFmtId="0" fontId="33" fillId="8" borderId="14" xfId="1" applyFont="1" applyFill="1" applyBorder="1" applyAlignment="1">
      <alignment vertical="center" wrapText="1"/>
    </xf>
    <xf numFmtId="0" fontId="33" fillId="8" borderId="55" xfId="1" applyFont="1" applyFill="1" applyBorder="1" applyAlignment="1">
      <alignment horizontal="left" vertical="center" wrapText="1"/>
    </xf>
    <xf numFmtId="0" fontId="33" fillId="8" borderId="40" xfId="1" applyFont="1" applyFill="1" applyBorder="1" applyAlignment="1">
      <alignment horizontal="left" vertical="center" wrapText="1"/>
    </xf>
    <xf numFmtId="0" fontId="33" fillId="8" borderId="115" xfId="1" applyFont="1" applyFill="1" applyBorder="1" applyAlignment="1">
      <alignment horizontal="left" vertical="center" wrapText="1"/>
    </xf>
    <xf numFmtId="0" fontId="33" fillId="8" borderId="41" xfId="1" applyFont="1" applyFill="1" applyBorder="1" applyAlignment="1">
      <alignment horizontal="left" vertical="center" wrapText="1"/>
    </xf>
    <xf numFmtId="0" fontId="33" fillId="8" borderId="20" xfId="1" applyFont="1" applyFill="1" applyBorder="1" applyAlignment="1">
      <alignment horizontal="left" vertical="center" wrapText="1"/>
    </xf>
    <xf numFmtId="0" fontId="33" fillId="8" borderId="14" xfId="1" applyFont="1" applyFill="1" applyBorder="1" applyAlignment="1">
      <alignment horizontal="left" vertical="center" wrapText="1"/>
    </xf>
    <xf numFmtId="0" fontId="33" fillId="9" borderId="25" xfId="1" applyFont="1" applyFill="1" applyBorder="1" applyAlignment="1">
      <alignment vertical="center" wrapText="1"/>
    </xf>
    <xf numFmtId="0" fontId="33" fillId="9" borderId="40" xfId="1" applyFont="1" applyFill="1" applyBorder="1" applyAlignment="1">
      <alignment vertical="center" wrapText="1"/>
    </xf>
    <xf numFmtId="0" fontId="33" fillId="9" borderId="0" xfId="1" applyFont="1" applyFill="1" applyAlignment="1">
      <alignment vertical="center" wrapText="1"/>
    </xf>
    <xf numFmtId="0" fontId="33" fillId="9" borderId="41" xfId="1" applyFont="1" applyFill="1" applyBorder="1" applyAlignment="1">
      <alignment vertical="center" wrapText="1"/>
    </xf>
    <xf numFmtId="0" fontId="15" fillId="9" borderId="0" xfId="1" applyFont="1" applyFill="1" applyAlignment="1">
      <alignment horizontal="left" vertical="center" wrapText="1"/>
    </xf>
    <xf numFmtId="0" fontId="15" fillId="9" borderId="41" xfId="1" applyFont="1" applyFill="1" applyBorder="1" applyAlignment="1">
      <alignment horizontal="left" vertical="center" wrapText="1"/>
    </xf>
    <xf numFmtId="0" fontId="15" fillId="9" borderId="1" xfId="1" applyFont="1" applyFill="1" applyBorder="1" applyAlignment="1">
      <alignment horizontal="center" vertical="center"/>
    </xf>
    <xf numFmtId="0" fontId="15" fillId="9" borderId="2" xfId="1" applyFont="1" applyFill="1" applyBorder="1" applyAlignment="1">
      <alignment horizontal="center" vertical="center"/>
    </xf>
    <xf numFmtId="0" fontId="15" fillId="9" borderId="3" xfId="1" applyFont="1" applyFill="1" applyBorder="1" applyAlignment="1">
      <alignment horizontal="center" vertical="center"/>
    </xf>
    <xf numFmtId="0" fontId="15" fillId="9" borderId="227" xfId="1" applyFont="1" applyFill="1" applyBorder="1" applyAlignment="1">
      <alignment horizontal="center" vertical="center"/>
    </xf>
    <xf numFmtId="0" fontId="15" fillId="9" borderId="126" xfId="1" applyFont="1" applyFill="1" applyBorder="1" applyAlignment="1">
      <alignment horizontal="center" vertical="center"/>
    </xf>
    <xf numFmtId="0" fontId="15" fillId="9" borderId="111" xfId="1" applyFont="1" applyFill="1" applyBorder="1" applyAlignment="1">
      <alignment horizontal="center" vertical="center"/>
    </xf>
    <xf numFmtId="0" fontId="33" fillId="9" borderId="50" xfId="1" applyFont="1" applyFill="1" applyBorder="1" applyAlignment="1">
      <alignment vertical="center" wrapText="1"/>
    </xf>
    <xf numFmtId="0" fontId="15" fillId="9" borderId="11" xfId="1" applyFont="1" applyFill="1" applyBorder="1" applyAlignment="1">
      <alignment horizontal="center" vertical="center" textRotation="255" shrinkToFit="1"/>
    </xf>
    <xf numFmtId="0" fontId="15" fillId="9" borderId="22" xfId="1" applyFont="1" applyFill="1" applyBorder="1" applyAlignment="1">
      <alignment horizontal="center" vertical="center" textRotation="255" shrinkToFit="1"/>
    </xf>
    <xf numFmtId="0" fontId="55" fillId="9" borderId="90" xfId="1" applyFont="1" applyFill="1" applyBorder="1" applyAlignment="1">
      <alignment vertical="center" wrapText="1"/>
    </xf>
    <xf numFmtId="0" fontId="55" fillId="9" borderId="24" xfId="1" applyFont="1" applyFill="1" applyBorder="1" applyAlignment="1">
      <alignment vertical="center" wrapText="1"/>
    </xf>
    <xf numFmtId="0" fontId="55" fillId="9" borderId="150" xfId="1" applyFont="1" applyFill="1" applyBorder="1" applyAlignment="1">
      <alignment vertical="center" wrapText="1"/>
    </xf>
    <xf numFmtId="0" fontId="52" fillId="16" borderId="69" xfId="1" applyFont="1" applyFill="1" applyBorder="1" applyAlignment="1">
      <alignment horizontal="center" vertical="top" textRotation="255" wrapText="1" shrinkToFit="1"/>
    </xf>
    <xf numFmtId="0" fontId="52" fillId="16" borderId="86" xfId="1" applyFont="1" applyFill="1" applyBorder="1" applyAlignment="1">
      <alignment horizontal="center" vertical="top" textRotation="255" wrapText="1" shrinkToFit="1"/>
    </xf>
    <xf numFmtId="0" fontId="52" fillId="24" borderId="69" xfId="1" applyFont="1" applyFill="1" applyBorder="1" applyAlignment="1">
      <alignment horizontal="center" vertical="top" textRotation="255" wrapText="1" shrinkToFit="1"/>
    </xf>
    <xf numFmtId="0" fontId="52" fillId="24" borderId="86" xfId="1" applyFont="1" applyFill="1" applyBorder="1" applyAlignment="1">
      <alignment horizontal="center" vertical="top" textRotation="255" wrapText="1" shrinkToFit="1"/>
    </xf>
    <xf numFmtId="0" fontId="15" fillId="9" borderId="55" xfId="1" applyFont="1" applyFill="1" applyBorder="1" applyAlignment="1">
      <alignment vertical="center" wrapText="1"/>
    </xf>
    <xf numFmtId="0" fontId="15" fillId="9" borderId="40" xfId="1" applyFont="1" applyFill="1" applyBorder="1" applyAlignment="1">
      <alignment vertical="center" wrapText="1"/>
    </xf>
    <xf numFmtId="0" fontId="33" fillId="11" borderId="25" xfId="1" applyFont="1" applyFill="1" applyBorder="1" applyAlignment="1">
      <alignment vertical="center" wrapText="1"/>
    </xf>
    <xf numFmtId="0" fontId="33" fillId="11" borderId="40" xfId="1" applyFont="1" applyFill="1" applyBorder="1" applyAlignment="1">
      <alignment vertical="center" wrapText="1"/>
    </xf>
    <xf numFmtId="0" fontId="33" fillId="11" borderId="0" xfId="1" applyFont="1" applyFill="1" applyAlignment="1">
      <alignment vertical="center" wrapText="1"/>
    </xf>
    <xf numFmtId="0" fontId="33" fillId="11" borderId="41" xfId="1" applyFont="1" applyFill="1" applyBorder="1" applyAlignment="1">
      <alignment vertical="center" wrapText="1"/>
    </xf>
    <xf numFmtId="0" fontId="15" fillId="10" borderId="0" xfId="1" applyFont="1" applyFill="1" applyAlignment="1">
      <alignment horizontal="left" vertical="center" wrapText="1"/>
    </xf>
    <xf numFmtId="0" fontId="15" fillId="10" borderId="41" xfId="1" applyFont="1" applyFill="1" applyBorder="1" applyAlignment="1">
      <alignment horizontal="left" vertical="center" wrapText="1"/>
    </xf>
    <xf numFmtId="0" fontId="33" fillId="10" borderId="25" xfId="1" applyFont="1" applyFill="1" applyBorder="1" applyAlignment="1">
      <alignment vertical="center" wrapText="1"/>
    </xf>
    <xf numFmtId="0" fontId="33" fillId="10" borderId="40" xfId="1" applyFont="1" applyFill="1" applyBorder="1" applyAlignment="1">
      <alignment vertical="center" wrapText="1"/>
    </xf>
    <xf numFmtId="0" fontId="33" fillId="10" borderId="0" xfId="1" applyFont="1" applyFill="1" applyAlignment="1">
      <alignment vertical="center" wrapText="1"/>
    </xf>
    <xf numFmtId="0" fontId="33" fillId="10" borderId="41" xfId="1" applyFont="1" applyFill="1" applyBorder="1" applyAlignment="1">
      <alignment vertical="center" wrapText="1"/>
    </xf>
    <xf numFmtId="0" fontId="15" fillId="10" borderId="55" xfId="1" applyFont="1" applyFill="1" applyBorder="1" applyAlignment="1">
      <alignment vertical="center" wrapText="1"/>
    </xf>
    <xf numFmtId="0" fontId="15" fillId="10" borderId="40" xfId="1" applyFont="1" applyFill="1" applyBorder="1" applyAlignment="1">
      <alignment vertical="center" wrapText="1"/>
    </xf>
    <xf numFmtId="0" fontId="33" fillId="10" borderId="127" xfId="1" applyFont="1" applyFill="1" applyBorder="1" applyAlignment="1">
      <alignment horizontal="center" vertical="center" textRotation="255" wrapText="1"/>
    </xf>
    <xf numFmtId="0" fontId="33" fillId="10" borderId="133" xfId="1" applyFont="1" applyFill="1" applyBorder="1" applyAlignment="1">
      <alignment horizontal="center" vertical="center" textRotation="255" wrapText="1"/>
    </xf>
    <xf numFmtId="0" fontId="33" fillId="11" borderId="90" xfId="1" applyFont="1" applyFill="1" applyBorder="1" applyAlignment="1">
      <alignment vertical="center" wrapText="1"/>
    </xf>
    <xf numFmtId="0" fontId="33" fillId="11" borderId="24" xfId="1" applyFont="1" applyFill="1" applyBorder="1" applyAlignment="1">
      <alignment vertical="center" wrapText="1"/>
    </xf>
    <xf numFmtId="0" fontId="33" fillId="11" borderId="150" xfId="1" applyFont="1" applyFill="1" applyBorder="1" applyAlignment="1">
      <alignment vertical="center" wrapText="1"/>
    </xf>
    <xf numFmtId="0" fontId="15" fillId="11" borderId="55" xfId="1" applyFont="1" applyFill="1" applyBorder="1" applyAlignment="1">
      <alignment vertical="center" wrapText="1"/>
    </xf>
    <xf numFmtId="0" fontId="15" fillId="11" borderId="40" xfId="1" applyFont="1" applyFill="1" applyBorder="1" applyAlignment="1">
      <alignment vertical="center" wrapText="1"/>
    </xf>
    <xf numFmtId="0" fontId="49" fillId="0" borderId="0" xfId="3" applyFont="1" applyFill="1" applyBorder="1" applyAlignment="1" applyProtection="1">
      <alignment horizontal="right" vertical="center" shrinkToFit="1"/>
    </xf>
    <xf numFmtId="0" fontId="18" fillId="11" borderId="1" xfId="1" applyFont="1" applyFill="1" applyBorder="1" applyAlignment="1">
      <alignment horizontal="center" vertical="center"/>
    </xf>
    <xf numFmtId="0" fontId="18" fillId="11" borderId="2" xfId="1" applyFont="1" applyFill="1" applyBorder="1" applyAlignment="1">
      <alignment horizontal="center" vertical="center"/>
    </xf>
    <xf numFmtId="0" fontId="18" fillId="11" borderId="3" xfId="1" applyFont="1" applyFill="1" applyBorder="1" applyAlignment="1">
      <alignment horizontal="center" vertical="center"/>
    </xf>
    <xf numFmtId="0" fontId="18" fillId="11" borderId="227" xfId="1" applyFont="1" applyFill="1" applyBorder="1" applyAlignment="1">
      <alignment horizontal="center" vertical="center"/>
    </xf>
    <xf numFmtId="0" fontId="18" fillId="11" borderId="126" xfId="1" applyFont="1" applyFill="1" applyBorder="1" applyAlignment="1">
      <alignment horizontal="center" vertical="center"/>
    </xf>
    <xf numFmtId="0" fontId="18" fillId="11" borderId="111" xfId="1" applyFont="1" applyFill="1" applyBorder="1" applyAlignment="1">
      <alignment horizontal="center" vertical="center"/>
    </xf>
    <xf numFmtId="0" fontId="33" fillId="11" borderId="127" xfId="1" applyFont="1" applyFill="1" applyBorder="1" applyAlignment="1">
      <alignment horizontal="center" vertical="center" textRotation="255" wrapText="1"/>
    </xf>
    <xf numFmtId="0" fontId="33" fillId="11" borderId="133" xfId="1" applyFont="1" applyFill="1" applyBorder="1" applyAlignment="1">
      <alignment horizontal="center" vertical="center" textRotation="255" wrapText="1"/>
    </xf>
    <xf numFmtId="0" fontId="15" fillId="11" borderId="0" xfId="1" applyFont="1" applyFill="1" applyAlignment="1">
      <alignment horizontal="left" vertical="center" wrapText="1"/>
    </xf>
    <xf numFmtId="0" fontId="15" fillId="11" borderId="41" xfId="1" applyFont="1" applyFill="1" applyBorder="1" applyAlignment="1">
      <alignment horizontal="left" vertical="center" wrapText="1"/>
    </xf>
    <xf numFmtId="0" fontId="33" fillId="11" borderId="50" xfId="1" applyFont="1" applyFill="1" applyBorder="1" applyAlignment="1">
      <alignment vertical="center" wrapText="1"/>
    </xf>
    <xf numFmtId="0" fontId="18" fillId="11" borderId="11" xfId="1" applyFont="1" applyFill="1" applyBorder="1" applyAlignment="1">
      <alignment horizontal="center" vertical="center" textRotation="255" shrinkToFit="1"/>
    </xf>
    <xf numFmtId="0" fontId="18" fillId="11" borderId="22" xfId="1" applyFont="1" applyFill="1" applyBorder="1" applyAlignment="1">
      <alignment horizontal="center" vertical="center" textRotation="255" shrinkToFit="1"/>
    </xf>
    <xf numFmtId="0" fontId="33" fillId="11" borderId="55" xfId="1" applyFont="1" applyFill="1" applyBorder="1" applyAlignment="1">
      <alignment vertical="center" wrapText="1"/>
    </xf>
    <xf numFmtId="0" fontId="33" fillId="11" borderId="115" xfId="1" applyFont="1" applyFill="1" applyBorder="1" applyAlignment="1">
      <alignment vertical="center" wrapText="1"/>
    </xf>
    <xf numFmtId="0" fontId="33" fillId="11" borderId="20" xfId="1" applyFont="1" applyFill="1" applyBorder="1" applyAlignment="1">
      <alignment vertical="center" wrapText="1"/>
    </xf>
    <xf numFmtId="0" fontId="33" fillId="11" borderId="14" xfId="1" applyFont="1" applyFill="1" applyBorder="1" applyAlignment="1">
      <alignment vertical="center" wrapText="1"/>
    </xf>
    <xf numFmtId="0" fontId="33" fillId="10" borderId="55" xfId="1" applyFont="1" applyFill="1" applyBorder="1" applyAlignment="1">
      <alignment vertical="center" wrapText="1"/>
    </xf>
    <xf numFmtId="0" fontId="33" fillId="10" borderId="115" xfId="1" applyFont="1" applyFill="1" applyBorder="1" applyAlignment="1">
      <alignment vertical="center" wrapText="1"/>
    </xf>
    <xf numFmtId="0" fontId="33" fillId="10" borderId="20" xfId="1" applyFont="1" applyFill="1" applyBorder="1" applyAlignment="1">
      <alignment vertical="center" wrapText="1"/>
    </xf>
    <xf numFmtId="0" fontId="33" fillId="10" borderId="14" xfId="1" applyFont="1" applyFill="1" applyBorder="1" applyAlignment="1">
      <alignment vertical="center" wrapText="1"/>
    </xf>
    <xf numFmtId="0" fontId="33" fillId="10" borderId="55" xfId="1" applyFont="1" applyFill="1" applyBorder="1" applyAlignment="1">
      <alignment horizontal="left" vertical="center" wrapText="1"/>
    </xf>
    <xf numFmtId="0" fontId="33" fillId="10" borderId="40" xfId="1" applyFont="1" applyFill="1" applyBorder="1" applyAlignment="1">
      <alignment horizontal="left" vertical="center" wrapText="1"/>
    </xf>
    <xf numFmtId="0" fontId="33" fillId="10" borderId="115" xfId="1" applyFont="1" applyFill="1" applyBorder="1" applyAlignment="1">
      <alignment horizontal="left" vertical="center" wrapText="1"/>
    </xf>
    <xf numFmtId="0" fontId="33" fillId="10" borderId="41" xfId="1" applyFont="1" applyFill="1" applyBorder="1" applyAlignment="1">
      <alignment horizontal="left" vertical="center" wrapText="1"/>
    </xf>
    <xf numFmtId="0" fontId="33" fillId="10" borderId="20" xfId="1" applyFont="1" applyFill="1" applyBorder="1" applyAlignment="1">
      <alignment horizontal="left" vertical="center" wrapText="1"/>
    </xf>
    <xf numFmtId="0" fontId="33" fillId="10" borderId="14" xfId="1" applyFont="1" applyFill="1" applyBorder="1" applyAlignment="1">
      <alignment horizontal="left" vertical="center" wrapText="1"/>
    </xf>
    <xf numFmtId="0" fontId="33" fillId="11" borderId="55" xfId="1" applyFont="1" applyFill="1" applyBorder="1" applyAlignment="1">
      <alignment horizontal="left" vertical="center" wrapText="1"/>
    </xf>
    <xf numFmtId="0" fontId="33" fillId="11" borderId="40" xfId="1" applyFont="1" applyFill="1" applyBorder="1" applyAlignment="1">
      <alignment horizontal="left" vertical="center" wrapText="1"/>
    </xf>
    <xf numFmtId="0" fontId="33" fillId="11" borderId="115" xfId="1" applyFont="1" applyFill="1" applyBorder="1" applyAlignment="1">
      <alignment horizontal="left" vertical="center" wrapText="1"/>
    </xf>
    <xf numFmtId="0" fontId="33" fillId="11" borderId="41" xfId="1" applyFont="1" applyFill="1" applyBorder="1" applyAlignment="1">
      <alignment horizontal="left" vertical="center" wrapText="1"/>
    </xf>
    <xf numFmtId="0" fontId="33" fillId="11" borderId="20" xfId="1" applyFont="1" applyFill="1" applyBorder="1" applyAlignment="1">
      <alignment horizontal="left" vertical="center" wrapText="1"/>
    </xf>
    <xf numFmtId="0" fontId="33" fillId="11" borderId="14" xfId="1" applyFont="1" applyFill="1" applyBorder="1" applyAlignment="1">
      <alignment horizontal="left" vertical="center" wrapText="1"/>
    </xf>
    <xf numFmtId="0" fontId="33" fillId="9" borderId="127" xfId="1" applyFont="1" applyFill="1" applyBorder="1" applyAlignment="1">
      <alignment horizontal="center" vertical="center" textRotation="255" wrapText="1"/>
    </xf>
    <xf numFmtId="0" fontId="33" fillId="9" borderId="133" xfId="1" applyFont="1" applyFill="1" applyBorder="1" applyAlignment="1">
      <alignment horizontal="center" vertical="center" textRotation="255" wrapText="1"/>
    </xf>
    <xf numFmtId="0" fontId="33" fillId="9" borderId="55" xfId="1" applyFont="1" applyFill="1" applyBorder="1" applyAlignment="1">
      <alignment horizontal="left" vertical="center" wrapText="1"/>
    </xf>
    <xf numFmtId="0" fontId="33" fillId="9" borderId="40" xfId="1" applyFont="1" applyFill="1" applyBorder="1" applyAlignment="1">
      <alignment horizontal="left" vertical="center" wrapText="1"/>
    </xf>
    <xf numFmtId="0" fontId="33" fillId="9" borderId="115" xfId="1" applyFont="1" applyFill="1" applyBorder="1" applyAlignment="1">
      <alignment horizontal="left" vertical="center" wrapText="1"/>
    </xf>
    <xf numFmtId="0" fontId="33" fillId="9" borderId="41" xfId="1" applyFont="1" applyFill="1" applyBorder="1" applyAlignment="1">
      <alignment horizontal="left" vertical="center" wrapText="1"/>
    </xf>
    <xf numFmtId="0" fontId="33" fillId="9" borderId="20" xfId="1" applyFont="1" applyFill="1" applyBorder="1" applyAlignment="1">
      <alignment horizontal="left" vertical="center" wrapText="1"/>
    </xf>
    <xf numFmtId="0" fontId="33" fillId="9" borderId="14" xfId="1" applyFont="1" applyFill="1" applyBorder="1" applyAlignment="1">
      <alignment horizontal="left" vertical="center" wrapText="1"/>
    </xf>
    <xf numFmtId="0" fontId="33" fillId="9" borderId="55" xfId="1" applyFont="1" applyFill="1" applyBorder="1" applyAlignment="1">
      <alignment vertical="center" wrapText="1"/>
    </xf>
    <xf numFmtId="0" fontId="33" fillId="9" borderId="115" xfId="1" applyFont="1" applyFill="1" applyBorder="1" applyAlignment="1">
      <alignment vertical="center" wrapText="1"/>
    </xf>
    <xf numFmtId="0" fontId="33" fillId="9" borderId="20" xfId="1" applyFont="1" applyFill="1" applyBorder="1" applyAlignment="1">
      <alignment vertical="center" wrapText="1"/>
    </xf>
    <xf numFmtId="0" fontId="33" fillId="9" borderId="14" xfId="1" applyFont="1" applyFill="1" applyBorder="1" applyAlignment="1">
      <alignment vertical="center" wrapText="1"/>
    </xf>
    <xf numFmtId="0" fontId="33" fillId="10" borderId="50" xfId="1" applyFont="1" applyFill="1" applyBorder="1" applyAlignment="1">
      <alignment vertical="center" wrapText="1"/>
    </xf>
    <xf numFmtId="0" fontId="55" fillId="10" borderId="90" xfId="1" applyFont="1" applyFill="1" applyBorder="1" applyAlignment="1">
      <alignment vertical="center" wrapText="1"/>
    </xf>
    <xf numFmtId="0" fontId="55" fillId="10" borderId="24" xfId="1" applyFont="1" applyFill="1" applyBorder="1" applyAlignment="1">
      <alignment vertical="center" wrapText="1"/>
    </xf>
    <xf numFmtId="0" fontId="55" fillId="10" borderId="150" xfId="1" applyFont="1" applyFill="1" applyBorder="1" applyAlignment="1">
      <alignment vertical="center" wrapText="1"/>
    </xf>
    <xf numFmtId="0" fontId="15" fillId="10" borderId="303" xfId="1" applyFont="1" applyFill="1" applyBorder="1" applyAlignment="1">
      <alignment horizontal="center" vertical="center"/>
    </xf>
    <xf numFmtId="0" fontId="15" fillId="10" borderId="10" xfId="1" applyFont="1" applyFill="1" applyBorder="1" applyAlignment="1">
      <alignment horizontal="center" vertical="center"/>
    </xf>
    <xf numFmtId="0" fontId="15" fillId="10" borderId="8" xfId="1" applyFont="1" applyFill="1" applyBorder="1" applyAlignment="1">
      <alignment horizontal="center" vertical="center"/>
    </xf>
    <xf numFmtId="0" fontId="15" fillId="10" borderId="12" xfId="1" applyFont="1" applyFill="1" applyBorder="1" applyAlignment="1">
      <alignment horizontal="center" vertical="center"/>
    </xf>
    <xf numFmtId="0" fontId="15" fillId="10" borderId="13" xfId="1" applyFont="1" applyFill="1" applyBorder="1" applyAlignment="1">
      <alignment horizontal="center" vertical="center"/>
    </xf>
    <xf numFmtId="0" fontId="15" fillId="10" borderId="14" xfId="1" applyFont="1" applyFill="1" applyBorder="1" applyAlignment="1">
      <alignment horizontal="center" vertical="center"/>
    </xf>
    <xf numFmtId="0" fontId="15" fillId="10" borderId="11" xfId="1" applyFont="1" applyFill="1" applyBorder="1" applyAlignment="1">
      <alignment horizontal="center" vertical="center" textRotation="255" shrinkToFit="1"/>
    </xf>
    <xf numFmtId="0" fontId="15" fillId="10" borderId="22" xfId="1" applyFont="1" applyFill="1" applyBorder="1" applyAlignment="1">
      <alignment horizontal="center" vertical="center" textRotation="255" shrinkToFit="1"/>
    </xf>
    <xf numFmtId="0" fontId="87" fillId="0" borderId="438" xfId="0" applyFont="1" applyBorder="1" applyAlignment="1">
      <alignment horizontal="center" vertical="center"/>
    </xf>
    <xf numFmtId="0" fontId="87" fillId="0" borderId="439" xfId="0" applyFont="1" applyBorder="1" applyAlignment="1">
      <alignment horizontal="center" vertical="center"/>
    </xf>
    <xf numFmtId="0" fontId="87" fillId="0" borderId="245" xfId="0" applyFont="1" applyBorder="1" applyAlignment="1">
      <alignment horizontal="center" vertical="center"/>
    </xf>
    <xf numFmtId="0" fontId="90" fillId="0" borderId="104" xfId="0" applyFont="1" applyBorder="1" applyAlignment="1">
      <alignment horizontal="left" vertical="center"/>
    </xf>
    <xf numFmtId="0" fontId="90" fillId="0" borderId="105" xfId="0" applyFont="1" applyBorder="1" applyAlignment="1">
      <alignment horizontal="left" vertical="center"/>
    </xf>
    <xf numFmtId="0" fontId="90" fillId="0" borderId="106" xfId="0" applyFont="1" applyBorder="1" applyAlignment="1">
      <alignment horizontal="left" vertical="center"/>
    </xf>
    <xf numFmtId="0" fontId="90" fillId="0" borderId="89" xfId="0" applyFont="1" applyBorder="1" applyAlignment="1">
      <alignment horizontal="left" vertical="center"/>
    </xf>
    <xf numFmtId="0" fontId="90" fillId="0" borderId="107" xfId="0" applyFont="1" applyBorder="1" applyAlignment="1">
      <alignment horizontal="left" vertical="center"/>
    </xf>
    <xf numFmtId="0" fontId="90" fillId="0" borderId="98" xfId="0" applyFont="1" applyBorder="1" applyAlignment="1">
      <alignment horizontal="left" vertical="center"/>
    </xf>
    <xf numFmtId="0" fontId="90" fillId="0" borderId="205" xfId="0" applyFont="1" applyBorder="1" applyAlignment="1">
      <alignment horizontal="left" vertical="center"/>
    </xf>
    <xf numFmtId="0" fontId="87" fillId="0" borderId="87" xfId="0" applyFont="1" applyBorder="1" applyAlignment="1">
      <alignment horizontal="left" vertical="center"/>
    </xf>
    <xf numFmtId="0" fontId="87" fillId="0" borderId="181" xfId="0" applyFont="1" applyBorder="1" applyAlignment="1">
      <alignment horizontal="left" vertical="center"/>
    </xf>
    <xf numFmtId="0" fontId="87" fillId="0" borderId="89" xfId="0" applyFont="1" applyBorder="1" applyAlignment="1">
      <alignment horizontal="left" vertical="center"/>
    </xf>
    <xf numFmtId="0" fontId="87" fillId="0" borderId="107" xfId="0" applyFont="1" applyBorder="1" applyAlignment="1">
      <alignment horizontal="left" vertical="center"/>
    </xf>
    <xf numFmtId="0" fontId="87" fillId="0" borderId="239" xfId="0" applyFont="1" applyBorder="1" applyAlignment="1">
      <alignment horizontal="left" vertical="center"/>
    </xf>
    <xf numFmtId="0" fontId="87" fillId="0" borderId="100" xfId="0" applyFont="1" applyBorder="1" applyAlignment="1">
      <alignment horizontal="left" vertical="center"/>
    </xf>
    <xf numFmtId="0" fontId="87" fillId="0" borderId="101" xfId="0" applyFont="1" applyBorder="1" applyAlignment="1">
      <alignment horizontal="left" vertical="center"/>
    </xf>
    <xf numFmtId="0" fontId="17" fillId="13" borderId="95" xfId="1" applyFont="1" applyFill="1" applyBorder="1" applyAlignment="1">
      <alignment horizontal="center" vertical="center" wrapText="1"/>
    </xf>
    <xf numFmtId="0" fontId="61" fillId="32" borderId="20" xfId="1" applyFont="1" applyFill="1" applyBorder="1" applyAlignment="1">
      <alignment horizontal="center" vertical="center"/>
    </xf>
    <xf numFmtId="0" fontId="61" fillId="32" borderId="13" xfId="1" applyFont="1" applyFill="1" applyBorder="1" applyAlignment="1">
      <alignment horizontal="center" vertical="center"/>
    </xf>
    <xf numFmtId="0" fontId="75" fillId="35" borderId="95" xfId="1" applyFont="1" applyFill="1" applyBorder="1" applyAlignment="1">
      <alignment horizontal="center" vertical="center"/>
    </xf>
    <xf numFmtId="0" fontId="75" fillId="0" borderId="0" xfId="1" applyFont="1" applyAlignment="1">
      <alignment horizontal="left" vertical="center"/>
    </xf>
    <xf numFmtId="0" fontId="36" fillId="0" borderId="0" xfId="1" applyFont="1" applyAlignment="1">
      <alignment horizontal="left" vertical="top" wrapText="1"/>
    </xf>
    <xf numFmtId="0" fontId="82" fillId="0" borderId="0" xfId="1" applyFont="1" applyAlignment="1">
      <alignment horizontal="left" vertical="top" wrapText="1"/>
    </xf>
    <xf numFmtId="0" fontId="100" fillId="20" borderId="55" xfId="1" applyFont="1" applyFill="1" applyBorder="1" applyAlignment="1">
      <alignment horizontal="left" vertical="center" wrapText="1"/>
    </xf>
    <xf numFmtId="0" fontId="100" fillId="20" borderId="25" xfId="1" applyFont="1" applyFill="1" applyBorder="1" applyAlignment="1">
      <alignment horizontal="left" vertical="center" wrapText="1"/>
    </xf>
    <xf numFmtId="0" fontId="100" fillId="20" borderId="40" xfId="1" applyFont="1" applyFill="1" applyBorder="1" applyAlignment="1">
      <alignment horizontal="left" vertical="center" wrapText="1"/>
    </xf>
    <xf numFmtId="0" fontId="81" fillId="23" borderId="444" xfId="1" applyFont="1" applyFill="1" applyBorder="1" applyAlignment="1" applyProtection="1">
      <alignment horizontal="left" vertical="center" wrapText="1"/>
      <protection locked="0"/>
    </xf>
    <xf numFmtId="0" fontId="81" fillId="23" borderId="445" xfId="1" applyFont="1" applyFill="1" applyBorder="1" applyAlignment="1" applyProtection="1">
      <alignment horizontal="left" vertical="center" wrapText="1"/>
      <protection locked="0"/>
    </xf>
    <xf numFmtId="0" fontId="81" fillId="23" borderId="446" xfId="1" applyFont="1" applyFill="1" applyBorder="1" applyAlignment="1" applyProtection="1">
      <alignment horizontal="left" vertical="center" wrapText="1"/>
      <protection locked="0"/>
    </xf>
    <xf numFmtId="0" fontId="81" fillId="23" borderId="447" xfId="1" applyFont="1" applyFill="1" applyBorder="1" applyAlignment="1" applyProtection="1">
      <alignment horizontal="left" vertical="center" wrapText="1"/>
      <protection locked="0"/>
    </xf>
    <xf numFmtId="0" fontId="81" fillId="23" borderId="448" xfId="1" applyFont="1" applyFill="1" applyBorder="1" applyAlignment="1" applyProtection="1">
      <alignment horizontal="left" vertical="center" wrapText="1"/>
      <protection locked="0"/>
    </xf>
    <xf numFmtId="0" fontId="81" fillId="23" borderId="449" xfId="1" applyFont="1" applyFill="1" applyBorder="1" applyAlignment="1" applyProtection="1">
      <alignment horizontal="left" vertical="center" wrapText="1"/>
      <protection locked="0"/>
    </xf>
    <xf numFmtId="0" fontId="18" fillId="20" borderId="446" xfId="1" applyFont="1" applyFill="1" applyBorder="1" applyAlignment="1">
      <alignment horizontal="center" vertical="center" wrapText="1"/>
    </xf>
    <xf numFmtId="0" fontId="18" fillId="20" borderId="41" xfId="1" applyFont="1" applyFill="1" applyBorder="1" applyAlignment="1">
      <alignment horizontal="center" vertical="center" wrapText="1"/>
    </xf>
    <xf numFmtId="0" fontId="18" fillId="20" borderId="450" xfId="1" applyFont="1" applyFill="1" applyBorder="1" applyAlignment="1">
      <alignment horizontal="center" vertical="center" wrapText="1"/>
    </xf>
    <xf numFmtId="0" fontId="18" fillId="20" borderId="14" xfId="1" applyFont="1" applyFill="1" applyBorder="1" applyAlignment="1">
      <alignment horizontal="center" vertical="center" wrapText="1"/>
    </xf>
    <xf numFmtId="0" fontId="18" fillId="0" borderId="0" xfId="1" applyFont="1" applyAlignment="1" applyProtection="1">
      <alignment horizontal="center" vertical="center" wrapText="1"/>
      <protection locked="0"/>
    </xf>
    <xf numFmtId="0" fontId="19" fillId="0" borderId="390" xfId="1" applyFont="1" applyBorder="1" applyAlignment="1">
      <alignment horizontal="right" vertical="center" wrapText="1"/>
    </xf>
    <xf numFmtId="0" fontId="23" fillId="0" borderId="0" xfId="1" applyFont="1" applyAlignment="1">
      <alignment horizontal="center" vertical="center" wrapText="1"/>
    </xf>
    <xf numFmtId="0" fontId="39" fillId="0" borderId="59" xfId="1" applyFont="1" applyBorder="1" applyAlignment="1">
      <alignment vertical="center" wrapText="1"/>
    </xf>
    <xf numFmtId="0" fontId="19" fillId="0" borderId="103" xfId="1" applyFont="1" applyBorder="1" applyAlignment="1">
      <alignment horizontal="center" vertical="center" wrapText="1"/>
    </xf>
    <xf numFmtId="0" fontId="19" fillId="0" borderId="97" xfId="1" applyFont="1" applyBorder="1" applyAlignment="1">
      <alignment horizontal="center" vertical="center" wrapText="1"/>
    </xf>
    <xf numFmtId="0" fontId="91" fillId="0" borderId="2" xfId="3" applyFont="1" applyBorder="1" applyAlignment="1">
      <alignment horizontal="right" vertical="top" wrapText="1"/>
    </xf>
    <xf numFmtId="0" fontId="90" fillId="0" borderId="2" xfId="1" applyFont="1" applyBorder="1" applyAlignment="1">
      <alignment horizontal="right" vertical="top" wrapText="1"/>
    </xf>
    <xf numFmtId="0" fontId="18" fillId="0" borderId="50" xfId="1" applyFont="1" applyBorder="1" applyAlignment="1">
      <alignment horizontal="center" vertical="center" wrapText="1"/>
    </xf>
    <xf numFmtId="0" fontId="18" fillId="0" borderId="0" xfId="1" applyFont="1" applyAlignment="1">
      <alignment horizontal="center" vertical="center" wrapText="1"/>
    </xf>
    <xf numFmtId="0" fontId="38" fillId="0" borderId="59" xfId="1" applyFont="1" applyBorder="1" applyAlignment="1">
      <alignment vertical="center" wrapText="1"/>
    </xf>
    <xf numFmtId="0" fontId="18" fillId="3" borderId="103" xfId="1" applyFont="1" applyFill="1" applyBorder="1" applyAlignment="1">
      <alignment horizontal="center" vertical="center" wrapText="1"/>
    </xf>
    <xf numFmtId="0" fontId="18" fillId="3" borderId="97" xfId="1" applyFont="1" applyFill="1" applyBorder="1" applyAlignment="1">
      <alignment horizontal="center" vertical="center" wrapText="1"/>
    </xf>
    <xf numFmtId="0" fontId="50" fillId="14" borderId="0" xfId="1" applyFont="1" applyFill="1" applyAlignment="1">
      <alignment horizontal="center" vertical="center" wrapText="1"/>
    </xf>
    <xf numFmtId="0" fontId="18" fillId="3" borderId="390" xfId="1" applyFont="1" applyFill="1" applyBorder="1" applyAlignment="1">
      <alignment horizontal="right" vertical="center" wrapText="1"/>
    </xf>
    <xf numFmtId="0" fontId="18" fillId="4" borderId="103" xfId="1" applyFont="1" applyFill="1" applyBorder="1" applyAlignment="1">
      <alignment horizontal="center" vertical="center" wrapText="1"/>
    </xf>
    <xf numFmtId="0" fontId="18" fillId="4" borderId="97" xfId="1" applyFont="1" applyFill="1" applyBorder="1" applyAlignment="1">
      <alignment horizontal="center" vertical="center" wrapText="1"/>
    </xf>
    <xf numFmtId="0" fontId="19" fillId="0" borderId="58" xfId="1" applyFont="1" applyBorder="1" applyAlignment="1">
      <alignment horizontal="right" vertical="center" wrapText="1"/>
    </xf>
    <xf numFmtId="0" fontId="19" fillId="0" borderId="59" xfId="1" applyFont="1" applyBorder="1" applyAlignment="1">
      <alignment horizontal="right" vertical="center" wrapText="1"/>
    </xf>
    <xf numFmtId="0" fontId="19" fillId="0" borderId="70" xfId="1" applyFont="1" applyBorder="1" applyAlignment="1">
      <alignment horizontal="right" vertical="center" wrapText="1"/>
    </xf>
    <xf numFmtId="0" fontId="18" fillId="0" borderId="145" xfId="1" applyFont="1" applyBorder="1" applyAlignment="1">
      <alignment horizontal="center" vertical="center" wrapText="1"/>
    </xf>
    <xf numFmtId="0" fontId="50" fillId="12" borderId="0" xfId="1" applyFont="1" applyFill="1" applyAlignment="1">
      <alignment horizontal="center" vertical="center" wrapText="1"/>
    </xf>
    <xf numFmtId="0" fontId="18" fillId="3" borderId="58" xfId="1" applyFont="1" applyFill="1" applyBorder="1" applyAlignment="1">
      <alignment horizontal="right" vertical="center" wrapText="1"/>
    </xf>
    <xf numFmtId="0" fontId="18" fillId="3" borderId="59" xfId="1" applyFont="1" applyFill="1" applyBorder="1" applyAlignment="1">
      <alignment horizontal="right" vertical="center" wrapText="1"/>
    </xf>
    <xf numFmtId="0" fontId="18" fillId="3" borderId="70" xfId="1" applyFont="1" applyFill="1" applyBorder="1" applyAlignment="1">
      <alignment horizontal="right" vertical="center" wrapText="1"/>
    </xf>
    <xf numFmtId="0" fontId="91" fillId="0" borderId="2" xfId="3" applyFont="1" applyBorder="1" applyAlignment="1">
      <alignment horizontal="right" vertical="center" wrapText="1"/>
    </xf>
    <xf numFmtId="0" fontId="18" fillId="0" borderId="1" xfId="1" applyFont="1" applyBorder="1" applyAlignment="1" applyProtection="1">
      <alignment horizontal="left" vertical="center" wrapText="1"/>
      <protection locked="0"/>
    </xf>
    <xf numFmtId="0" fontId="18" fillId="0" borderId="2" xfId="1" applyFont="1" applyBorder="1" applyAlignment="1" applyProtection="1">
      <alignment horizontal="left" vertical="center" wrapText="1"/>
      <protection locked="0"/>
    </xf>
    <xf numFmtId="0" fontId="18" fillId="0" borderId="67" xfId="1" applyFont="1" applyBorder="1" applyAlignment="1" applyProtection="1">
      <alignment horizontal="left" vertical="center" wrapText="1"/>
      <protection locked="0"/>
    </xf>
    <xf numFmtId="0" fontId="18" fillId="0" borderId="50" xfId="1" applyFont="1" applyBorder="1" applyAlignment="1" applyProtection="1">
      <alignment horizontal="left" vertical="center" wrapText="1"/>
      <protection locked="0"/>
    </xf>
    <xf numFmtId="0" fontId="18" fillId="0" borderId="0" xfId="1" applyFont="1" applyAlignment="1" applyProtection="1">
      <alignment horizontal="left" vertical="center" wrapText="1"/>
      <protection locked="0"/>
    </xf>
    <xf numFmtId="0" fontId="18" fillId="0" borderId="145" xfId="1" applyFont="1" applyBorder="1" applyAlignment="1" applyProtection="1">
      <alignment horizontal="left" vertical="center" wrapText="1"/>
      <protection locked="0"/>
    </xf>
    <xf numFmtId="0" fontId="18" fillId="0" borderId="58" xfId="1" applyFont="1" applyBorder="1" applyAlignment="1" applyProtection="1">
      <alignment horizontal="left" vertical="center" wrapText="1"/>
      <protection locked="0"/>
    </xf>
    <xf numFmtId="0" fontId="18" fillId="0" borderId="59" xfId="1" applyFont="1" applyBorder="1" applyAlignment="1" applyProtection="1">
      <alignment horizontal="left" vertical="center" wrapText="1"/>
      <protection locked="0"/>
    </xf>
    <xf numFmtId="0" fontId="18" fillId="0" borderId="70" xfId="1" applyFont="1" applyBorder="1" applyAlignment="1" applyProtection="1">
      <alignment horizontal="left" vertical="center" wrapText="1"/>
      <protection locked="0"/>
    </xf>
    <xf numFmtId="0" fontId="18" fillId="0" borderId="113" xfId="1" applyFont="1" applyBorder="1" applyAlignment="1">
      <alignment horizontal="left" vertical="center" wrapText="1"/>
    </xf>
    <xf numFmtId="0" fontId="20" fillId="2" borderId="50" xfId="1" applyFont="1" applyFill="1" applyBorder="1" applyAlignment="1">
      <alignment horizontal="left" vertical="center" wrapText="1"/>
    </xf>
    <xf numFmtId="0" fontId="20" fillId="2" borderId="0" xfId="1" applyFont="1" applyFill="1" applyAlignment="1">
      <alignment horizontal="left" vertical="center" wrapText="1"/>
    </xf>
    <xf numFmtId="0" fontId="18" fillId="0" borderId="59" xfId="1" applyFont="1" applyBorder="1" applyAlignment="1">
      <alignment horizontal="left" vertical="center" wrapText="1"/>
    </xf>
  </cellXfs>
  <cellStyles count="8">
    <cellStyle name="ハイパーリンク" xfId="3" builtinId="8"/>
    <cellStyle name="ハイパーリンク 2" xfId="2" xr:uid="{00000000-0005-0000-0000-000001000000}"/>
    <cellStyle name="標準" xfId="0" builtinId="0"/>
    <cellStyle name="標準 2" xfId="1" xr:uid="{00000000-0005-0000-0000-000003000000}"/>
    <cellStyle name="標準 3" xfId="7" xr:uid="{00000000-0005-0000-0000-000004000000}"/>
    <cellStyle name="標準 5" xfId="4" xr:uid="{00000000-0005-0000-0000-000005000000}"/>
    <cellStyle name="標準 7" xfId="5" xr:uid="{00000000-0005-0000-0000-000006000000}"/>
    <cellStyle name="標準 8" xfId="6" xr:uid="{00000000-0005-0000-0000-000007000000}"/>
  </cellStyles>
  <dxfs count="507">
    <dxf>
      <fill>
        <patternFill>
          <bgColor rgb="FFFFFF00"/>
        </patternFill>
      </fill>
    </dxf>
    <dxf>
      <fill>
        <patternFill>
          <bgColor theme="8" tint="0.59996337778862885"/>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theme="8" tint="0.59996337778862885"/>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theme="8" tint="0.59996337778862885"/>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indexed="13"/>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indexed="13"/>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rgb="FFFFFF00"/>
        </patternFill>
      </fill>
    </dxf>
    <dxf>
      <fill>
        <patternFill>
          <bgColor theme="0" tint="-0.24994659260841701"/>
        </patternFill>
      </fill>
    </dxf>
    <dxf>
      <fill>
        <patternFill>
          <bgColor rgb="FFFFFF00"/>
        </patternFill>
      </fill>
    </dxf>
    <dxf>
      <fill>
        <patternFill>
          <bgColor theme="0" tint="-0.24994659260841701"/>
        </patternFill>
      </fill>
    </dxf>
    <dxf>
      <fill>
        <patternFill>
          <bgColor theme="0" tint="-0.24994659260841701"/>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969696"/>
        </patternFill>
      </fill>
    </dxf>
    <dxf>
      <fill>
        <patternFill>
          <bgColor theme="0" tint="-0.34998626667073579"/>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indexed="13"/>
        </patternFill>
      </fill>
    </dxf>
    <dxf>
      <fill>
        <patternFill>
          <bgColor theme="0" tint="-0.24994659260841701"/>
        </patternFill>
      </fill>
    </dxf>
    <dxf>
      <fill>
        <patternFill>
          <bgColor rgb="FFFFFF00"/>
        </patternFill>
      </fill>
    </dxf>
    <dxf>
      <fill>
        <patternFill>
          <bgColor theme="0" tint="-0.24994659260841701"/>
        </patternFill>
      </fill>
    </dxf>
    <dxf>
      <fill>
        <patternFill>
          <bgColor indexed="13"/>
        </patternFill>
      </fill>
    </dxf>
    <dxf>
      <fill>
        <patternFill>
          <bgColor indexed="13"/>
        </patternFill>
      </fill>
    </dxf>
  </dxfs>
  <tableStyles count="0" defaultTableStyle="TableStyleMedium2" defaultPivotStyle="PivotStyleLight16"/>
  <colors>
    <mruColors>
      <color rgb="FFFFCCFF"/>
      <color rgb="FF0000FF"/>
      <color rgb="FFFFF9A7"/>
      <color rgb="FFFFF899"/>
      <color rgb="FFFFFF99"/>
      <color rgb="FFED7D31"/>
      <color rgb="FFFCE4D6"/>
      <color rgb="FF0070C0"/>
      <color rgb="FF99CCFF"/>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13</xdr:col>
      <xdr:colOff>305312</xdr:colOff>
      <xdr:row>0</xdr:row>
      <xdr:rowOff>0</xdr:rowOff>
    </xdr:from>
    <xdr:ext cx="357727" cy="131445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163312"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22</xdr:col>
      <xdr:colOff>381000</xdr:colOff>
      <xdr:row>0</xdr:row>
      <xdr:rowOff>152400</xdr:rowOff>
    </xdr:from>
    <xdr:to>
      <xdr:col>25</xdr:col>
      <xdr:colOff>657225</xdr:colOff>
      <xdr:row>0</xdr:row>
      <xdr:rowOff>638176</xdr:rowOff>
    </xdr:to>
    <xdr:sp macro="" textlink="">
      <xdr:nvSpPr>
        <xdr:cNvPr id="18" name="線吹き出し 2 (枠付き) 17">
          <a:extLst>
            <a:ext uri="{FF2B5EF4-FFF2-40B4-BE49-F238E27FC236}">
              <a16:creationId xmlns:a16="http://schemas.microsoft.com/office/drawing/2014/main" id="{00000000-0008-0000-0100-00000F000000}"/>
            </a:ext>
          </a:extLst>
        </xdr:cNvPr>
        <xdr:cNvSpPr/>
      </xdr:nvSpPr>
      <xdr:spPr>
        <a:xfrm>
          <a:off x="12334875" y="152400"/>
          <a:ext cx="2209800" cy="485776"/>
        </a:xfrm>
        <a:prstGeom prst="borderCallout2">
          <a:avLst>
            <a:gd name="adj1" fmla="val 47321"/>
            <a:gd name="adj2" fmla="val 521"/>
            <a:gd name="adj3" fmla="val 102083"/>
            <a:gd name="adj4" fmla="val -14583"/>
            <a:gd name="adj5" fmla="val 145412"/>
            <a:gd name="adj6" fmla="val -2608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大学と短大と高専では調査票が違います。ここで学校種を確認してください。</a:t>
          </a:r>
        </a:p>
      </xdr:txBody>
    </xdr:sp>
    <xdr:clientData/>
  </xdr:twoCellAnchor>
  <xdr:twoCellAnchor>
    <xdr:from>
      <xdr:col>18</xdr:col>
      <xdr:colOff>447675</xdr:colOff>
      <xdr:row>7</xdr:row>
      <xdr:rowOff>9525</xdr:rowOff>
    </xdr:from>
    <xdr:to>
      <xdr:col>22</xdr:col>
      <xdr:colOff>466726</xdr:colOff>
      <xdr:row>9</xdr:row>
      <xdr:rowOff>38100</xdr:rowOff>
    </xdr:to>
    <xdr:sp macro="" textlink="">
      <xdr:nvSpPr>
        <xdr:cNvPr id="28" name="線吹き出し 2 (枠付き) 27">
          <a:extLst>
            <a:ext uri="{FF2B5EF4-FFF2-40B4-BE49-F238E27FC236}">
              <a16:creationId xmlns:a16="http://schemas.microsoft.com/office/drawing/2014/main" id="{00000000-0008-0000-0100-000010000000}"/>
            </a:ext>
          </a:extLst>
        </xdr:cNvPr>
        <xdr:cNvSpPr/>
      </xdr:nvSpPr>
      <xdr:spPr>
        <a:xfrm>
          <a:off x="10001250" y="2276475"/>
          <a:ext cx="2419351" cy="523875"/>
        </a:xfrm>
        <a:prstGeom prst="borderCallout2">
          <a:avLst>
            <a:gd name="adj1" fmla="val 2083"/>
            <a:gd name="adj2" fmla="val 46841"/>
            <a:gd name="adj3" fmla="val -1428"/>
            <a:gd name="adj4" fmla="val 47099"/>
            <a:gd name="adj5" fmla="val -38934"/>
            <a:gd name="adj6" fmla="val 222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法人名は不要です。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アルファベットは全角で記入してください。</a:t>
          </a:r>
        </a:p>
      </xdr:txBody>
    </xdr:sp>
    <xdr:clientData/>
  </xdr:twoCellAnchor>
  <xdr:twoCellAnchor>
    <xdr:from>
      <xdr:col>18</xdr:col>
      <xdr:colOff>9525</xdr:colOff>
      <xdr:row>11</xdr:row>
      <xdr:rowOff>1</xdr:rowOff>
    </xdr:from>
    <xdr:to>
      <xdr:col>23</xdr:col>
      <xdr:colOff>590550</xdr:colOff>
      <xdr:row>15</xdr:row>
      <xdr:rowOff>171451</xdr:rowOff>
    </xdr:to>
    <xdr:sp macro="" textlink="">
      <xdr:nvSpPr>
        <xdr:cNvPr id="31" name="正方形/長方形 30">
          <a:extLst>
            <a:ext uri="{FF2B5EF4-FFF2-40B4-BE49-F238E27FC236}">
              <a16:creationId xmlns:a16="http://schemas.microsoft.com/office/drawing/2014/main" id="{00000000-0008-0000-0100-000015000000}"/>
            </a:ext>
          </a:extLst>
        </xdr:cNvPr>
        <xdr:cNvSpPr/>
      </xdr:nvSpPr>
      <xdr:spPr>
        <a:xfrm>
          <a:off x="9563100" y="3190876"/>
          <a:ext cx="3581400" cy="514350"/>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676275</xdr:colOff>
      <xdr:row>16</xdr:row>
      <xdr:rowOff>0</xdr:rowOff>
    </xdr:from>
    <xdr:to>
      <xdr:col>20</xdr:col>
      <xdr:colOff>228600</xdr:colOff>
      <xdr:row>18</xdr:row>
      <xdr:rowOff>257174</xdr:rowOff>
    </xdr:to>
    <xdr:sp macro="" textlink="">
      <xdr:nvSpPr>
        <xdr:cNvPr id="30" name="線吹き出し 2 (枠付き) 29">
          <a:extLst>
            <a:ext uri="{FF2B5EF4-FFF2-40B4-BE49-F238E27FC236}">
              <a16:creationId xmlns:a16="http://schemas.microsoft.com/office/drawing/2014/main" id="{00000000-0008-0000-0100-000019000000}"/>
            </a:ext>
          </a:extLst>
        </xdr:cNvPr>
        <xdr:cNvSpPr/>
      </xdr:nvSpPr>
      <xdr:spPr>
        <a:xfrm>
          <a:off x="7724775" y="3733800"/>
          <a:ext cx="3257550" cy="676274"/>
        </a:xfrm>
        <a:prstGeom prst="borderCallout2">
          <a:avLst>
            <a:gd name="adj1" fmla="val 2083"/>
            <a:gd name="adj2" fmla="val 46841"/>
            <a:gd name="adj3" fmla="val -22602"/>
            <a:gd name="adj4" fmla="val 61124"/>
            <a:gd name="adj5" fmla="val -38469"/>
            <a:gd name="adj6" fmla="val 70747"/>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障害学生数～合理的配慮提供学生数」で計上した「障害学生数」より全学生数の方が小さいと黄色になります。</a:t>
          </a:r>
        </a:p>
      </xdr:txBody>
    </xdr:sp>
    <xdr:clientData/>
  </xdr:twoCellAnchor>
  <xdr:twoCellAnchor>
    <xdr:from>
      <xdr:col>13</xdr:col>
      <xdr:colOff>676275</xdr:colOff>
      <xdr:row>7</xdr:row>
      <xdr:rowOff>228600</xdr:rowOff>
    </xdr:from>
    <xdr:to>
      <xdr:col>17</xdr:col>
      <xdr:colOff>123825</xdr:colOff>
      <xdr:row>12</xdr:row>
      <xdr:rowOff>85725</xdr:rowOff>
    </xdr:to>
    <xdr:sp macro="" textlink="">
      <xdr:nvSpPr>
        <xdr:cNvPr id="29" name="線吹き出し 2 (枠付き) 28">
          <a:extLst>
            <a:ext uri="{FF2B5EF4-FFF2-40B4-BE49-F238E27FC236}">
              <a16:creationId xmlns:a16="http://schemas.microsoft.com/office/drawing/2014/main" id="{00000000-0008-0000-0100-00001A000000}"/>
            </a:ext>
          </a:extLst>
        </xdr:cNvPr>
        <xdr:cNvSpPr/>
      </xdr:nvSpPr>
      <xdr:spPr>
        <a:xfrm>
          <a:off x="7724775" y="2495550"/>
          <a:ext cx="1590675" cy="952500"/>
        </a:xfrm>
        <a:prstGeom prst="borderCallout2">
          <a:avLst>
            <a:gd name="adj1" fmla="val 57321"/>
            <a:gd name="adj2" fmla="val 99031"/>
            <a:gd name="adj3" fmla="val 57321"/>
            <a:gd name="adj4" fmla="val 101790"/>
            <a:gd name="adj5" fmla="val 85701"/>
            <a:gd name="adj6" fmla="val 12952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未記入の状態で黄色に表示されています。該当する学生がいない場合には「０」を入力してください。</a:t>
          </a:r>
        </a:p>
      </xdr:txBody>
    </xdr:sp>
    <xdr:clientData/>
  </xdr:twoCellAnchor>
  <xdr:twoCellAnchor>
    <xdr:from>
      <xdr:col>20</xdr:col>
      <xdr:colOff>447675</xdr:colOff>
      <xdr:row>16</xdr:row>
      <xdr:rowOff>0</xdr:rowOff>
    </xdr:from>
    <xdr:to>
      <xdr:col>24</xdr:col>
      <xdr:colOff>371475</xdr:colOff>
      <xdr:row>18</xdr:row>
      <xdr:rowOff>295275</xdr:rowOff>
    </xdr:to>
    <xdr:sp macro="" textlink="">
      <xdr:nvSpPr>
        <xdr:cNvPr id="32" name="線吹き出し 2 (枠付き) 31">
          <a:extLst>
            <a:ext uri="{FF2B5EF4-FFF2-40B4-BE49-F238E27FC236}">
              <a16:creationId xmlns:a16="http://schemas.microsoft.com/office/drawing/2014/main" id="{00000000-0008-0000-0100-000016000000}"/>
            </a:ext>
          </a:extLst>
        </xdr:cNvPr>
        <xdr:cNvSpPr/>
      </xdr:nvSpPr>
      <xdr:spPr>
        <a:xfrm>
          <a:off x="11201400" y="3733800"/>
          <a:ext cx="2324100" cy="714375"/>
        </a:xfrm>
        <a:prstGeom prst="borderCallout2">
          <a:avLst>
            <a:gd name="adj1" fmla="val 2083"/>
            <a:gd name="adj2" fmla="val 46841"/>
            <a:gd name="adj3" fmla="val -33631"/>
            <a:gd name="adj4" fmla="val 35651"/>
            <a:gd name="adj5" fmla="val -40073"/>
            <a:gd name="adj6" fmla="val 36071"/>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0">
              <a:solidFill>
                <a:srgbClr val="FF0000"/>
              </a:solidFill>
              <a:latin typeface="UD デジタル 教科書体 NK-R" panose="02020400000000000000" pitchFamily="18" charset="-128"/>
              <a:ea typeface="UD デジタル 教科書体 NK-R" panose="02020400000000000000" pitchFamily="18" charset="-128"/>
            </a:rPr>
            <a:t>全学生数よりも、全入学者数の方が大きいと、黄色になります。</a:t>
          </a:r>
        </a:p>
      </xdr:txBody>
    </xdr:sp>
    <xdr:clientData/>
  </xdr:twoCellAnchor>
  <xdr:twoCellAnchor>
    <xdr:from>
      <xdr:col>24</xdr:col>
      <xdr:colOff>628650</xdr:colOff>
      <xdr:row>15</xdr:row>
      <xdr:rowOff>57150</xdr:rowOff>
    </xdr:from>
    <xdr:to>
      <xdr:col>26</xdr:col>
      <xdr:colOff>390525</xdr:colOff>
      <xdr:row>18</xdr:row>
      <xdr:rowOff>104775</xdr:rowOff>
    </xdr:to>
    <xdr:sp macro="" textlink="">
      <xdr:nvSpPr>
        <xdr:cNvPr id="33" name="線吹き出し 2 (枠付き) 32">
          <a:extLst>
            <a:ext uri="{FF2B5EF4-FFF2-40B4-BE49-F238E27FC236}">
              <a16:creationId xmlns:a16="http://schemas.microsoft.com/office/drawing/2014/main" id="{00000000-0008-0000-0100-000013000000}"/>
            </a:ext>
          </a:extLst>
        </xdr:cNvPr>
        <xdr:cNvSpPr/>
      </xdr:nvSpPr>
      <xdr:spPr>
        <a:xfrm>
          <a:off x="13782675" y="3590925"/>
          <a:ext cx="1285875" cy="666750"/>
        </a:xfrm>
        <a:prstGeom prst="borderCallout2">
          <a:avLst>
            <a:gd name="adj1" fmla="val 7616"/>
            <a:gd name="adj2" fmla="val 22441"/>
            <a:gd name="adj3" fmla="val 3961"/>
            <a:gd name="adj4" fmla="val 22283"/>
            <a:gd name="adj5" fmla="val -34650"/>
            <a:gd name="adj6" fmla="val 781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本科（通学課程）のみ、卒業者数も記入してください。</a:t>
          </a:r>
        </a:p>
      </xdr:txBody>
    </xdr:sp>
    <xdr:clientData/>
  </xdr:twoCellAnchor>
  <xdr:twoCellAnchor>
    <xdr:from>
      <xdr:col>24</xdr:col>
      <xdr:colOff>0</xdr:colOff>
      <xdr:row>11</xdr:row>
      <xdr:rowOff>0</xdr:rowOff>
    </xdr:from>
    <xdr:to>
      <xdr:col>26</xdr:col>
      <xdr:colOff>9525</xdr:colOff>
      <xdr:row>11</xdr:row>
      <xdr:rowOff>161924</xdr:rowOff>
    </xdr:to>
    <xdr:sp macro="" textlink="">
      <xdr:nvSpPr>
        <xdr:cNvPr id="34" name="正方形/長方形 33">
          <a:extLst>
            <a:ext uri="{FF2B5EF4-FFF2-40B4-BE49-F238E27FC236}">
              <a16:creationId xmlns:a16="http://schemas.microsoft.com/office/drawing/2014/main" id="{00000000-0008-0000-0100-000014000000}"/>
            </a:ext>
          </a:extLst>
        </xdr:cNvPr>
        <xdr:cNvSpPr/>
      </xdr:nvSpPr>
      <xdr:spPr>
        <a:xfrm>
          <a:off x="13154025" y="3190875"/>
          <a:ext cx="1533525" cy="161924"/>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438150</xdr:colOff>
      <xdr:row>19</xdr:row>
      <xdr:rowOff>76200</xdr:rowOff>
    </xdr:from>
    <xdr:to>
      <xdr:col>20</xdr:col>
      <xdr:colOff>104775</xdr:colOff>
      <xdr:row>21</xdr:row>
      <xdr:rowOff>266700</xdr:rowOff>
    </xdr:to>
    <xdr:sp macro="" textlink="">
      <xdr:nvSpPr>
        <xdr:cNvPr id="35" name="線吹き出し 2 (枠付き) 34">
          <a:extLst>
            <a:ext uri="{FF2B5EF4-FFF2-40B4-BE49-F238E27FC236}">
              <a16:creationId xmlns:a16="http://schemas.microsoft.com/office/drawing/2014/main" id="{00000000-0008-0000-0100-00001B000000}"/>
            </a:ext>
          </a:extLst>
        </xdr:cNvPr>
        <xdr:cNvSpPr/>
      </xdr:nvSpPr>
      <xdr:spPr>
        <a:xfrm>
          <a:off x="8820150" y="4533900"/>
          <a:ext cx="2038350" cy="542925"/>
        </a:xfrm>
        <a:prstGeom prst="borderCallout2">
          <a:avLst>
            <a:gd name="adj1" fmla="val 51758"/>
            <a:gd name="adj2" fmla="val 2444"/>
            <a:gd name="adj3" fmla="val 53058"/>
            <a:gd name="adj4" fmla="val 414"/>
            <a:gd name="adj5" fmla="val 37932"/>
            <a:gd name="adj6" fmla="val -260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oneCellAnchor>
    <xdr:from>
      <xdr:col>17</xdr:col>
      <xdr:colOff>9525</xdr:colOff>
      <xdr:row>28</xdr:row>
      <xdr:rowOff>28575</xdr:rowOff>
    </xdr:from>
    <xdr:ext cx="4352400" cy="1381387"/>
    <xdr:sp macro="" textlink="">
      <xdr:nvSpPr>
        <xdr:cNvPr id="36" name="テキスト ボックス 35">
          <a:extLst>
            <a:ext uri="{FF2B5EF4-FFF2-40B4-BE49-F238E27FC236}">
              <a16:creationId xmlns:a16="http://schemas.microsoft.com/office/drawing/2014/main" id="{00000000-0008-0000-0100-000018000000}"/>
            </a:ext>
          </a:extLst>
        </xdr:cNvPr>
        <xdr:cNvSpPr txBox="1"/>
      </xdr:nvSpPr>
      <xdr:spPr>
        <a:xfrm>
          <a:off x="9201150" y="6257925"/>
          <a:ext cx="4352400" cy="1381387"/>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次年度の調査は、こちらにご記載いただいた部署宛に文書を送付させていただきます。</a:t>
          </a: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郵便番号、電話番号、メールアドレスは半角英数字での入力をお願いします。</a:t>
          </a: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なお、郵便番号及び電話番号は「</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」を入れての入力をお願いします。</a:t>
          </a: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（例：郵便番号「</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123-4567</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」、電話番号「</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03-5520-0000</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p>
      </xdr:txBody>
    </xdr:sp>
    <xdr:clientData/>
  </xdr:oneCellAnchor>
  <xdr:oneCellAnchor>
    <xdr:from>
      <xdr:col>17</xdr:col>
      <xdr:colOff>76200</xdr:colOff>
      <xdr:row>35</xdr:row>
      <xdr:rowOff>95250</xdr:rowOff>
    </xdr:from>
    <xdr:ext cx="3857625" cy="285206"/>
    <xdr:sp macro="" textlink="">
      <xdr:nvSpPr>
        <xdr:cNvPr id="37" name="テキスト ボックス 36">
          <a:extLst>
            <a:ext uri="{FF2B5EF4-FFF2-40B4-BE49-F238E27FC236}">
              <a16:creationId xmlns:a16="http://schemas.microsoft.com/office/drawing/2014/main" id="{00000000-0008-0000-0100-000018000000}"/>
            </a:ext>
          </a:extLst>
        </xdr:cNvPr>
        <xdr:cNvSpPr txBox="1"/>
      </xdr:nvSpPr>
      <xdr:spPr>
        <a:xfrm>
          <a:off x="9267825" y="7981950"/>
          <a:ext cx="3857625" cy="285206"/>
        </a:xfrm>
        <a:prstGeom prst="rect">
          <a:avLst/>
        </a:prstGeom>
        <a:solidFill>
          <a:sysClr val="window" lastClr="FFFFFF"/>
        </a:solidFill>
        <a:ln>
          <a:solidFill>
            <a:srgbClr val="FF0000"/>
          </a:solidFill>
        </a:ln>
        <a:effectLst/>
      </xdr:spPr>
      <xdr:txBody>
        <a:bodyPr vertOverflow="clip" horzOverflow="clip" wrap="square" rtlCol="0" anchor="ctr">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（３）・（４）は同内容の場合でも、両方へ記載をお願いいたします。</a:t>
          </a:r>
        </a:p>
      </xdr:txBody>
    </xdr:sp>
    <xdr:clientData/>
  </xdr:oneCellAnchor>
  <xdr:oneCellAnchor>
    <xdr:from>
      <xdr:col>17</xdr:col>
      <xdr:colOff>9525</xdr:colOff>
      <xdr:row>39</xdr:row>
      <xdr:rowOff>57150</xdr:rowOff>
    </xdr:from>
    <xdr:ext cx="4200525" cy="478080"/>
    <xdr:sp macro="" textlink="">
      <xdr:nvSpPr>
        <xdr:cNvPr id="38" name="テキスト ボックス 37">
          <a:extLst>
            <a:ext uri="{FF2B5EF4-FFF2-40B4-BE49-F238E27FC236}">
              <a16:creationId xmlns:a16="http://schemas.microsoft.com/office/drawing/2014/main" id="{00000000-0008-0000-0100-000017000000}"/>
            </a:ext>
          </a:extLst>
        </xdr:cNvPr>
        <xdr:cNvSpPr txBox="1"/>
      </xdr:nvSpPr>
      <xdr:spPr>
        <a:xfrm>
          <a:off x="9201150" y="9401175"/>
          <a:ext cx="4200525" cy="478080"/>
        </a:xfrm>
        <a:prstGeom prst="rect">
          <a:avLst/>
        </a:prstGeom>
        <a:solidFill>
          <a:schemeClr val="lt1"/>
        </a:solid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r>
            <a:rPr kumimoji="1" lang="ja-JP" altLang="en-US" sz="1000" b="0">
              <a:solidFill>
                <a:srgbClr val="FF0000"/>
              </a:solidFill>
              <a:latin typeface="UD デジタル 教科書体 NK-R" panose="02020400000000000000" pitchFamily="18" charset="-128"/>
              <a:ea typeface="UD デジタル 教科書体 NK-R" panose="02020400000000000000" pitchFamily="18" charset="-128"/>
            </a:rPr>
            <a:t>当機構が開催する研修会の案内等を、郵便、メール等で送らせていただく場合があります。</a:t>
          </a:r>
        </a:p>
      </xdr:txBody>
    </xdr:sp>
    <xdr:clientData/>
  </xdr:oneCellAnchor>
  <xdr:twoCellAnchor>
    <xdr:from>
      <xdr:col>26</xdr:col>
      <xdr:colOff>104775</xdr:colOff>
      <xdr:row>0</xdr:row>
      <xdr:rowOff>419100</xdr:rowOff>
    </xdr:from>
    <xdr:to>
      <xdr:col>29</xdr:col>
      <xdr:colOff>342900</xdr:colOff>
      <xdr:row>0</xdr:row>
      <xdr:rowOff>933450</xdr:rowOff>
    </xdr:to>
    <xdr:sp macro="" textlink="">
      <xdr:nvSpPr>
        <xdr:cNvPr id="15" name="線吹き出し 2 (枠付き) 14">
          <a:extLst>
            <a:ext uri="{FF2B5EF4-FFF2-40B4-BE49-F238E27FC236}">
              <a16:creationId xmlns:a16="http://schemas.microsoft.com/office/drawing/2014/main" id="{00000000-0008-0000-0100-000003000000}"/>
            </a:ext>
          </a:extLst>
        </xdr:cNvPr>
        <xdr:cNvSpPr/>
      </xdr:nvSpPr>
      <xdr:spPr>
        <a:xfrm>
          <a:off x="14782800" y="419100"/>
          <a:ext cx="1590675" cy="514350"/>
        </a:xfrm>
        <a:prstGeom prst="borderCallout2">
          <a:avLst>
            <a:gd name="adj1" fmla="val 47321"/>
            <a:gd name="adj2" fmla="val 521"/>
            <a:gd name="adj3" fmla="val 102083"/>
            <a:gd name="adj4" fmla="val -14583"/>
            <a:gd name="adj5" fmla="val 175198"/>
            <a:gd name="adj6" fmla="val -3347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学校名を記入すると、</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桁の学校コードが表示されます。</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8</xdr:col>
      <xdr:colOff>265953</xdr:colOff>
      <xdr:row>1</xdr:row>
      <xdr:rowOff>19050</xdr:rowOff>
    </xdr:from>
    <xdr:ext cx="357727" cy="1314450"/>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9848103" y="41910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8</xdr:col>
      <xdr:colOff>628650</xdr:colOff>
      <xdr:row>0</xdr:row>
      <xdr:rowOff>85725</xdr:rowOff>
    </xdr:from>
    <xdr:to>
      <xdr:col>11</xdr:col>
      <xdr:colOff>0</xdr:colOff>
      <xdr:row>2</xdr:row>
      <xdr:rowOff>1200150</xdr:rowOff>
    </xdr:to>
    <xdr:sp macro="" textlink="">
      <xdr:nvSpPr>
        <xdr:cNvPr id="11" name="テキスト ボックス 10">
          <a:extLst>
            <a:ext uri="{FF2B5EF4-FFF2-40B4-BE49-F238E27FC236}">
              <a16:creationId xmlns:a16="http://schemas.microsoft.com/office/drawing/2014/main" id="{00000000-0008-0000-0B00-00000B000000}"/>
            </a:ext>
          </a:extLst>
        </xdr:cNvPr>
        <xdr:cNvSpPr txBox="1"/>
      </xdr:nvSpPr>
      <xdr:spPr>
        <a:xfrm>
          <a:off x="10210800" y="285750"/>
          <a:ext cx="5524499" cy="15811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「その他の障害」に該当するものを１つのセルに２つ以上記載した場合、障害区分は「その他の障害」で合っていますが、「障害区分確認欄」は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twoCellAnchor>
    <xdr:from>
      <xdr:col>10</xdr:col>
      <xdr:colOff>1295400</xdr:colOff>
      <xdr:row>2</xdr:row>
      <xdr:rowOff>1333499</xdr:rowOff>
    </xdr:from>
    <xdr:to>
      <xdr:col>11</xdr:col>
      <xdr:colOff>0</xdr:colOff>
      <xdr:row>2</xdr:row>
      <xdr:rowOff>2228850</xdr:rowOff>
    </xdr:to>
    <xdr:sp macro="" textlink="">
      <xdr:nvSpPr>
        <xdr:cNvPr id="15" name="テキスト ボックス 14">
          <a:extLst>
            <a:ext uri="{FF2B5EF4-FFF2-40B4-BE49-F238E27FC236}">
              <a16:creationId xmlns:a16="http://schemas.microsoft.com/office/drawing/2014/main" id="{00000000-0008-0000-0B00-00000F000000}"/>
            </a:ext>
          </a:extLst>
        </xdr:cNvPr>
        <xdr:cNvSpPr txBox="1"/>
      </xdr:nvSpPr>
      <xdr:spPr>
        <a:xfrm>
          <a:off x="12468225" y="1800224"/>
          <a:ext cx="3086100" cy="895351"/>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「記入するシート」は、その「診断名」に関するデータ（障害学生数等）を記入するべきシートを表示します。「その他の障害」に当たる診断名を書いた場合は、「シート８とシート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10</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」と表示されます。</a:t>
          </a:r>
        </a:p>
      </xdr:txBody>
    </xdr:sp>
    <xdr:clientData/>
  </xdr:twoCellAnchor>
  <xdr:twoCellAnchor>
    <xdr:from>
      <xdr:col>10</xdr:col>
      <xdr:colOff>2714625</xdr:colOff>
      <xdr:row>2</xdr:row>
      <xdr:rowOff>2228850</xdr:rowOff>
    </xdr:from>
    <xdr:to>
      <xdr:col>10</xdr:col>
      <xdr:colOff>2838450</xdr:colOff>
      <xdr:row>4</xdr:row>
      <xdr:rowOff>228600</xdr:rowOff>
    </xdr:to>
    <xdr:cxnSp macro="">
      <xdr:nvCxnSpPr>
        <xdr:cNvPr id="16" name="直線矢印コネクタ 15">
          <a:extLst>
            <a:ext uri="{FF2B5EF4-FFF2-40B4-BE49-F238E27FC236}">
              <a16:creationId xmlns:a16="http://schemas.microsoft.com/office/drawing/2014/main" id="{00000000-0008-0000-0B00-000010000000}"/>
            </a:ext>
          </a:extLst>
        </xdr:cNvPr>
        <xdr:cNvCxnSpPr>
          <a:stCxn id="15" idx="2"/>
        </xdr:cNvCxnSpPr>
      </xdr:nvCxnSpPr>
      <xdr:spPr>
        <a:xfrm flipH="1">
          <a:off x="13887450" y="2695575"/>
          <a:ext cx="123825" cy="495300"/>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10</xdr:col>
      <xdr:colOff>5486400</xdr:colOff>
      <xdr:row>2</xdr:row>
      <xdr:rowOff>1143000</xdr:rowOff>
    </xdr:from>
    <xdr:to>
      <xdr:col>15</xdr:col>
      <xdr:colOff>323850</xdr:colOff>
      <xdr:row>2</xdr:row>
      <xdr:rowOff>2085976</xdr:rowOff>
    </xdr:to>
    <xdr:sp macro="" textlink="">
      <xdr:nvSpPr>
        <xdr:cNvPr id="18" name="線吹き出し 2 (枠付き) 17">
          <a:extLst>
            <a:ext uri="{FF2B5EF4-FFF2-40B4-BE49-F238E27FC236}">
              <a16:creationId xmlns:a16="http://schemas.microsoft.com/office/drawing/2014/main" id="{00000000-0008-0000-0A00-000002000000}"/>
            </a:ext>
          </a:extLst>
        </xdr:cNvPr>
        <xdr:cNvSpPr/>
      </xdr:nvSpPr>
      <xdr:spPr>
        <a:xfrm>
          <a:off x="16849725" y="1609725"/>
          <a:ext cx="3629025" cy="942976"/>
        </a:xfrm>
        <a:prstGeom prst="borderCallout2">
          <a:avLst>
            <a:gd name="adj1" fmla="val 99121"/>
            <a:gd name="adj2" fmla="val 27660"/>
            <a:gd name="adj3" fmla="val 119969"/>
            <a:gd name="adj4" fmla="val 30933"/>
            <a:gd name="adj5" fmla="val 177315"/>
            <a:gd name="adj6" fmla="val 3894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12</xdr:col>
      <xdr:colOff>400050</xdr:colOff>
      <xdr:row>9</xdr:row>
      <xdr:rowOff>123825</xdr:rowOff>
    </xdr:from>
    <xdr:to>
      <xdr:col>14</xdr:col>
      <xdr:colOff>962025</xdr:colOff>
      <xdr:row>16</xdr:row>
      <xdr:rowOff>66675</xdr:rowOff>
    </xdr:to>
    <xdr:sp macro="" textlink="">
      <xdr:nvSpPr>
        <xdr:cNvPr id="19" name="線吹き出し 2 (枠付き) 18">
          <a:extLst>
            <a:ext uri="{FF2B5EF4-FFF2-40B4-BE49-F238E27FC236}">
              <a16:creationId xmlns:a16="http://schemas.microsoft.com/office/drawing/2014/main" id="{00000000-0008-0000-0A00-000003000000}"/>
            </a:ext>
          </a:extLst>
        </xdr:cNvPr>
        <xdr:cNvSpPr/>
      </xdr:nvSpPr>
      <xdr:spPr>
        <a:xfrm>
          <a:off x="17297400" y="4219575"/>
          <a:ext cx="2400300" cy="1238250"/>
        </a:xfrm>
        <a:prstGeom prst="borderCallout2">
          <a:avLst>
            <a:gd name="adj1" fmla="val 44009"/>
            <a:gd name="adj2" fmla="val 99026"/>
            <a:gd name="adj3" fmla="val 46744"/>
            <a:gd name="adj4" fmla="val 99220"/>
            <a:gd name="adj5" fmla="val -85242"/>
            <a:gd name="adj6" fmla="val 10788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371475</xdr:colOff>
      <xdr:row>2</xdr:row>
      <xdr:rowOff>971551</xdr:rowOff>
    </xdr:from>
    <xdr:to>
      <xdr:col>16</xdr:col>
      <xdr:colOff>295276</xdr:colOff>
      <xdr:row>2</xdr:row>
      <xdr:rowOff>2076451</xdr:rowOff>
    </xdr:to>
    <xdr:sp macro="" textlink="">
      <xdr:nvSpPr>
        <xdr:cNvPr id="20" name="線吹き出し 2 (枠付き) 19">
          <a:extLst>
            <a:ext uri="{FF2B5EF4-FFF2-40B4-BE49-F238E27FC236}">
              <a16:creationId xmlns:a16="http://schemas.microsoft.com/office/drawing/2014/main" id="{00000000-0008-0000-0A00-000004000000}"/>
            </a:ext>
          </a:extLst>
        </xdr:cNvPr>
        <xdr:cNvSpPr/>
      </xdr:nvSpPr>
      <xdr:spPr>
        <a:xfrm>
          <a:off x="18516600" y="1438276"/>
          <a:ext cx="2486026" cy="1104900"/>
        </a:xfrm>
        <a:prstGeom prst="borderCallout2">
          <a:avLst>
            <a:gd name="adj1" fmla="val 97497"/>
            <a:gd name="adj2" fmla="val 12249"/>
            <a:gd name="adj3" fmla="val 100232"/>
            <a:gd name="adj4" fmla="val 12443"/>
            <a:gd name="adj5" fmla="val 126724"/>
            <a:gd name="adj6" fmla="val 182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15</xdr:col>
      <xdr:colOff>2466975</xdr:colOff>
      <xdr:row>17</xdr:row>
      <xdr:rowOff>171450</xdr:rowOff>
    </xdr:from>
    <xdr:to>
      <xdr:col>19</xdr:col>
      <xdr:colOff>628651</xdr:colOff>
      <xdr:row>21</xdr:row>
      <xdr:rowOff>76200</xdr:rowOff>
    </xdr:to>
    <xdr:sp macro="" textlink="">
      <xdr:nvSpPr>
        <xdr:cNvPr id="21" name="線吹き出し 2 (枠付き) 20">
          <a:extLst>
            <a:ext uri="{FF2B5EF4-FFF2-40B4-BE49-F238E27FC236}">
              <a16:creationId xmlns:a16="http://schemas.microsoft.com/office/drawing/2014/main" id="{00000000-0008-0000-0A00-000005000000}"/>
            </a:ext>
          </a:extLst>
        </xdr:cNvPr>
        <xdr:cNvSpPr/>
      </xdr:nvSpPr>
      <xdr:spPr>
        <a:xfrm>
          <a:off x="22621875" y="5753100"/>
          <a:ext cx="2390776" cy="666750"/>
        </a:xfrm>
        <a:prstGeom prst="borderCallout2">
          <a:avLst>
            <a:gd name="adj1" fmla="val -4971"/>
            <a:gd name="adj2" fmla="val 27313"/>
            <a:gd name="adj3" fmla="val -4276"/>
            <a:gd name="adj4" fmla="val 27507"/>
            <a:gd name="adj5" fmla="val -308807"/>
            <a:gd name="adj6" fmla="val 1379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16</xdr:col>
      <xdr:colOff>495300</xdr:colOff>
      <xdr:row>9</xdr:row>
      <xdr:rowOff>76200</xdr:rowOff>
    </xdr:from>
    <xdr:to>
      <xdr:col>19</xdr:col>
      <xdr:colOff>1257300</xdr:colOff>
      <xdr:row>13</xdr:row>
      <xdr:rowOff>104775</xdr:rowOff>
    </xdr:to>
    <xdr:sp macro="" textlink="">
      <xdr:nvSpPr>
        <xdr:cNvPr id="22" name="線吹き出し 2 (枠付き) 21">
          <a:extLst>
            <a:ext uri="{FF2B5EF4-FFF2-40B4-BE49-F238E27FC236}">
              <a16:creationId xmlns:a16="http://schemas.microsoft.com/office/drawing/2014/main" id="{00000000-0008-0000-0A00-000007000000}"/>
            </a:ext>
          </a:extLst>
        </xdr:cNvPr>
        <xdr:cNvSpPr/>
      </xdr:nvSpPr>
      <xdr:spPr>
        <a:xfrm>
          <a:off x="23212425" y="4171950"/>
          <a:ext cx="2428875" cy="752475"/>
        </a:xfrm>
        <a:prstGeom prst="borderCallout2">
          <a:avLst>
            <a:gd name="adj1" fmla="val 2471"/>
            <a:gd name="adj2" fmla="val 80844"/>
            <a:gd name="adj3" fmla="val 3667"/>
            <a:gd name="adj4" fmla="val 81451"/>
            <a:gd name="adj5" fmla="val -75652"/>
            <a:gd name="adj6" fmla="val 7660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12</xdr:col>
      <xdr:colOff>47626</xdr:colOff>
      <xdr:row>1</xdr:row>
      <xdr:rowOff>9525</xdr:rowOff>
    </xdr:from>
    <xdr:to>
      <xdr:col>15</xdr:col>
      <xdr:colOff>1876426</xdr:colOff>
      <xdr:row>2</xdr:row>
      <xdr:rowOff>361950</xdr:rowOff>
    </xdr:to>
    <xdr:sp macro="" textlink="">
      <xdr:nvSpPr>
        <xdr:cNvPr id="23" name="テキスト ボックス 22">
          <a:extLst>
            <a:ext uri="{FF2B5EF4-FFF2-40B4-BE49-F238E27FC236}">
              <a16:creationId xmlns:a16="http://schemas.microsoft.com/office/drawing/2014/main" id="{00000000-0008-0000-0900-000008000000}"/>
            </a:ext>
          </a:extLst>
        </xdr:cNvPr>
        <xdr:cNvSpPr txBox="1"/>
      </xdr:nvSpPr>
      <xdr:spPr>
        <a:xfrm>
          <a:off x="14935201" y="209550"/>
          <a:ext cx="5086350" cy="6191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「８．障害学生数～合理的配慮提供学生数」で、「その他の障害」に計上した場合に</a:t>
          </a: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ご記入ください。</a:t>
          </a:r>
        </a:p>
      </xdr:txBody>
    </xdr:sp>
    <xdr:clientData/>
  </xdr:twoCellAnchor>
  <xdr:twoCellAnchor>
    <xdr:from>
      <xdr:col>16</xdr:col>
      <xdr:colOff>409575</xdr:colOff>
      <xdr:row>2</xdr:row>
      <xdr:rowOff>1133475</xdr:rowOff>
    </xdr:from>
    <xdr:to>
      <xdr:col>20</xdr:col>
      <xdr:colOff>57150</xdr:colOff>
      <xdr:row>2</xdr:row>
      <xdr:rowOff>1885951</xdr:rowOff>
    </xdr:to>
    <xdr:sp macro="" textlink="">
      <xdr:nvSpPr>
        <xdr:cNvPr id="24" name="線吹き出し 2 (枠付き) 23">
          <a:extLst>
            <a:ext uri="{FF2B5EF4-FFF2-40B4-BE49-F238E27FC236}">
              <a16:creationId xmlns:a16="http://schemas.microsoft.com/office/drawing/2014/main" id="{00000000-0008-0000-0900-000006000000}"/>
            </a:ext>
          </a:extLst>
        </xdr:cNvPr>
        <xdr:cNvSpPr/>
      </xdr:nvSpPr>
      <xdr:spPr>
        <a:xfrm>
          <a:off x="21116925" y="1600200"/>
          <a:ext cx="2581275" cy="752476"/>
        </a:xfrm>
        <a:prstGeom prst="borderCallout2">
          <a:avLst>
            <a:gd name="adj1" fmla="val 101295"/>
            <a:gd name="adj2" fmla="val 15326"/>
            <a:gd name="adj3" fmla="val 107827"/>
            <a:gd name="adj4" fmla="val 17058"/>
            <a:gd name="adj5" fmla="val 143646"/>
            <a:gd name="adj6" fmla="val 2749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8</xdr:col>
      <xdr:colOff>152400</xdr:colOff>
      <xdr:row>2</xdr:row>
      <xdr:rowOff>1238250</xdr:rowOff>
    </xdr:from>
    <xdr:to>
      <xdr:col>10</xdr:col>
      <xdr:colOff>1076325</xdr:colOff>
      <xdr:row>3</xdr:row>
      <xdr:rowOff>9525</xdr:rowOff>
    </xdr:to>
    <xdr:sp macro="" textlink="">
      <xdr:nvSpPr>
        <xdr:cNvPr id="13" name="線吹き出し 2 (枠付き) 12">
          <a:extLst>
            <a:ext uri="{FF2B5EF4-FFF2-40B4-BE49-F238E27FC236}">
              <a16:creationId xmlns:a16="http://schemas.microsoft.com/office/drawing/2014/main" id="{00000000-0008-0000-0900-000005000000}"/>
            </a:ext>
          </a:extLst>
        </xdr:cNvPr>
        <xdr:cNvSpPr/>
      </xdr:nvSpPr>
      <xdr:spPr>
        <a:xfrm>
          <a:off x="9134475" y="1704975"/>
          <a:ext cx="3305175" cy="904875"/>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219075</xdr:colOff>
      <xdr:row>10</xdr:row>
      <xdr:rowOff>95249</xdr:rowOff>
    </xdr:from>
    <xdr:to>
      <xdr:col>15</xdr:col>
      <xdr:colOff>2371726</xdr:colOff>
      <xdr:row>19</xdr:row>
      <xdr:rowOff>66674</xdr:rowOff>
    </xdr:to>
    <xdr:sp macro="" textlink="">
      <xdr:nvSpPr>
        <xdr:cNvPr id="14" name="線吹き出し 2 (枠付き) 13">
          <a:extLst>
            <a:ext uri="{FF2B5EF4-FFF2-40B4-BE49-F238E27FC236}">
              <a16:creationId xmlns:a16="http://schemas.microsoft.com/office/drawing/2014/main" id="{00000000-0008-0000-0900-000005000000}"/>
            </a:ext>
          </a:extLst>
        </xdr:cNvPr>
        <xdr:cNvSpPr/>
      </xdr:nvSpPr>
      <xdr:spPr>
        <a:xfrm>
          <a:off x="20373975" y="4362449"/>
          <a:ext cx="2152651" cy="1666875"/>
        </a:xfrm>
        <a:prstGeom prst="borderCallout2">
          <a:avLst>
            <a:gd name="adj1" fmla="val 291"/>
            <a:gd name="adj2" fmla="val 64070"/>
            <a:gd name="adj3" fmla="val -36844"/>
            <a:gd name="adj4" fmla="val 56742"/>
            <a:gd name="adj5" fmla="val -49908"/>
            <a:gd name="adj6" fmla="val 5414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診断名リストに記載されている診断名のうち、「その他の障害」以外の診断名を記入すると、この欄が黄色になります。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1590675</xdr:colOff>
      <xdr:row>8</xdr:row>
      <xdr:rowOff>0</xdr:rowOff>
    </xdr:from>
    <xdr:to>
      <xdr:col>15</xdr:col>
      <xdr:colOff>1790700</xdr:colOff>
      <xdr:row>10</xdr:row>
      <xdr:rowOff>104775</xdr:rowOff>
    </xdr:to>
    <xdr:cxnSp macro="">
      <xdr:nvCxnSpPr>
        <xdr:cNvPr id="17" name="直線矢印コネクタ 16">
          <a:extLst>
            <a:ext uri="{FF2B5EF4-FFF2-40B4-BE49-F238E27FC236}">
              <a16:creationId xmlns:a16="http://schemas.microsoft.com/office/drawing/2014/main" id="{00000000-0008-0000-0C00-000011000000}"/>
            </a:ext>
          </a:extLst>
        </xdr:cNvPr>
        <xdr:cNvCxnSpPr/>
      </xdr:nvCxnSpPr>
      <xdr:spPr>
        <a:xfrm flipH="1">
          <a:off x="21326475" y="3924300"/>
          <a:ext cx="200025" cy="4476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323103</xdr:colOff>
      <xdr:row>1</xdr:row>
      <xdr:rowOff>9525</xdr:rowOff>
    </xdr:from>
    <xdr:ext cx="357727" cy="131445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819278" y="952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18</xdr:col>
      <xdr:colOff>47625</xdr:colOff>
      <xdr:row>94</xdr:row>
      <xdr:rowOff>247650</xdr:rowOff>
    </xdr:from>
    <xdr:to>
      <xdr:col>23</xdr:col>
      <xdr:colOff>142875</xdr:colOff>
      <xdr:row>95</xdr:row>
      <xdr:rowOff>66675</xdr:rowOff>
    </xdr:to>
    <xdr:sp macro="" textlink="">
      <xdr:nvSpPr>
        <xdr:cNvPr id="66" name="線吹き出し 2 (枠付き) 65">
          <a:extLst>
            <a:ext uri="{FF2B5EF4-FFF2-40B4-BE49-F238E27FC236}">
              <a16:creationId xmlns:a16="http://schemas.microsoft.com/office/drawing/2014/main" id="{00000000-0008-0000-0200-00000F000000}"/>
            </a:ext>
          </a:extLst>
        </xdr:cNvPr>
        <xdr:cNvSpPr/>
      </xdr:nvSpPr>
      <xdr:spPr>
        <a:xfrm>
          <a:off x="8210550" y="24707850"/>
          <a:ext cx="1885950" cy="5048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24</xdr:col>
      <xdr:colOff>219075</xdr:colOff>
      <xdr:row>95</xdr:row>
      <xdr:rowOff>28575</xdr:rowOff>
    </xdr:from>
    <xdr:to>
      <xdr:col>27</xdr:col>
      <xdr:colOff>142875</xdr:colOff>
      <xdr:row>98</xdr:row>
      <xdr:rowOff>295275</xdr:rowOff>
    </xdr:to>
    <xdr:sp macro="" textlink="">
      <xdr:nvSpPr>
        <xdr:cNvPr id="67" name="線吹き出し 2 (枠付き) 66">
          <a:extLst>
            <a:ext uri="{FF2B5EF4-FFF2-40B4-BE49-F238E27FC236}">
              <a16:creationId xmlns:a16="http://schemas.microsoft.com/office/drawing/2014/main" id="{00000000-0008-0000-0200-000016000000}"/>
            </a:ext>
          </a:extLst>
        </xdr:cNvPr>
        <xdr:cNvSpPr/>
      </xdr:nvSpPr>
      <xdr:spPr>
        <a:xfrm>
          <a:off x="10791825" y="24660225"/>
          <a:ext cx="1485900" cy="1028700"/>
        </a:xfrm>
        <a:prstGeom prst="borderCallout2">
          <a:avLst>
            <a:gd name="adj1" fmla="val 26210"/>
            <a:gd name="adj2" fmla="val 406"/>
            <a:gd name="adj3" fmla="val 27481"/>
            <a:gd name="adj4" fmla="val -2695"/>
            <a:gd name="adj5" fmla="val 46871"/>
            <a:gd name="adj6" fmla="val -1349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どちらか１つを選択する設問です。１つも選択されない、または、２つ以上選択されていると、回答欄が黄色になります。</a:t>
          </a:r>
        </a:p>
      </xdr:txBody>
    </xdr:sp>
    <xdr:clientData/>
  </xdr:twoCellAnchor>
  <xdr:twoCellAnchor>
    <xdr:from>
      <xdr:col>18</xdr:col>
      <xdr:colOff>1</xdr:colOff>
      <xdr:row>14</xdr:row>
      <xdr:rowOff>57149</xdr:rowOff>
    </xdr:from>
    <xdr:to>
      <xdr:col>23</xdr:col>
      <xdr:colOff>19050</xdr:colOff>
      <xdr:row>14</xdr:row>
      <xdr:rowOff>447674</xdr:rowOff>
    </xdr:to>
    <xdr:sp macro="" textlink="">
      <xdr:nvSpPr>
        <xdr:cNvPr id="69" name="線吹き出し 2 (枠付き) 68">
          <a:extLst>
            <a:ext uri="{FF2B5EF4-FFF2-40B4-BE49-F238E27FC236}">
              <a16:creationId xmlns:a16="http://schemas.microsoft.com/office/drawing/2014/main" id="{00000000-0008-0000-0200-000003000000}"/>
            </a:ext>
          </a:extLst>
        </xdr:cNvPr>
        <xdr:cNvSpPr/>
      </xdr:nvSpPr>
      <xdr:spPr>
        <a:xfrm>
          <a:off x="8162926" y="3333749"/>
          <a:ext cx="1809749" cy="3905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27</xdr:col>
      <xdr:colOff>142875</xdr:colOff>
      <xdr:row>14</xdr:row>
      <xdr:rowOff>304800</xdr:rowOff>
    </xdr:from>
    <xdr:to>
      <xdr:col>33</xdr:col>
      <xdr:colOff>323850</xdr:colOff>
      <xdr:row>16</xdr:row>
      <xdr:rowOff>47625</xdr:rowOff>
    </xdr:to>
    <xdr:sp macro="" textlink="">
      <xdr:nvSpPr>
        <xdr:cNvPr id="70" name="線吹き出し 2 (枠付き) 69">
          <a:extLst>
            <a:ext uri="{FF2B5EF4-FFF2-40B4-BE49-F238E27FC236}">
              <a16:creationId xmlns:a16="http://schemas.microsoft.com/office/drawing/2014/main" id="{00000000-0008-0000-0200-000004000000}"/>
            </a:ext>
          </a:extLst>
        </xdr:cNvPr>
        <xdr:cNvSpPr/>
      </xdr:nvSpPr>
      <xdr:spPr>
        <a:xfrm>
          <a:off x="12277725" y="3733800"/>
          <a:ext cx="2876550" cy="504825"/>
        </a:xfrm>
        <a:prstGeom prst="borderCallout2">
          <a:avLst>
            <a:gd name="adj1" fmla="val 280654"/>
            <a:gd name="adj2" fmla="val 44018"/>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20</xdr:col>
      <xdr:colOff>392431</xdr:colOff>
      <xdr:row>16</xdr:row>
      <xdr:rowOff>9525</xdr:rowOff>
    </xdr:from>
    <xdr:to>
      <xdr:col>21</xdr:col>
      <xdr:colOff>285750</xdr:colOff>
      <xdr:row>24</xdr:row>
      <xdr:rowOff>295275</xdr:rowOff>
    </xdr:to>
    <xdr:sp macro="" textlink="">
      <xdr:nvSpPr>
        <xdr:cNvPr id="71" name="右中かっこ 70">
          <a:extLst>
            <a:ext uri="{FF2B5EF4-FFF2-40B4-BE49-F238E27FC236}">
              <a16:creationId xmlns:a16="http://schemas.microsoft.com/office/drawing/2014/main" id="{00000000-0008-0000-0200-000005000000}"/>
            </a:ext>
          </a:extLst>
        </xdr:cNvPr>
        <xdr:cNvSpPr/>
      </xdr:nvSpPr>
      <xdr:spPr>
        <a:xfrm>
          <a:off x="8745856" y="4010025"/>
          <a:ext cx="302894" cy="17526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314325</xdr:colOff>
      <xdr:row>19</xdr:row>
      <xdr:rowOff>0</xdr:rowOff>
    </xdr:from>
    <xdr:to>
      <xdr:col>24</xdr:col>
      <xdr:colOff>219075</xdr:colOff>
      <xdr:row>24</xdr:row>
      <xdr:rowOff>161925</xdr:rowOff>
    </xdr:to>
    <xdr:sp macro="" textlink="">
      <xdr:nvSpPr>
        <xdr:cNvPr id="80" name="テキスト ボックス 79">
          <a:extLst>
            <a:ext uri="{FF2B5EF4-FFF2-40B4-BE49-F238E27FC236}">
              <a16:creationId xmlns:a16="http://schemas.microsoft.com/office/drawing/2014/main" id="{00000000-0008-0000-0200-000006000000}"/>
            </a:ext>
          </a:extLst>
        </xdr:cNvPr>
        <xdr:cNvSpPr txBox="1"/>
      </xdr:nvSpPr>
      <xdr:spPr>
        <a:xfrm>
          <a:off x="9077325" y="4733925"/>
          <a:ext cx="1714500" cy="8953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0</xdr:colOff>
      <xdr:row>27</xdr:row>
      <xdr:rowOff>9525</xdr:rowOff>
    </xdr:from>
    <xdr:to>
      <xdr:col>23</xdr:col>
      <xdr:colOff>19049</xdr:colOff>
      <xdr:row>27</xdr:row>
      <xdr:rowOff>419100</xdr:rowOff>
    </xdr:to>
    <xdr:sp macro="" textlink="">
      <xdr:nvSpPr>
        <xdr:cNvPr id="81" name="線吹き出し 2 (枠付き) 80">
          <a:extLst>
            <a:ext uri="{FF2B5EF4-FFF2-40B4-BE49-F238E27FC236}">
              <a16:creationId xmlns:a16="http://schemas.microsoft.com/office/drawing/2014/main" id="{00000000-0008-0000-0200-000007000000}"/>
            </a:ext>
          </a:extLst>
        </xdr:cNvPr>
        <xdr:cNvSpPr/>
      </xdr:nvSpPr>
      <xdr:spPr>
        <a:xfrm>
          <a:off x="8162925" y="5972175"/>
          <a:ext cx="1809749" cy="4095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314325</xdr:colOff>
      <xdr:row>27</xdr:row>
      <xdr:rowOff>180975</xdr:rowOff>
    </xdr:from>
    <xdr:to>
      <xdr:col>33</xdr:col>
      <xdr:colOff>57150</xdr:colOff>
      <xdr:row>29</xdr:row>
      <xdr:rowOff>95250</xdr:rowOff>
    </xdr:to>
    <xdr:sp macro="" textlink="">
      <xdr:nvSpPr>
        <xdr:cNvPr id="82" name="線吹き出し 2 (枠付き) 81">
          <a:extLst>
            <a:ext uri="{FF2B5EF4-FFF2-40B4-BE49-F238E27FC236}">
              <a16:creationId xmlns:a16="http://schemas.microsoft.com/office/drawing/2014/main" id="{00000000-0008-0000-0200-000008000000}"/>
            </a:ext>
          </a:extLst>
        </xdr:cNvPr>
        <xdr:cNvSpPr/>
      </xdr:nvSpPr>
      <xdr:spPr>
        <a:xfrm>
          <a:off x="11906250" y="6143625"/>
          <a:ext cx="2981325" cy="466725"/>
        </a:xfrm>
        <a:prstGeom prst="borderCallout2">
          <a:avLst>
            <a:gd name="adj1" fmla="val 333035"/>
            <a:gd name="adj2" fmla="val 45247"/>
            <a:gd name="adj3" fmla="val 99703"/>
            <a:gd name="adj4" fmla="val 40940"/>
            <a:gd name="adj5" fmla="val 172023"/>
            <a:gd name="adj6" fmla="val 28655"/>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名称等を記入すると白地に戻ります。</a:t>
          </a:r>
        </a:p>
      </xdr:txBody>
    </xdr:sp>
    <xdr:clientData/>
  </xdr:twoCellAnchor>
  <xdr:twoCellAnchor>
    <xdr:from>
      <xdr:col>21</xdr:col>
      <xdr:colOff>152400</xdr:colOff>
      <xdr:row>28</xdr:row>
      <xdr:rowOff>66675</xdr:rowOff>
    </xdr:from>
    <xdr:to>
      <xdr:col>22</xdr:col>
      <xdr:colOff>17144</xdr:colOff>
      <xdr:row>34</xdr:row>
      <xdr:rowOff>0</xdr:rowOff>
    </xdr:to>
    <xdr:sp macro="" textlink="">
      <xdr:nvSpPr>
        <xdr:cNvPr id="83" name="右中かっこ 82">
          <a:extLst>
            <a:ext uri="{FF2B5EF4-FFF2-40B4-BE49-F238E27FC236}">
              <a16:creationId xmlns:a16="http://schemas.microsoft.com/office/drawing/2014/main" id="{00000000-0008-0000-0200-000009000000}"/>
            </a:ext>
          </a:extLst>
        </xdr:cNvPr>
        <xdr:cNvSpPr/>
      </xdr:nvSpPr>
      <xdr:spPr>
        <a:xfrm>
          <a:off x="8915400" y="6486525"/>
          <a:ext cx="302894" cy="16478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180974</xdr:colOff>
      <xdr:row>30</xdr:row>
      <xdr:rowOff>200024</xdr:rowOff>
    </xdr:from>
    <xdr:to>
      <xdr:col>24</xdr:col>
      <xdr:colOff>590549</xdr:colOff>
      <xdr:row>33</xdr:row>
      <xdr:rowOff>133350</xdr:rowOff>
    </xdr:to>
    <xdr:sp macro="" textlink="">
      <xdr:nvSpPr>
        <xdr:cNvPr id="84" name="テキスト ボックス 83">
          <a:extLst>
            <a:ext uri="{FF2B5EF4-FFF2-40B4-BE49-F238E27FC236}">
              <a16:creationId xmlns:a16="http://schemas.microsoft.com/office/drawing/2014/main" id="{00000000-0008-0000-0200-00000A000000}"/>
            </a:ext>
          </a:extLst>
        </xdr:cNvPr>
        <xdr:cNvSpPr txBox="1"/>
      </xdr:nvSpPr>
      <xdr:spPr>
        <a:xfrm>
          <a:off x="9382124" y="7038974"/>
          <a:ext cx="1781175" cy="9048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0</xdr:colOff>
      <xdr:row>36</xdr:row>
      <xdr:rowOff>104775</xdr:rowOff>
    </xdr:from>
    <xdr:to>
      <xdr:col>23</xdr:col>
      <xdr:colOff>19049</xdr:colOff>
      <xdr:row>38</xdr:row>
      <xdr:rowOff>219075</xdr:rowOff>
    </xdr:to>
    <xdr:sp macro="" textlink="">
      <xdr:nvSpPr>
        <xdr:cNvPr id="85" name="線吹き出し 2 (枠付き) 84">
          <a:extLst>
            <a:ext uri="{FF2B5EF4-FFF2-40B4-BE49-F238E27FC236}">
              <a16:creationId xmlns:a16="http://schemas.microsoft.com/office/drawing/2014/main" id="{00000000-0008-0000-0200-00000B000000}"/>
            </a:ext>
          </a:extLst>
        </xdr:cNvPr>
        <xdr:cNvSpPr/>
      </xdr:nvSpPr>
      <xdr:spPr>
        <a:xfrm>
          <a:off x="8162925" y="8515350"/>
          <a:ext cx="1809749" cy="57150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247650</xdr:colOff>
      <xdr:row>36</xdr:row>
      <xdr:rowOff>352426</xdr:rowOff>
    </xdr:from>
    <xdr:to>
      <xdr:col>31</xdr:col>
      <xdr:colOff>123825</xdr:colOff>
      <xdr:row>40</xdr:row>
      <xdr:rowOff>200026</xdr:rowOff>
    </xdr:to>
    <xdr:sp macro="" textlink="">
      <xdr:nvSpPr>
        <xdr:cNvPr id="86" name="線吹き出し 2 (枠付き) 85">
          <a:extLst>
            <a:ext uri="{FF2B5EF4-FFF2-40B4-BE49-F238E27FC236}">
              <a16:creationId xmlns:a16="http://schemas.microsoft.com/office/drawing/2014/main" id="{00000000-0008-0000-0200-00000C000000}"/>
            </a:ext>
          </a:extLst>
        </xdr:cNvPr>
        <xdr:cNvSpPr/>
      </xdr:nvSpPr>
      <xdr:spPr>
        <a:xfrm>
          <a:off x="11839575" y="8763001"/>
          <a:ext cx="2390775" cy="1181100"/>
        </a:xfrm>
        <a:prstGeom prst="borderCallout2">
          <a:avLst>
            <a:gd name="adj1" fmla="val 98934"/>
            <a:gd name="adj2" fmla="val 55445"/>
            <a:gd name="adj3" fmla="val 109216"/>
            <a:gd name="adj4" fmla="val 64599"/>
            <a:gd name="adj5" fmla="val 127624"/>
            <a:gd name="adj6" fmla="val 109621"/>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［１］（障害学生支援に関する業務を所掌する部署・機関）で回答した部署・機関に所属するスタッフについて回答してください。</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25</xdr:col>
      <xdr:colOff>95250</xdr:colOff>
      <xdr:row>77</xdr:row>
      <xdr:rowOff>66675</xdr:rowOff>
    </xdr:from>
    <xdr:to>
      <xdr:col>32</xdr:col>
      <xdr:colOff>19050</xdr:colOff>
      <xdr:row>78</xdr:row>
      <xdr:rowOff>295275</xdr:rowOff>
    </xdr:to>
    <xdr:sp macro="" textlink="">
      <xdr:nvSpPr>
        <xdr:cNvPr id="87" name="線吹き出し 2 (枠付き) 86">
          <a:extLst>
            <a:ext uri="{FF2B5EF4-FFF2-40B4-BE49-F238E27FC236}">
              <a16:creationId xmlns:a16="http://schemas.microsoft.com/office/drawing/2014/main" id="{00000000-0008-0000-0200-00000D000000}"/>
            </a:ext>
          </a:extLst>
        </xdr:cNvPr>
        <xdr:cNvSpPr/>
      </xdr:nvSpPr>
      <xdr:spPr>
        <a:xfrm>
          <a:off x="11268075" y="19421475"/>
          <a:ext cx="3219450" cy="647700"/>
        </a:xfrm>
        <a:prstGeom prst="borderCallout2">
          <a:avLst>
            <a:gd name="adj1" fmla="val 97321"/>
            <a:gd name="adj2" fmla="val 39509"/>
            <a:gd name="adj3" fmla="val 99703"/>
            <a:gd name="adj4" fmla="val 40940"/>
            <a:gd name="adj5" fmla="val 169082"/>
            <a:gd name="adj6" fmla="val 268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を記入すると黄色くなります。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その他の具体的な職種等を記入すると白地に戻ります。</a:t>
          </a:r>
        </a:p>
      </xdr:txBody>
    </xdr:sp>
    <xdr:clientData/>
  </xdr:twoCellAnchor>
  <xdr:twoCellAnchor>
    <xdr:from>
      <xdr:col>18</xdr:col>
      <xdr:colOff>19050</xdr:colOff>
      <xdr:row>104</xdr:row>
      <xdr:rowOff>200025</xdr:rowOff>
    </xdr:from>
    <xdr:to>
      <xdr:col>23</xdr:col>
      <xdr:colOff>38099</xdr:colOff>
      <xdr:row>104</xdr:row>
      <xdr:rowOff>742950</xdr:rowOff>
    </xdr:to>
    <xdr:sp macro="" textlink="">
      <xdr:nvSpPr>
        <xdr:cNvPr id="88" name="線吹き出し 2 (枠付き) 87">
          <a:extLst>
            <a:ext uri="{FF2B5EF4-FFF2-40B4-BE49-F238E27FC236}">
              <a16:creationId xmlns:a16="http://schemas.microsoft.com/office/drawing/2014/main" id="{00000000-0008-0000-0200-000017000000}"/>
            </a:ext>
          </a:extLst>
        </xdr:cNvPr>
        <xdr:cNvSpPr/>
      </xdr:nvSpPr>
      <xdr:spPr>
        <a:xfrm>
          <a:off x="8181975" y="27108150"/>
          <a:ext cx="1809749" cy="48577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106</xdr:row>
      <xdr:rowOff>0</xdr:rowOff>
    </xdr:from>
    <xdr:to>
      <xdr:col>21</xdr:col>
      <xdr:colOff>302894</xdr:colOff>
      <xdr:row>111</xdr:row>
      <xdr:rowOff>0</xdr:rowOff>
    </xdr:to>
    <xdr:sp macro="" textlink="">
      <xdr:nvSpPr>
        <xdr:cNvPr id="89" name="右中かっこ 88">
          <a:extLst>
            <a:ext uri="{FF2B5EF4-FFF2-40B4-BE49-F238E27FC236}">
              <a16:creationId xmlns:a16="http://schemas.microsoft.com/office/drawing/2014/main" id="{00000000-0008-0000-0200-000018000000}"/>
            </a:ext>
          </a:extLst>
        </xdr:cNvPr>
        <xdr:cNvSpPr/>
      </xdr:nvSpPr>
      <xdr:spPr>
        <a:xfrm>
          <a:off x="8763000" y="27670125"/>
          <a:ext cx="302894" cy="11334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106</xdr:row>
      <xdr:rowOff>152399</xdr:rowOff>
    </xdr:from>
    <xdr:to>
      <xdr:col>24</xdr:col>
      <xdr:colOff>200025</xdr:colOff>
      <xdr:row>110</xdr:row>
      <xdr:rowOff>200024</xdr:rowOff>
    </xdr:to>
    <xdr:sp macro="" textlink="">
      <xdr:nvSpPr>
        <xdr:cNvPr id="90" name="テキスト ボックス 89">
          <a:extLst>
            <a:ext uri="{FF2B5EF4-FFF2-40B4-BE49-F238E27FC236}">
              <a16:creationId xmlns:a16="http://schemas.microsoft.com/office/drawing/2014/main" id="{00000000-0008-0000-0200-000019000000}"/>
            </a:ext>
          </a:extLst>
        </xdr:cNvPr>
        <xdr:cNvSpPr txBox="1"/>
      </xdr:nvSpPr>
      <xdr:spPr>
        <a:xfrm>
          <a:off x="9058275" y="27822524"/>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28</xdr:col>
      <xdr:colOff>3</xdr:colOff>
      <xdr:row>115</xdr:row>
      <xdr:rowOff>2120266</xdr:rowOff>
    </xdr:from>
    <xdr:to>
      <xdr:col>33</xdr:col>
      <xdr:colOff>9525</xdr:colOff>
      <xdr:row>116</xdr:row>
      <xdr:rowOff>41910</xdr:rowOff>
    </xdr:to>
    <xdr:sp macro="" textlink="">
      <xdr:nvSpPr>
        <xdr:cNvPr id="91" name="右中かっこ 90">
          <a:extLst>
            <a:ext uri="{FF2B5EF4-FFF2-40B4-BE49-F238E27FC236}">
              <a16:creationId xmlns:a16="http://schemas.microsoft.com/office/drawing/2014/main" id="{00000000-0008-0000-0200-00001A000000}"/>
            </a:ext>
          </a:extLst>
        </xdr:cNvPr>
        <xdr:cNvSpPr/>
      </xdr:nvSpPr>
      <xdr:spPr>
        <a:xfrm rot="16200000">
          <a:off x="13769342" y="31137227"/>
          <a:ext cx="321944" cy="1819272"/>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114300</xdr:colOff>
      <xdr:row>115</xdr:row>
      <xdr:rowOff>1323975</xdr:rowOff>
    </xdr:from>
    <xdr:to>
      <xdr:col>33</xdr:col>
      <xdr:colOff>19050</xdr:colOff>
      <xdr:row>115</xdr:row>
      <xdr:rowOff>2152650</xdr:rowOff>
    </xdr:to>
    <xdr:sp macro="" textlink="">
      <xdr:nvSpPr>
        <xdr:cNvPr id="92" name="テキスト ボックス 91">
          <a:extLst>
            <a:ext uri="{FF2B5EF4-FFF2-40B4-BE49-F238E27FC236}">
              <a16:creationId xmlns:a16="http://schemas.microsoft.com/office/drawing/2014/main" id="{00000000-0008-0000-0200-00001B000000}"/>
            </a:ext>
          </a:extLst>
        </xdr:cNvPr>
        <xdr:cNvSpPr txBox="1"/>
      </xdr:nvSpPr>
      <xdr:spPr>
        <a:xfrm>
          <a:off x="13134975" y="30984825"/>
          <a:ext cx="1714500" cy="8286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必ずどれか１つを選択してください。</a:t>
          </a:r>
          <a:r>
            <a:rPr kumimoji="1" lang="ja-JP" altLang="en-US" sz="900" u="none">
              <a:solidFill>
                <a:srgbClr val="FF0000"/>
              </a:solidFill>
              <a:latin typeface="UD デジタル 教科書体 NK-R" panose="02020400000000000000" pitchFamily="18" charset="-128"/>
              <a:ea typeface="UD デジタル 教科書体 NK-R" panose="02020400000000000000" pitchFamily="18" charset="-128"/>
            </a:rPr>
            <a:t>１つも選択されていない、もしくは</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２つ以上選択されている場合、回答欄が黄色になります。</a:t>
          </a:r>
        </a:p>
      </xdr:txBody>
    </xdr:sp>
    <xdr:clientData/>
  </xdr:twoCellAnchor>
  <xdr:twoCellAnchor>
    <xdr:from>
      <xdr:col>25</xdr:col>
      <xdr:colOff>66675</xdr:colOff>
      <xdr:row>115</xdr:row>
      <xdr:rowOff>2286001</xdr:rowOff>
    </xdr:from>
    <xdr:to>
      <xdr:col>27</xdr:col>
      <xdr:colOff>457199</xdr:colOff>
      <xdr:row>118</xdr:row>
      <xdr:rowOff>95251</xdr:rowOff>
    </xdr:to>
    <xdr:sp macro="" textlink="">
      <xdr:nvSpPr>
        <xdr:cNvPr id="93" name="線吹き出し 2 (枠付き) 92">
          <a:extLst>
            <a:ext uri="{FF2B5EF4-FFF2-40B4-BE49-F238E27FC236}">
              <a16:creationId xmlns:a16="http://schemas.microsoft.com/office/drawing/2014/main" id="{00000000-0008-0000-0200-00001C000000}"/>
            </a:ext>
          </a:extLst>
        </xdr:cNvPr>
        <xdr:cNvSpPr/>
      </xdr:nvSpPr>
      <xdr:spPr>
        <a:xfrm>
          <a:off x="11239500" y="31946851"/>
          <a:ext cx="1352549" cy="704850"/>
        </a:xfrm>
        <a:prstGeom prst="borderCallout2">
          <a:avLst>
            <a:gd name="adj1" fmla="val 56304"/>
            <a:gd name="adj2" fmla="val 100865"/>
            <a:gd name="adj3" fmla="val 53058"/>
            <a:gd name="adj4" fmla="val 99887"/>
            <a:gd name="adj5" fmla="val 49751"/>
            <a:gd name="adj6" fmla="val 12791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285750</xdr:colOff>
      <xdr:row>14</xdr:row>
      <xdr:rowOff>476250</xdr:rowOff>
    </xdr:from>
    <xdr:to>
      <xdr:col>27</xdr:col>
      <xdr:colOff>0</xdr:colOff>
      <xdr:row>16</xdr:row>
      <xdr:rowOff>238125</xdr:rowOff>
    </xdr:to>
    <xdr:sp macro="" textlink="">
      <xdr:nvSpPr>
        <xdr:cNvPr id="94" name="線吹き出し 2 (枠付き) 93">
          <a:extLst>
            <a:ext uri="{FF2B5EF4-FFF2-40B4-BE49-F238E27FC236}">
              <a16:creationId xmlns:a16="http://schemas.microsoft.com/office/drawing/2014/main" id="{00000000-0008-0000-0200-00001D000000}"/>
            </a:ext>
          </a:extLst>
        </xdr:cNvPr>
        <xdr:cNvSpPr/>
      </xdr:nvSpPr>
      <xdr:spPr>
        <a:xfrm>
          <a:off x="9486900" y="3714750"/>
          <a:ext cx="2647950" cy="523875"/>
        </a:xfrm>
        <a:prstGeom prst="borderCallout2">
          <a:avLst>
            <a:gd name="adj1" fmla="val 51758"/>
            <a:gd name="adj2" fmla="val -714"/>
            <a:gd name="adj3" fmla="val 62148"/>
            <a:gd name="adj4" fmla="val -15376"/>
            <a:gd name="adj5" fmla="val 72023"/>
            <a:gd name="adj6" fmla="val -2956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361950</xdr:colOff>
      <xdr:row>28</xdr:row>
      <xdr:rowOff>38099</xdr:rowOff>
    </xdr:from>
    <xdr:to>
      <xdr:col>26</xdr:col>
      <xdr:colOff>266700</xdr:colOff>
      <xdr:row>30</xdr:row>
      <xdr:rowOff>123824</xdr:rowOff>
    </xdr:to>
    <xdr:sp macro="" textlink="">
      <xdr:nvSpPr>
        <xdr:cNvPr id="95" name="線吹き出し 2 (枠付き) 94">
          <a:extLst>
            <a:ext uri="{FF2B5EF4-FFF2-40B4-BE49-F238E27FC236}">
              <a16:creationId xmlns:a16="http://schemas.microsoft.com/office/drawing/2014/main" id="{00000000-0008-0000-0200-00001E000000}"/>
            </a:ext>
          </a:extLst>
        </xdr:cNvPr>
        <xdr:cNvSpPr/>
      </xdr:nvSpPr>
      <xdr:spPr>
        <a:xfrm>
          <a:off x="9124950" y="6457949"/>
          <a:ext cx="2733675" cy="504825"/>
        </a:xfrm>
        <a:prstGeom prst="borderCallout2">
          <a:avLst>
            <a:gd name="adj1" fmla="val 51758"/>
            <a:gd name="adj2" fmla="val -714"/>
            <a:gd name="adj3" fmla="val 62148"/>
            <a:gd name="adj4" fmla="val -15376"/>
            <a:gd name="adj5" fmla="val 60659"/>
            <a:gd name="adj6" fmla="val -1500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右の該当欄に記入があって、この欄が空欄の場合、黄色になります。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22</xdr:col>
      <xdr:colOff>371475</xdr:colOff>
      <xdr:row>63</xdr:row>
      <xdr:rowOff>28575</xdr:rowOff>
    </xdr:from>
    <xdr:to>
      <xdr:col>27</xdr:col>
      <xdr:colOff>190500</xdr:colOff>
      <xdr:row>64</xdr:row>
      <xdr:rowOff>266700</xdr:rowOff>
    </xdr:to>
    <xdr:sp macro="" textlink="">
      <xdr:nvSpPr>
        <xdr:cNvPr id="96" name="線吹き出し 2 (枠付き) 95">
          <a:extLst>
            <a:ext uri="{FF2B5EF4-FFF2-40B4-BE49-F238E27FC236}">
              <a16:creationId xmlns:a16="http://schemas.microsoft.com/office/drawing/2014/main" id="{00000000-0008-0000-0200-00001F000000}"/>
            </a:ext>
          </a:extLst>
        </xdr:cNvPr>
        <xdr:cNvSpPr/>
      </xdr:nvSpPr>
      <xdr:spPr>
        <a:xfrm>
          <a:off x="9572625" y="16030575"/>
          <a:ext cx="2752725" cy="542925"/>
        </a:xfrm>
        <a:prstGeom prst="borderCallout2">
          <a:avLst>
            <a:gd name="adj1" fmla="val 51758"/>
            <a:gd name="adj2" fmla="val -714"/>
            <a:gd name="adj3" fmla="val 16693"/>
            <a:gd name="adj4" fmla="val -9629"/>
            <a:gd name="adj5" fmla="val 15157"/>
            <a:gd name="adj6" fmla="val -2886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この欄に１があって、内訳が空欄の場合、黄色になります。内訳に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18</xdr:col>
      <xdr:colOff>0</xdr:colOff>
      <xdr:row>4</xdr:row>
      <xdr:rowOff>323850</xdr:rowOff>
    </xdr:from>
    <xdr:to>
      <xdr:col>23</xdr:col>
      <xdr:colOff>19049</xdr:colOff>
      <xdr:row>4</xdr:row>
      <xdr:rowOff>828675</xdr:rowOff>
    </xdr:to>
    <xdr:sp macro="" textlink="">
      <xdr:nvSpPr>
        <xdr:cNvPr id="97" name="線吹き出し 2 (枠付き) 96">
          <a:extLst>
            <a:ext uri="{FF2B5EF4-FFF2-40B4-BE49-F238E27FC236}">
              <a16:creationId xmlns:a16="http://schemas.microsoft.com/office/drawing/2014/main" id="{00000000-0008-0000-0200-000022000000}"/>
            </a:ext>
          </a:extLst>
        </xdr:cNvPr>
        <xdr:cNvSpPr/>
      </xdr:nvSpPr>
      <xdr:spPr>
        <a:xfrm>
          <a:off x="8162925" y="904875"/>
          <a:ext cx="1809749" cy="504825"/>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6</xdr:row>
      <xdr:rowOff>0</xdr:rowOff>
    </xdr:from>
    <xdr:to>
      <xdr:col>21</xdr:col>
      <xdr:colOff>302894</xdr:colOff>
      <xdr:row>12</xdr:row>
      <xdr:rowOff>38100</xdr:rowOff>
    </xdr:to>
    <xdr:sp macro="" textlink="">
      <xdr:nvSpPr>
        <xdr:cNvPr id="98" name="右中かっこ 97">
          <a:extLst>
            <a:ext uri="{FF2B5EF4-FFF2-40B4-BE49-F238E27FC236}">
              <a16:creationId xmlns:a16="http://schemas.microsoft.com/office/drawing/2014/main" id="{00000000-0008-0000-0200-000023000000}"/>
            </a:ext>
          </a:extLst>
        </xdr:cNvPr>
        <xdr:cNvSpPr/>
      </xdr:nvSpPr>
      <xdr:spPr>
        <a:xfrm>
          <a:off x="8763000" y="1571625"/>
          <a:ext cx="302894" cy="149542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333375</xdr:colOff>
      <xdr:row>6</xdr:row>
      <xdr:rowOff>171450</xdr:rowOff>
    </xdr:from>
    <xdr:to>
      <xdr:col>24</xdr:col>
      <xdr:colOff>238125</xdr:colOff>
      <xdr:row>11</xdr:row>
      <xdr:rowOff>76200</xdr:rowOff>
    </xdr:to>
    <xdr:sp macro="" textlink="">
      <xdr:nvSpPr>
        <xdr:cNvPr id="99" name="テキスト ボックス 98">
          <a:extLst>
            <a:ext uri="{FF2B5EF4-FFF2-40B4-BE49-F238E27FC236}">
              <a16:creationId xmlns:a16="http://schemas.microsoft.com/office/drawing/2014/main" id="{00000000-0008-0000-0200-000024000000}"/>
            </a:ext>
          </a:extLst>
        </xdr:cNvPr>
        <xdr:cNvSpPr txBox="1"/>
      </xdr:nvSpPr>
      <xdr:spPr>
        <a:xfrm>
          <a:off x="9096375" y="1743075"/>
          <a:ext cx="1714500" cy="100965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p>
      </xdr:txBody>
    </xdr:sp>
    <xdr:clientData/>
  </xdr:twoCellAnchor>
  <xdr:twoCellAnchor>
    <xdr:from>
      <xdr:col>18</xdr:col>
      <xdr:colOff>28575</xdr:colOff>
      <xdr:row>82</xdr:row>
      <xdr:rowOff>171450</xdr:rowOff>
    </xdr:from>
    <xdr:to>
      <xdr:col>23</xdr:col>
      <xdr:colOff>47624</xdr:colOff>
      <xdr:row>82</xdr:row>
      <xdr:rowOff>609600</xdr:rowOff>
    </xdr:to>
    <xdr:sp macro="" textlink="">
      <xdr:nvSpPr>
        <xdr:cNvPr id="100" name="線吹き出し 2 (枠付き) 99">
          <a:extLst>
            <a:ext uri="{FF2B5EF4-FFF2-40B4-BE49-F238E27FC236}">
              <a16:creationId xmlns:a16="http://schemas.microsoft.com/office/drawing/2014/main" id="{00000000-0008-0000-0200-000025000000}"/>
            </a:ext>
          </a:extLst>
        </xdr:cNvPr>
        <xdr:cNvSpPr/>
      </xdr:nvSpPr>
      <xdr:spPr>
        <a:xfrm>
          <a:off x="8191500" y="21202650"/>
          <a:ext cx="1809749" cy="438150"/>
        </a:xfrm>
        <a:prstGeom prst="borderCallout2">
          <a:avLst>
            <a:gd name="adj1" fmla="val 94940"/>
            <a:gd name="adj2" fmla="val 47707"/>
            <a:gd name="adj3" fmla="val 123512"/>
            <a:gd name="adj4" fmla="val 40940"/>
            <a:gd name="adj5" fmla="val 172023"/>
            <a:gd name="adj6" fmla="val 2865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21</xdr:col>
      <xdr:colOff>0</xdr:colOff>
      <xdr:row>84</xdr:row>
      <xdr:rowOff>0</xdr:rowOff>
    </xdr:from>
    <xdr:to>
      <xdr:col>21</xdr:col>
      <xdr:colOff>302894</xdr:colOff>
      <xdr:row>91</xdr:row>
      <xdr:rowOff>28575</xdr:rowOff>
    </xdr:to>
    <xdr:sp macro="" textlink="">
      <xdr:nvSpPr>
        <xdr:cNvPr id="101" name="右中かっこ 100">
          <a:extLst>
            <a:ext uri="{FF2B5EF4-FFF2-40B4-BE49-F238E27FC236}">
              <a16:creationId xmlns:a16="http://schemas.microsoft.com/office/drawing/2014/main" id="{00000000-0008-0000-0200-000026000000}"/>
            </a:ext>
          </a:extLst>
        </xdr:cNvPr>
        <xdr:cNvSpPr/>
      </xdr:nvSpPr>
      <xdr:spPr>
        <a:xfrm>
          <a:off x="8763000" y="21907500"/>
          <a:ext cx="302894" cy="188595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295275</xdr:colOff>
      <xdr:row>84</xdr:row>
      <xdr:rowOff>190500</xdr:rowOff>
    </xdr:from>
    <xdr:to>
      <xdr:col>25</xdr:col>
      <xdr:colOff>76200</xdr:colOff>
      <xdr:row>88</xdr:row>
      <xdr:rowOff>66675</xdr:rowOff>
    </xdr:to>
    <xdr:sp macro="" textlink="">
      <xdr:nvSpPr>
        <xdr:cNvPr id="102" name="テキスト ボックス 101">
          <a:extLst>
            <a:ext uri="{FF2B5EF4-FFF2-40B4-BE49-F238E27FC236}">
              <a16:creationId xmlns:a16="http://schemas.microsoft.com/office/drawing/2014/main" id="{00000000-0008-0000-0200-000027000000}"/>
            </a:ext>
          </a:extLst>
        </xdr:cNvPr>
        <xdr:cNvSpPr txBox="1"/>
      </xdr:nvSpPr>
      <xdr:spPr>
        <a:xfrm>
          <a:off x="9058275" y="22098000"/>
          <a:ext cx="2190750" cy="866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どれか１つを選択する設問です。１つも選択されない、または、２つ以上選択されていると、回答欄が黄色になります。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20</xdr:col>
      <xdr:colOff>361950</xdr:colOff>
      <xdr:row>131</xdr:row>
      <xdr:rowOff>266700</xdr:rowOff>
    </xdr:from>
    <xdr:to>
      <xdr:col>21</xdr:col>
      <xdr:colOff>255269</xdr:colOff>
      <xdr:row>142</xdr:row>
      <xdr:rowOff>57150</xdr:rowOff>
    </xdr:to>
    <xdr:sp macro="" textlink="">
      <xdr:nvSpPr>
        <xdr:cNvPr id="103" name="右中かっこ 102">
          <a:extLst>
            <a:ext uri="{FF2B5EF4-FFF2-40B4-BE49-F238E27FC236}">
              <a16:creationId xmlns:a16="http://schemas.microsoft.com/office/drawing/2014/main" id="{00000000-0008-0000-0200-000028000000}"/>
            </a:ext>
          </a:extLst>
        </xdr:cNvPr>
        <xdr:cNvSpPr/>
      </xdr:nvSpPr>
      <xdr:spPr>
        <a:xfrm>
          <a:off x="8715375" y="36699825"/>
          <a:ext cx="302894" cy="3009900"/>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285750</xdr:colOff>
      <xdr:row>136</xdr:row>
      <xdr:rowOff>120742</xdr:rowOff>
    </xdr:from>
    <xdr:to>
      <xdr:col>25</xdr:col>
      <xdr:colOff>66675</xdr:colOff>
      <xdr:row>139</xdr:row>
      <xdr:rowOff>170074</xdr:rowOff>
    </xdr:to>
    <xdr:sp macro="" textlink="">
      <xdr:nvSpPr>
        <xdr:cNvPr id="104" name="テキスト ボックス 103">
          <a:extLst>
            <a:ext uri="{FF2B5EF4-FFF2-40B4-BE49-F238E27FC236}">
              <a16:creationId xmlns:a16="http://schemas.microsoft.com/office/drawing/2014/main" id="{00000000-0008-0000-0200-000029000000}"/>
            </a:ext>
          </a:extLst>
        </xdr:cNvPr>
        <xdr:cNvSpPr txBox="1"/>
      </xdr:nvSpPr>
      <xdr:spPr>
        <a:xfrm>
          <a:off x="9048750" y="38039767"/>
          <a:ext cx="2190750" cy="69703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どちらか１つを選択する設問です。１つも選択されない、または、２つ以上選択されていると、回答欄が黄色になります。</a:t>
          </a:r>
        </a:p>
      </xdr:txBody>
    </xdr:sp>
    <xdr:clientData/>
  </xdr:twoCellAnchor>
  <xdr:twoCellAnchor>
    <xdr:from>
      <xdr:col>21</xdr:col>
      <xdr:colOff>0</xdr:colOff>
      <xdr:row>64</xdr:row>
      <xdr:rowOff>266700</xdr:rowOff>
    </xdr:from>
    <xdr:to>
      <xdr:col>22</xdr:col>
      <xdr:colOff>742950</xdr:colOff>
      <xdr:row>70</xdr:row>
      <xdr:rowOff>104775</xdr:rowOff>
    </xdr:to>
    <xdr:cxnSp macro="">
      <xdr:nvCxnSpPr>
        <xdr:cNvPr id="105" name="直線矢印コネクタ 104">
          <a:extLst>
            <a:ext uri="{FF2B5EF4-FFF2-40B4-BE49-F238E27FC236}">
              <a16:creationId xmlns:a16="http://schemas.microsoft.com/office/drawing/2014/main" id="{00000000-0008-0000-0300-000069000000}"/>
            </a:ext>
          </a:extLst>
        </xdr:cNvPr>
        <xdr:cNvCxnSpPr/>
      </xdr:nvCxnSpPr>
      <xdr:spPr>
        <a:xfrm flipH="1">
          <a:off x="8763000" y="16573500"/>
          <a:ext cx="1181100" cy="1095375"/>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38100</xdr:colOff>
      <xdr:row>129</xdr:row>
      <xdr:rowOff>561975</xdr:rowOff>
    </xdr:from>
    <xdr:to>
      <xdr:col>26</xdr:col>
      <xdr:colOff>371475</xdr:colOff>
      <xdr:row>132</xdr:row>
      <xdr:rowOff>76200</xdr:rowOff>
    </xdr:to>
    <xdr:sp macro="" textlink="">
      <xdr:nvSpPr>
        <xdr:cNvPr id="106" name="線吹き出し 2 (枠付き) 105">
          <a:extLst>
            <a:ext uri="{FF2B5EF4-FFF2-40B4-BE49-F238E27FC236}">
              <a16:creationId xmlns:a16="http://schemas.microsoft.com/office/drawing/2014/main" id="{00000000-0008-0000-0200-00002A000000}"/>
            </a:ext>
          </a:extLst>
        </xdr:cNvPr>
        <xdr:cNvSpPr/>
      </xdr:nvSpPr>
      <xdr:spPr>
        <a:xfrm>
          <a:off x="9239250" y="35994975"/>
          <a:ext cx="2724150" cy="609600"/>
        </a:xfrm>
        <a:prstGeom prst="borderCallout2">
          <a:avLst>
            <a:gd name="adj1" fmla="val 97321"/>
            <a:gd name="adj2" fmla="val 39509"/>
            <a:gd name="adj3" fmla="val 100580"/>
            <a:gd name="adj4" fmla="val 35589"/>
            <a:gd name="adj5" fmla="val 179533"/>
            <a:gd name="adj6" fmla="val -111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 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それぞれの人数を記入してください。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 B</a:t>
          </a:r>
          <a:r>
            <a:rPr kumimoji="1" lang="en-US" altLang="ja-JP" sz="1100">
              <a:solidFill>
                <a:srgbClr val="FF0000"/>
              </a:solidFill>
              <a:effectLst/>
              <a:latin typeface="+mn-lt"/>
              <a:ea typeface="+mn-ea"/>
              <a:cs typeface="+mn-cs"/>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の人数を入力すると白地に戻ります。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19</xdr:col>
      <xdr:colOff>0</xdr:colOff>
      <xdr:row>52</xdr:row>
      <xdr:rowOff>57150</xdr:rowOff>
    </xdr:from>
    <xdr:to>
      <xdr:col>23</xdr:col>
      <xdr:colOff>114299</xdr:colOff>
      <xdr:row>54</xdr:row>
      <xdr:rowOff>342900</xdr:rowOff>
    </xdr:to>
    <xdr:sp macro="" textlink="">
      <xdr:nvSpPr>
        <xdr:cNvPr id="107" name="線吹き出し 2 (枠付き) 106">
          <a:extLst>
            <a:ext uri="{FF2B5EF4-FFF2-40B4-BE49-F238E27FC236}">
              <a16:creationId xmlns:a16="http://schemas.microsoft.com/office/drawing/2014/main" id="{00000000-0008-0000-0200-00000B000000}"/>
            </a:ext>
          </a:extLst>
        </xdr:cNvPr>
        <xdr:cNvSpPr/>
      </xdr:nvSpPr>
      <xdr:spPr>
        <a:xfrm>
          <a:off x="8258175" y="12792075"/>
          <a:ext cx="1809749" cy="647700"/>
        </a:xfrm>
        <a:prstGeom prst="borderCallout2">
          <a:avLst>
            <a:gd name="adj1" fmla="val 94940"/>
            <a:gd name="adj2" fmla="val 47707"/>
            <a:gd name="adj3" fmla="val 123512"/>
            <a:gd name="adj4" fmla="val 40940"/>
            <a:gd name="adj5" fmla="val 197023"/>
            <a:gd name="adj6" fmla="val 2339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485775</xdr:colOff>
      <xdr:row>54</xdr:row>
      <xdr:rowOff>76200</xdr:rowOff>
    </xdr:from>
    <xdr:to>
      <xdr:col>31</xdr:col>
      <xdr:colOff>9525</xdr:colOff>
      <xdr:row>55</xdr:row>
      <xdr:rowOff>285750</xdr:rowOff>
    </xdr:to>
    <xdr:sp macro="" textlink="">
      <xdr:nvSpPr>
        <xdr:cNvPr id="108" name="線吹き出し 2 (枠付き) 107">
          <a:extLst>
            <a:ext uri="{FF2B5EF4-FFF2-40B4-BE49-F238E27FC236}">
              <a16:creationId xmlns:a16="http://schemas.microsoft.com/office/drawing/2014/main" id="{00000000-0008-0000-0200-00000C000000}"/>
            </a:ext>
          </a:extLst>
        </xdr:cNvPr>
        <xdr:cNvSpPr/>
      </xdr:nvSpPr>
      <xdr:spPr>
        <a:xfrm>
          <a:off x="12077700" y="13173075"/>
          <a:ext cx="2038350" cy="933450"/>
        </a:xfrm>
        <a:prstGeom prst="borderCallout2">
          <a:avLst>
            <a:gd name="adj1" fmla="val 102423"/>
            <a:gd name="adj2" fmla="val 62874"/>
            <a:gd name="adj3" fmla="val 116030"/>
            <a:gd name="adj4" fmla="val 88603"/>
            <a:gd name="adj5" fmla="val 125321"/>
            <a:gd name="adj6" fmla="val 11636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左の該当欄に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人数を記入すると白地に戻ります。</a:t>
          </a:r>
        </a:p>
      </xdr:txBody>
    </xdr:sp>
    <xdr:clientData/>
  </xdr:twoCellAnchor>
  <xdr:twoCellAnchor>
    <xdr:from>
      <xdr:col>28</xdr:col>
      <xdr:colOff>190501</xdr:colOff>
      <xdr:row>82</xdr:row>
      <xdr:rowOff>285750</xdr:rowOff>
    </xdr:from>
    <xdr:to>
      <xdr:col>34</xdr:col>
      <xdr:colOff>0</xdr:colOff>
      <xdr:row>86</xdr:row>
      <xdr:rowOff>19050</xdr:rowOff>
    </xdr:to>
    <xdr:sp macro="" textlink="">
      <xdr:nvSpPr>
        <xdr:cNvPr id="109" name="テキスト ボックス 108">
          <a:extLst>
            <a:ext uri="{FF2B5EF4-FFF2-40B4-BE49-F238E27FC236}">
              <a16:creationId xmlns:a16="http://schemas.microsoft.com/office/drawing/2014/main" id="{00000000-0008-0000-0200-000027000000}"/>
            </a:ext>
          </a:extLst>
        </xdr:cNvPr>
        <xdr:cNvSpPr txBox="1"/>
      </xdr:nvSpPr>
      <xdr:spPr>
        <a:xfrm>
          <a:off x="13211176" y="21459825"/>
          <a:ext cx="2276474" cy="110490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（２）で回答した委員会又は（３）</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で回答した担当部署・機関と同一の組織を記載すると黄色になります。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その場合は②ではなく③を選択し、②の「組織・機関名」欄を空欄にしてください。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352425</xdr:colOff>
      <xdr:row>86</xdr:row>
      <xdr:rowOff>19050</xdr:rowOff>
    </xdr:from>
    <xdr:to>
      <xdr:col>33</xdr:col>
      <xdr:colOff>200025</xdr:colOff>
      <xdr:row>86</xdr:row>
      <xdr:rowOff>304800</xdr:rowOff>
    </xdr:to>
    <xdr:cxnSp macro="">
      <xdr:nvCxnSpPr>
        <xdr:cNvPr id="110" name="直線矢印コネクタ 109">
          <a:extLst>
            <a:ext uri="{FF2B5EF4-FFF2-40B4-BE49-F238E27FC236}">
              <a16:creationId xmlns:a16="http://schemas.microsoft.com/office/drawing/2014/main" id="{00000000-0008-0000-0300-00006E000000}"/>
            </a:ext>
          </a:extLst>
        </xdr:cNvPr>
        <xdr:cNvCxnSpPr/>
      </xdr:nvCxnSpPr>
      <xdr:spPr>
        <a:xfrm flipH="1">
          <a:off x="14820900" y="22402800"/>
          <a:ext cx="209550" cy="28575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66675</xdr:colOff>
      <xdr:row>97</xdr:row>
      <xdr:rowOff>171450</xdr:rowOff>
    </xdr:from>
    <xdr:to>
      <xdr:col>24</xdr:col>
      <xdr:colOff>209550</xdr:colOff>
      <xdr:row>101</xdr:row>
      <xdr:rowOff>9525</xdr:rowOff>
    </xdr:to>
    <xdr:cxnSp macro="">
      <xdr:nvCxnSpPr>
        <xdr:cNvPr id="111" name="直線矢印コネクタ 110">
          <a:extLst>
            <a:ext uri="{FF2B5EF4-FFF2-40B4-BE49-F238E27FC236}">
              <a16:creationId xmlns:a16="http://schemas.microsoft.com/office/drawing/2014/main" id="{00000000-0008-0000-0300-00006F000000}"/>
            </a:ext>
          </a:extLst>
        </xdr:cNvPr>
        <xdr:cNvCxnSpPr/>
      </xdr:nvCxnSpPr>
      <xdr:spPr>
        <a:xfrm flipH="1">
          <a:off x="8829675" y="25222200"/>
          <a:ext cx="1952625" cy="914400"/>
        </a:xfrm>
        <a:prstGeom prst="straightConnector1">
          <a:avLst/>
        </a:prstGeom>
        <a:ln w="12700">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19050</xdr:colOff>
      <xdr:row>56</xdr:row>
      <xdr:rowOff>19050</xdr:rowOff>
    </xdr:from>
    <xdr:to>
      <xdr:col>26</xdr:col>
      <xdr:colOff>190499</xdr:colOff>
      <xdr:row>58</xdr:row>
      <xdr:rowOff>19050</xdr:rowOff>
    </xdr:to>
    <xdr:sp macro="" textlink="">
      <xdr:nvSpPr>
        <xdr:cNvPr id="40" name="線吹き出し 2 (枠付き) 39">
          <a:extLst>
            <a:ext uri="{FF2B5EF4-FFF2-40B4-BE49-F238E27FC236}">
              <a16:creationId xmlns:a16="http://schemas.microsoft.com/office/drawing/2014/main" id="{00000000-0008-0000-0200-00000B000000}"/>
            </a:ext>
          </a:extLst>
        </xdr:cNvPr>
        <xdr:cNvSpPr/>
      </xdr:nvSpPr>
      <xdr:spPr>
        <a:xfrm>
          <a:off x="9972675" y="14382750"/>
          <a:ext cx="1809749" cy="647700"/>
        </a:xfrm>
        <a:prstGeom prst="borderCallout2">
          <a:avLst>
            <a:gd name="adj1" fmla="val 100822"/>
            <a:gd name="adj2" fmla="val 49286"/>
            <a:gd name="adj3" fmla="val 114689"/>
            <a:gd name="adj4" fmla="val 15677"/>
            <a:gd name="adj5" fmla="val 155847"/>
            <a:gd name="adj6" fmla="val -62924"/>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①専任スタッフがいない場合は、必ず</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11</xdr:col>
      <xdr:colOff>313578</xdr:colOff>
      <xdr:row>0</xdr:row>
      <xdr:rowOff>0</xdr:rowOff>
    </xdr:from>
    <xdr:ext cx="357727" cy="1314450"/>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219203" y="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16</xdr:col>
      <xdr:colOff>323851</xdr:colOff>
      <xdr:row>5</xdr:row>
      <xdr:rowOff>180975</xdr:rowOff>
    </xdr:from>
    <xdr:to>
      <xdr:col>17</xdr:col>
      <xdr:colOff>1685926</xdr:colOff>
      <xdr:row>7</xdr:row>
      <xdr:rowOff>200025</xdr:rowOff>
    </xdr:to>
    <xdr:sp macro="" textlink="">
      <xdr:nvSpPr>
        <xdr:cNvPr id="17" name="線吹き出し 2 (枠付き) 16">
          <a:extLst>
            <a:ext uri="{FF2B5EF4-FFF2-40B4-BE49-F238E27FC236}">
              <a16:creationId xmlns:a16="http://schemas.microsoft.com/office/drawing/2014/main" id="{00000000-0008-0000-0300-000003000000}"/>
            </a:ext>
          </a:extLst>
        </xdr:cNvPr>
        <xdr:cNvSpPr/>
      </xdr:nvSpPr>
      <xdr:spPr>
        <a:xfrm>
          <a:off x="8677276" y="15811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①から④と、⑤を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2066925</xdr:colOff>
      <xdr:row>15</xdr:row>
      <xdr:rowOff>123825</xdr:rowOff>
    </xdr:from>
    <xdr:to>
      <xdr:col>18</xdr:col>
      <xdr:colOff>1609725</xdr:colOff>
      <xdr:row>17</xdr:row>
      <xdr:rowOff>28574</xdr:rowOff>
    </xdr:to>
    <xdr:sp macro="" textlink="">
      <xdr:nvSpPr>
        <xdr:cNvPr id="18" name="線吹き出し 2 (枠付き) 17">
          <a:extLst>
            <a:ext uri="{FF2B5EF4-FFF2-40B4-BE49-F238E27FC236}">
              <a16:creationId xmlns:a16="http://schemas.microsoft.com/office/drawing/2014/main" id="{00000000-0008-0000-0300-00000A000000}"/>
            </a:ext>
          </a:extLst>
        </xdr:cNvPr>
        <xdr:cNvSpPr/>
      </xdr:nvSpPr>
      <xdr:spPr>
        <a:xfrm>
          <a:off x="10772775" y="3829050"/>
          <a:ext cx="2486025" cy="476249"/>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238126</xdr:colOff>
      <xdr:row>20</xdr:row>
      <xdr:rowOff>95250</xdr:rowOff>
    </xdr:from>
    <xdr:to>
      <xdr:col>17</xdr:col>
      <xdr:colOff>1600201</xdr:colOff>
      <xdr:row>22</xdr:row>
      <xdr:rowOff>152400</xdr:rowOff>
    </xdr:to>
    <xdr:sp macro="" textlink="">
      <xdr:nvSpPr>
        <xdr:cNvPr id="19" name="線吹き出し 2 (枠付き) 18">
          <a:extLst>
            <a:ext uri="{FF2B5EF4-FFF2-40B4-BE49-F238E27FC236}">
              <a16:creationId xmlns:a16="http://schemas.microsoft.com/office/drawing/2014/main" id="{00000000-0008-0000-0300-000003000000}"/>
            </a:ext>
          </a:extLst>
        </xdr:cNvPr>
        <xdr:cNvSpPr/>
      </xdr:nvSpPr>
      <xdr:spPr>
        <a:xfrm>
          <a:off x="8591551" y="517207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①から③と、④を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2105025</xdr:colOff>
      <xdr:row>31</xdr:row>
      <xdr:rowOff>28576</xdr:rowOff>
    </xdr:from>
    <xdr:to>
      <xdr:col>18</xdr:col>
      <xdr:colOff>1647825</xdr:colOff>
      <xdr:row>32</xdr:row>
      <xdr:rowOff>247650</xdr:rowOff>
    </xdr:to>
    <xdr:sp macro="" textlink="">
      <xdr:nvSpPr>
        <xdr:cNvPr id="20" name="線吹き出し 2 (枠付き) 19">
          <a:extLst>
            <a:ext uri="{FF2B5EF4-FFF2-40B4-BE49-F238E27FC236}">
              <a16:creationId xmlns:a16="http://schemas.microsoft.com/office/drawing/2014/main" id="{00000000-0008-0000-0300-00000A000000}"/>
            </a:ext>
          </a:extLst>
        </xdr:cNvPr>
        <xdr:cNvSpPr/>
      </xdr:nvSpPr>
      <xdr:spPr>
        <a:xfrm>
          <a:off x="10810875" y="7543801"/>
          <a:ext cx="2486025" cy="485774"/>
        </a:xfrm>
        <a:prstGeom prst="borderCallout2">
          <a:avLst>
            <a:gd name="adj1" fmla="val 102779"/>
            <a:gd name="adj2" fmla="val 50627"/>
            <a:gd name="adj3" fmla="val 156906"/>
            <a:gd name="adj4" fmla="val 78877"/>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171451</xdr:colOff>
      <xdr:row>36</xdr:row>
      <xdr:rowOff>76200</xdr:rowOff>
    </xdr:from>
    <xdr:to>
      <xdr:col>17</xdr:col>
      <xdr:colOff>1533526</xdr:colOff>
      <xdr:row>38</xdr:row>
      <xdr:rowOff>133350</xdr:rowOff>
    </xdr:to>
    <xdr:sp macro="" textlink="">
      <xdr:nvSpPr>
        <xdr:cNvPr id="21" name="線吹き出し 2 (枠付き) 20">
          <a:extLst>
            <a:ext uri="{FF2B5EF4-FFF2-40B4-BE49-F238E27FC236}">
              <a16:creationId xmlns:a16="http://schemas.microsoft.com/office/drawing/2014/main" id="{00000000-0008-0000-0300-000003000000}"/>
            </a:ext>
          </a:extLst>
        </xdr:cNvPr>
        <xdr:cNvSpPr/>
      </xdr:nvSpPr>
      <xdr:spPr>
        <a:xfrm>
          <a:off x="8524876" y="8963025"/>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133351</xdr:colOff>
      <xdr:row>48</xdr:row>
      <xdr:rowOff>47625</xdr:rowOff>
    </xdr:from>
    <xdr:to>
      <xdr:col>17</xdr:col>
      <xdr:colOff>1495426</xdr:colOff>
      <xdr:row>50</xdr:row>
      <xdr:rowOff>104775</xdr:rowOff>
    </xdr:to>
    <xdr:sp macro="" textlink="">
      <xdr:nvSpPr>
        <xdr:cNvPr id="22" name="線吹き出し 2 (枠付き) 21">
          <a:extLst>
            <a:ext uri="{FF2B5EF4-FFF2-40B4-BE49-F238E27FC236}">
              <a16:creationId xmlns:a16="http://schemas.microsoft.com/office/drawing/2014/main" id="{00000000-0008-0000-0300-000003000000}"/>
            </a:ext>
          </a:extLst>
        </xdr:cNvPr>
        <xdr:cNvSpPr/>
      </xdr:nvSpPr>
      <xdr:spPr>
        <a:xfrm>
          <a:off x="8486776" y="1173480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2133600</xdr:colOff>
      <xdr:row>44</xdr:row>
      <xdr:rowOff>85724</xdr:rowOff>
    </xdr:from>
    <xdr:to>
      <xdr:col>18</xdr:col>
      <xdr:colOff>1676400</xdr:colOff>
      <xdr:row>45</xdr:row>
      <xdr:rowOff>285749</xdr:rowOff>
    </xdr:to>
    <xdr:sp macro="" textlink="">
      <xdr:nvSpPr>
        <xdr:cNvPr id="23" name="線吹き出し 2 (枠付き) 22">
          <a:extLst>
            <a:ext uri="{FF2B5EF4-FFF2-40B4-BE49-F238E27FC236}">
              <a16:creationId xmlns:a16="http://schemas.microsoft.com/office/drawing/2014/main" id="{00000000-0008-0000-0300-00000A000000}"/>
            </a:ext>
          </a:extLst>
        </xdr:cNvPr>
        <xdr:cNvSpPr/>
      </xdr:nvSpPr>
      <xdr:spPr>
        <a:xfrm>
          <a:off x="10839450" y="10667999"/>
          <a:ext cx="2486025" cy="466725"/>
        </a:xfrm>
        <a:prstGeom prst="borderCallout2">
          <a:avLst>
            <a:gd name="adj1" fmla="val 102779"/>
            <a:gd name="adj2" fmla="val 50627"/>
            <a:gd name="adj3" fmla="val 142621"/>
            <a:gd name="adj4" fmla="val 93053"/>
            <a:gd name="adj5" fmla="val 243591"/>
            <a:gd name="adj6" fmla="val 124459"/>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16</xdr:col>
      <xdr:colOff>142876</xdr:colOff>
      <xdr:row>58</xdr:row>
      <xdr:rowOff>19050</xdr:rowOff>
    </xdr:from>
    <xdr:to>
      <xdr:col>17</xdr:col>
      <xdr:colOff>1504951</xdr:colOff>
      <xdr:row>59</xdr:row>
      <xdr:rowOff>228600</xdr:rowOff>
    </xdr:to>
    <xdr:sp macro="" textlink="">
      <xdr:nvSpPr>
        <xdr:cNvPr id="24" name="線吹き出し 2 (枠付き) 23">
          <a:extLst>
            <a:ext uri="{FF2B5EF4-FFF2-40B4-BE49-F238E27FC236}">
              <a16:creationId xmlns:a16="http://schemas.microsoft.com/office/drawing/2014/main" id="{00000000-0008-0000-0300-000003000000}"/>
            </a:ext>
          </a:extLst>
        </xdr:cNvPr>
        <xdr:cNvSpPr/>
      </xdr:nvSpPr>
      <xdr:spPr>
        <a:xfrm>
          <a:off x="8496301" y="13963650"/>
          <a:ext cx="1714500" cy="590550"/>
        </a:xfrm>
        <a:prstGeom prst="borderCallout2">
          <a:avLst>
            <a:gd name="adj1" fmla="val 51758"/>
            <a:gd name="adj2" fmla="val -714"/>
            <a:gd name="adj3" fmla="val 107602"/>
            <a:gd name="adj4" fmla="val -11161"/>
            <a:gd name="adj5" fmla="val 162932"/>
            <a:gd name="adj6" fmla="val -2113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baseline="0">
              <a:solidFill>
                <a:srgbClr val="FF0000"/>
              </a:solidFill>
              <a:latin typeface="UD デジタル 教科書体 NK-R" panose="02020400000000000000" pitchFamily="18" charset="-128"/>
              <a:ea typeface="UD デジタル 教科書体 NK-R" panose="02020400000000000000" pitchFamily="18" charset="-128"/>
            </a:rPr>
            <a:t>①と②を</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重複して選択すると黄色になります。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18</xdr:row>
      <xdr:rowOff>190500</xdr:rowOff>
    </xdr:from>
    <xdr:to>
      <xdr:col>18</xdr:col>
      <xdr:colOff>1495425</xdr:colOff>
      <xdr:row>20</xdr:row>
      <xdr:rowOff>190499</xdr:rowOff>
    </xdr:to>
    <xdr:sp macro="" textlink="">
      <xdr:nvSpPr>
        <xdr:cNvPr id="25" name="線吹き出し 2 (枠付き) 24">
          <a:extLst>
            <a:ext uri="{FF2B5EF4-FFF2-40B4-BE49-F238E27FC236}">
              <a16:creationId xmlns:a16="http://schemas.microsoft.com/office/drawing/2014/main" id="{00000000-0008-0000-0300-00000A000000}"/>
            </a:ext>
          </a:extLst>
        </xdr:cNvPr>
        <xdr:cNvSpPr/>
      </xdr:nvSpPr>
      <xdr:spPr>
        <a:xfrm>
          <a:off x="10658475" y="4733925"/>
          <a:ext cx="2486025" cy="533399"/>
        </a:xfrm>
        <a:prstGeom prst="borderCallout2">
          <a:avLst>
            <a:gd name="adj1" fmla="val 102779"/>
            <a:gd name="adj2" fmla="val 50627"/>
            <a:gd name="adj3" fmla="val 144661"/>
            <a:gd name="adj4" fmla="val 54739"/>
            <a:gd name="adj5" fmla="val 227264"/>
            <a:gd name="adj6" fmla="val 6392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2143125</xdr:colOff>
      <xdr:row>56</xdr:row>
      <xdr:rowOff>19049</xdr:rowOff>
    </xdr:from>
    <xdr:to>
      <xdr:col>18</xdr:col>
      <xdr:colOff>1685925</xdr:colOff>
      <xdr:row>57</xdr:row>
      <xdr:rowOff>219074</xdr:rowOff>
    </xdr:to>
    <xdr:sp macro="" textlink="">
      <xdr:nvSpPr>
        <xdr:cNvPr id="26" name="線吹き出し 2 (枠付き) 25">
          <a:extLst>
            <a:ext uri="{FF2B5EF4-FFF2-40B4-BE49-F238E27FC236}">
              <a16:creationId xmlns:a16="http://schemas.microsoft.com/office/drawing/2014/main" id="{00000000-0008-0000-0300-00000A000000}"/>
            </a:ext>
          </a:extLst>
        </xdr:cNvPr>
        <xdr:cNvSpPr/>
      </xdr:nvSpPr>
      <xdr:spPr>
        <a:xfrm>
          <a:off x="10848975" y="13392149"/>
          <a:ext cx="2486025" cy="466725"/>
        </a:xfrm>
        <a:prstGeom prst="borderCallout2">
          <a:avLst>
            <a:gd name="adj1" fmla="val 100738"/>
            <a:gd name="adj2" fmla="val 74765"/>
            <a:gd name="adj3" fmla="val 118131"/>
            <a:gd name="adj4" fmla="val 86540"/>
            <a:gd name="adj5" fmla="val 180326"/>
            <a:gd name="adj6" fmla="val 12369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左の①に記入があって、この欄が空欄の場合、黄色になります。</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1895475</xdr:colOff>
      <xdr:row>34</xdr:row>
      <xdr:rowOff>228601</xdr:rowOff>
    </xdr:from>
    <xdr:to>
      <xdr:col>18</xdr:col>
      <xdr:colOff>1438275</xdr:colOff>
      <xdr:row>36</xdr:row>
      <xdr:rowOff>190501</xdr:rowOff>
    </xdr:to>
    <xdr:sp macro="" textlink="">
      <xdr:nvSpPr>
        <xdr:cNvPr id="27" name="線吹き出し 2 (枠付き) 26">
          <a:extLst>
            <a:ext uri="{FF2B5EF4-FFF2-40B4-BE49-F238E27FC236}">
              <a16:creationId xmlns:a16="http://schemas.microsoft.com/office/drawing/2014/main" id="{00000000-0008-0000-0300-00000A000000}"/>
            </a:ext>
          </a:extLst>
        </xdr:cNvPr>
        <xdr:cNvSpPr/>
      </xdr:nvSpPr>
      <xdr:spPr>
        <a:xfrm>
          <a:off x="10601325" y="8582026"/>
          <a:ext cx="2486025" cy="495300"/>
        </a:xfrm>
        <a:prstGeom prst="borderCallout2">
          <a:avLst>
            <a:gd name="adj1" fmla="val 102779"/>
            <a:gd name="adj2" fmla="val 50627"/>
            <a:gd name="adj3" fmla="val 144661"/>
            <a:gd name="adj4" fmla="val 54739"/>
            <a:gd name="adj5" fmla="val 219572"/>
            <a:gd name="adj6" fmla="val 6277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「キ</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1952625</xdr:colOff>
      <xdr:row>47</xdr:row>
      <xdr:rowOff>0</xdr:rowOff>
    </xdr:from>
    <xdr:to>
      <xdr:col>18</xdr:col>
      <xdr:colOff>1495425</xdr:colOff>
      <xdr:row>48</xdr:row>
      <xdr:rowOff>257175</xdr:rowOff>
    </xdr:to>
    <xdr:sp macro="" textlink="">
      <xdr:nvSpPr>
        <xdr:cNvPr id="28" name="線吹き出し 2 (枠付き) 27">
          <a:extLst>
            <a:ext uri="{FF2B5EF4-FFF2-40B4-BE49-F238E27FC236}">
              <a16:creationId xmlns:a16="http://schemas.microsoft.com/office/drawing/2014/main" id="{00000000-0008-0000-0300-00000A000000}"/>
            </a:ext>
          </a:extLst>
        </xdr:cNvPr>
        <xdr:cNvSpPr/>
      </xdr:nvSpPr>
      <xdr:spPr>
        <a:xfrm>
          <a:off x="10658475" y="11420475"/>
          <a:ext cx="2486025" cy="523875"/>
        </a:xfrm>
        <a:prstGeom prst="borderCallout2">
          <a:avLst>
            <a:gd name="adj1" fmla="val 102779"/>
            <a:gd name="adj2" fmla="val 50627"/>
            <a:gd name="adj3" fmla="val 144661"/>
            <a:gd name="adj4" fmla="val 54739"/>
            <a:gd name="adj5" fmla="val 199991"/>
            <a:gd name="adj6" fmla="val 6124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17</xdr:col>
      <xdr:colOff>1838325</xdr:colOff>
      <xdr:row>58</xdr:row>
      <xdr:rowOff>47625</xdr:rowOff>
    </xdr:from>
    <xdr:to>
      <xdr:col>18</xdr:col>
      <xdr:colOff>1381125</xdr:colOff>
      <xdr:row>59</xdr:row>
      <xdr:rowOff>133350</xdr:rowOff>
    </xdr:to>
    <xdr:sp macro="" textlink="">
      <xdr:nvSpPr>
        <xdr:cNvPr id="29" name="線吹き出し 2 (枠付き) 28">
          <a:extLst>
            <a:ext uri="{FF2B5EF4-FFF2-40B4-BE49-F238E27FC236}">
              <a16:creationId xmlns:a16="http://schemas.microsoft.com/office/drawing/2014/main" id="{00000000-0008-0000-0300-00000A000000}"/>
            </a:ext>
          </a:extLst>
        </xdr:cNvPr>
        <xdr:cNvSpPr/>
      </xdr:nvSpPr>
      <xdr:spPr>
        <a:xfrm>
          <a:off x="10544175" y="13992225"/>
          <a:ext cx="2486025" cy="466725"/>
        </a:xfrm>
        <a:prstGeom prst="borderCallout2">
          <a:avLst>
            <a:gd name="adj1" fmla="val 102779"/>
            <a:gd name="adj2" fmla="val 50627"/>
            <a:gd name="adj3" fmla="val 128334"/>
            <a:gd name="adj4" fmla="val 62402"/>
            <a:gd name="adj5" fmla="val 143591"/>
            <a:gd name="adj6" fmla="val 6928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「ウ</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その他」を選択してこの欄が空欄の場合、黄色になります。記入すると白地に戻ります。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381001</xdr:colOff>
      <xdr:row>16</xdr:row>
      <xdr:rowOff>47626</xdr:rowOff>
    </xdr:from>
    <xdr:to>
      <xdr:col>16</xdr:col>
      <xdr:colOff>323850</xdr:colOff>
      <xdr:row>20</xdr:row>
      <xdr:rowOff>47625</xdr:rowOff>
    </xdr:to>
    <xdr:cxnSp macro="">
      <xdr:nvCxnSpPr>
        <xdr:cNvPr id="30" name="直線矢印コネクタ 29">
          <a:extLst>
            <a:ext uri="{FF2B5EF4-FFF2-40B4-BE49-F238E27FC236}">
              <a16:creationId xmlns:a16="http://schemas.microsoft.com/office/drawing/2014/main" id="{00000000-0008-0000-0400-00001E000000}"/>
            </a:ext>
          </a:extLst>
        </xdr:cNvPr>
        <xdr:cNvCxnSpPr/>
      </xdr:nvCxnSpPr>
      <xdr:spPr>
        <a:xfrm flipH="1" flipV="1">
          <a:off x="8143876" y="4057651"/>
          <a:ext cx="533399" cy="1066799"/>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314325</xdr:colOff>
      <xdr:row>33</xdr:row>
      <xdr:rowOff>28575</xdr:rowOff>
    </xdr:from>
    <xdr:to>
      <xdr:col>16</xdr:col>
      <xdr:colOff>200025</xdr:colOff>
      <xdr:row>36</xdr:row>
      <xdr:rowOff>28576</xdr:rowOff>
    </xdr:to>
    <xdr:cxnSp macro="">
      <xdr:nvCxnSpPr>
        <xdr:cNvPr id="31" name="直線矢印コネクタ 30">
          <a:extLst>
            <a:ext uri="{FF2B5EF4-FFF2-40B4-BE49-F238E27FC236}">
              <a16:creationId xmlns:a16="http://schemas.microsoft.com/office/drawing/2014/main" id="{00000000-0008-0000-0400-00001F000000}"/>
            </a:ext>
          </a:extLst>
        </xdr:cNvPr>
        <xdr:cNvCxnSpPr/>
      </xdr:nvCxnSpPr>
      <xdr:spPr>
        <a:xfrm flipH="1" flipV="1">
          <a:off x="8077200" y="8115300"/>
          <a:ext cx="476250" cy="800101"/>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14</xdr:col>
      <xdr:colOff>371475</xdr:colOff>
      <xdr:row>46</xdr:row>
      <xdr:rowOff>47625</xdr:rowOff>
    </xdr:from>
    <xdr:to>
      <xdr:col>16</xdr:col>
      <xdr:colOff>180975</xdr:colOff>
      <xdr:row>47</xdr:row>
      <xdr:rowOff>257175</xdr:rowOff>
    </xdr:to>
    <xdr:cxnSp macro="">
      <xdr:nvCxnSpPr>
        <xdr:cNvPr id="32" name="直線矢印コネクタ 31">
          <a:extLst>
            <a:ext uri="{FF2B5EF4-FFF2-40B4-BE49-F238E27FC236}">
              <a16:creationId xmlns:a16="http://schemas.microsoft.com/office/drawing/2014/main" id="{00000000-0008-0000-0400-000020000000}"/>
            </a:ext>
          </a:extLst>
        </xdr:cNvPr>
        <xdr:cNvCxnSpPr/>
      </xdr:nvCxnSpPr>
      <xdr:spPr>
        <a:xfrm flipH="1" flipV="1">
          <a:off x="8134350" y="11201400"/>
          <a:ext cx="400050" cy="476250"/>
        </a:xfrm>
        <a:prstGeom prst="straightConnector1">
          <a:avLst/>
        </a:prstGeom>
        <a:noFill/>
        <a:ln w="9525" cap="flat" cmpd="sng" algn="ctr">
          <a:solidFill>
            <a:srgbClr val="FF0000"/>
          </a:solidFill>
          <a:prstDash val="solid"/>
          <a:headEnd w="lg" len="lg"/>
          <a:tailEnd type="triangle" w="lg" len="lg"/>
        </a:ln>
        <a:effectLst/>
      </xdr:spPr>
    </xdr:cxnSp>
    <xdr:clientData/>
  </xdr:twoCellAnchor>
  <xdr:twoCellAnchor>
    <xdr:from>
      <xdr:col>15</xdr:col>
      <xdr:colOff>57150</xdr:colOff>
      <xdr:row>57</xdr:row>
      <xdr:rowOff>228600</xdr:rowOff>
    </xdr:from>
    <xdr:to>
      <xdr:col>16</xdr:col>
      <xdr:colOff>114300</xdr:colOff>
      <xdr:row>58</xdr:row>
      <xdr:rowOff>66675</xdr:rowOff>
    </xdr:to>
    <xdr:cxnSp macro="">
      <xdr:nvCxnSpPr>
        <xdr:cNvPr id="33" name="直線矢印コネクタ 32">
          <a:extLst>
            <a:ext uri="{FF2B5EF4-FFF2-40B4-BE49-F238E27FC236}">
              <a16:creationId xmlns:a16="http://schemas.microsoft.com/office/drawing/2014/main" id="{00000000-0008-0000-0400-000021000000}"/>
            </a:ext>
          </a:extLst>
        </xdr:cNvPr>
        <xdr:cNvCxnSpPr/>
      </xdr:nvCxnSpPr>
      <xdr:spPr>
        <a:xfrm flipH="1" flipV="1">
          <a:off x="8210550" y="13868400"/>
          <a:ext cx="257175" cy="142875"/>
        </a:xfrm>
        <a:prstGeom prst="straightConnector1">
          <a:avLst/>
        </a:prstGeom>
        <a:noFill/>
        <a:ln w="9525" cap="flat" cmpd="sng" algn="ctr">
          <a:solidFill>
            <a:srgbClr val="FF0000"/>
          </a:solidFill>
          <a:prstDash val="solid"/>
          <a:headEnd w="lg" len="lg"/>
          <a:tailEnd type="triangle" w="lg" len="lg"/>
        </a:ln>
        <a:effectLst/>
      </xdr:spPr>
    </xdr:cxnSp>
    <xdr:clientData/>
  </xdr:twoCellAnchor>
</xdr:wsDr>
</file>

<file path=xl/drawings/drawing4.xml><?xml version="1.0" encoding="utf-8"?>
<xdr:wsDr xmlns:xdr="http://schemas.openxmlformats.org/drawingml/2006/spreadsheetDrawing" xmlns:a="http://schemas.openxmlformats.org/drawingml/2006/main">
  <xdr:oneCellAnchor>
    <xdr:from>
      <xdr:col>32</xdr:col>
      <xdr:colOff>0</xdr:colOff>
      <xdr:row>6</xdr:row>
      <xdr:rowOff>0</xdr:rowOff>
    </xdr:from>
    <xdr:ext cx="357727" cy="1314450"/>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3658850" y="191452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34</xdr:col>
      <xdr:colOff>9525</xdr:colOff>
      <xdr:row>14</xdr:row>
      <xdr:rowOff>219075</xdr:rowOff>
    </xdr:from>
    <xdr:to>
      <xdr:col>36</xdr:col>
      <xdr:colOff>1123951</xdr:colOff>
      <xdr:row>17</xdr:row>
      <xdr:rowOff>19050</xdr:rowOff>
    </xdr:to>
    <xdr:sp macro="" textlink="">
      <xdr:nvSpPr>
        <xdr:cNvPr id="3" name="線吹き出し 2 (枠付き) 2">
          <a:extLst>
            <a:ext uri="{FF2B5EF4-FFF2-40B4-BE49-F238E27FC236}">
              <a16:creationId xmlns:a16="http://schemas.microsoft.com/office/drawing/2014/main" id="{00000000-0008-0000-0400-000006000000}"/>
            </a:ext>
          </a:extLst>
        </xdr:cNvPr>
        <xdr:cNvSpPr/>
      </xdr:nvSpPr>
      <xdr:spPr>
        <a:xfrm>
          <a:off x="14325600" y="7943850"/>
          <a:ext cx="2667001" cy="628650"/>
        </a:xfrm>
        <a:prstGeom prst="borderCallout2">
          <a:avLst>
            <a:gd name="adj1" fmla="val -1089"/>
            <a:gd name="adj2" fmla="val 86425"/>
            <a:gd name="adj3" fmla="val -19923"/>
            <a:gd name="adj4" fmla="val 98408"/>
            <a:gd name="adj5" fmla="val -183794"/>
            <a:gd name="adj6" fmla="val 17536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p>
      </xdr:txBody>
    </xdr:sp>
    <xdr:clientData/>
  </xdr:twoCellAnchor>
  <xdr:twoCellAnchor>
    <xdr:from>
      <xdr:col>34</xdr:col>
      <xdr:colOff>69054</xdr:colOff>
      <xdr:row>30</xdr:row>
      <xdr:rowOff>180975</xdr:rowOff>
    </xdr:from>
    <xdr:to>
      <xdr:col>36</xdr:col>
      <xdr:colOff>1226340</xdr:colOff>
      <xdr:row>36</xdr:row>
      <xdr:rowOff>245268</xdr:rowOff>
    </xdr:to>
    <xdr:sp macro="" textlink="">
      <xdr:nvSpPr>
        <xdr:cNvPr id="4" name="線吹き出し 2 (枠付き) 3">
          <a:extLst>
            <a:ext uri="{FF2B5EF4-FFF2-40B4-BE49-F238E27FC236}">
              <a16:creationId xmlns:a16="http://schemas.microsoft.com/office/drawing/2014/main" id="{00000000-0008-0000-0400-000009000000}"/>
            </a:ext>
          </a:extLst>
        </xdr:cNvPr>
        <xdr:cNvSpPr/>
      </xdr:nvSpPr>
      <xdr:spPr>
        <a:xfrm>
          <a:off x="14475617" y="14111288"/>
          <a:ext cx="2466973" cy="1707355"/>
        </a:xfrm>
        <a:prstGeom prst="borderCallout2">
          <a:avLst>
            <a:gd name="adj1" fmla="val 99823"/>
            <a:gd name="adj2" fmla="val 64550"/>
            <a:gd name="adj3" fmla="val 100600"/>
            <a:gd name="adj4" fmla="val 65171"/>
            <a:gd name="adj5" fmla="val 162275"/>
            <a:gd name="adj6" fmla="val 170913"/>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32</xdr:col>
      <xdr:colOff>334495</xdr:colOff>
      <xdr:row>71</xdr:row>
      <xdr:rowOff>211231</xdr:rowOff>
    </xdr:from>
    <xdr:to>
      <xdr:col>39</xdr:col>
      <xdr:colOff>34738</xdr:colOff>
      <xdr:row>76</xdr:row>
      <xdr:rowOff>145677</xdr:rowOff>
    </xdr:to>
    <xdr:sp macro="" textlink="">
      <xdr:nvSpPr>
        <xdr:cNvPr id="5" name="テキスト ボックス 4">
          <a:extLst>
            <a:ext uri="{FF2B5EF4-FFF2-40B4-BE49-F238E27FC236}">
              <a16:creationId xmlns:a16="http://schemas.microsoft.com/office/drawing/2014/main" id="{00000000-0008-0000-0400-00000C000000}"/>
            </a:ext>
          </a:extLst>
        </xdr:cNvPr>
        <xdr:cNvSpPr txBox="1"/>
      </xdr:nvSpPr>
      <xdr:spPr>
        <a:xfrm>
          <a:off x="13993345" y="23166481"/>
          <a:ext cx="4834218" cy="107744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項目は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26</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までありますが、注意事項は同じですので、省略します。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で「その他の授業以外の支援」に１を記入した場合は、表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「その他の授業以外の支援の具体的内容」で該当する障害区分ごとに、実施した支援の「具体的内容」を記入してください。</a:t>
          </a:r>
        </a:p>
      </xdr:txBody>
    </xdr:sp>
    <xdr:clientData/>
  </xdr:twoCellAnchor>
  <xdr:twoCellAnchor>
    <xdr:from>
      <xdr:col>45</xdr:col>
      <xdr:colOff>190500</xdr:colOff>
      <xdr:row>63</xdr:row>
      <xdr:rowOff>84604</xdr:rowOff>
    </xdr:from>
    <xdr:to>
      <xdr:col>56</xdr:col>
      <xdr:colOff>47625</xdr:colOff>
      <xdr:row>67</xdr:row>
      <xdr:rowOff>201706</xdr:rowOff>
    </xdr:to>
    <xdr:sp macro="" textlink="">
      <xdr:nvSpPr>
        <xdr:cNvPr id="6" name="線吹き出し 2 (枠付き) 5">
          <a:extLst>
            <a:ext uri="{FF2B5EF4-FFF2-40B4-BE49-F238E27FC236}">
              <a16:creationId xmlns:a16="http://schemas.microsoft.com/office/drawing/2014/main" id="{00000000-0008-0000-0400-000010000000}"/>
            </a:ext>
          </a:extLst>
        </xdr:cNvPr>
        <xdr:cNvSpPr/>
      </xdr:nvSpPr>
      <xdr:spPr>
        <a:xfrm>
          <a:off x="20204206" y="21364575"/>
          <a:ext cx="2322419" cy="1013572"/>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具体的内容を記入してください。表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32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　その他の授業支援」に１を記入していて、</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該当の障害区分の具体的内容欄</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が空欄の場合、</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32</xdr:col>
      <xdr:colOff>345702</xdr:colOff>
      <xdr:row>57</xdr:row>
      <xdr:rowOff>0</xdr:rowOff>
    </xdr:from>
    <xdr:to>
      <xdr:col>39</xdr:col>
      <xdr:colOff>150720</xdr:colOff>
      <xdr:row>59</xdr:row>
      <xdr:rowOff>112059</xdr:rowOff>
    </xdr:to>
    <xdr:sp macro="" textlink="">
      <xdr:nvSpPr>
        <xdr:cNvPr id="7" name="テキスト ボックス 6">
          <a:extLst>
            <a:ext uri="{FF2B5EF4-FFF2-40B4-BE49-F238E27FC236}">
              <a16:creationId xmlns:a16="http://schemas.microsoft.com/office/drawing/2014/main" id="{00000000-0008-0000-0400-000015000000}"/>
            </a:ext>
          </a:extLst>
        </xdr:cNvPr>
        <xdr:cNvSpPr txBox="1"/>
      </xdr:nvSpPr>
      <xdr:spPr>
        <a:xfrm>
          <a:off x="14004552" y="19764375"/>
          <a:ext cx="4938993" cy="55973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で「その他の授業支援」に１を記入した場合は、表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A-2</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「その他の授業支援の具体的内容」で該当する障害区分ごとに、実施した支援の「具体的内容」を記入してください。</a:t>
          </a:r>
        </a:p>
      </xdr:txBody>
    </xdr:sp>
    <xdr:clientData/>
  </xdr:twoCellAnchor>
  <xdr:twoCellAnchor>
    <xdr:from>
      <xdr:col>36</xdr:col>
      <xdr:colOff>2437842</xdr:colOff>
      <xdr:row>54</xdr:row>
      <xdr:rowOff>276785</xdr:rowOff>
    </xdr:from>
    <xdr:to>
      <xdr:col>63</xdr:col>
      <xdr:colOff>22412</xdr:colOff>
      <xdr:row>56</xdr:row>
      <xdr:rowOff>0</xdr:rowOff>
    </xdr:to>
    <xdr:sp macro="" textlink="">
      <xdr:nvSpPr>
        <xdr:cNvPr id="8" name="正方形/長方形 7">
          <a:extLst>
            <a:ext uri="{FF2B5EF4-FFF2-40B4-BE49-F238E27FC236}">
              <a16:creationId xmlns:a16="http://schemas.microsoft.com/office/drawing/2014/main" id="{00000000-0008-0000-0400-000016000000}"/>
            </a:ext>
          </a:extLst>
        </xdr:cNvPr>
        <xdr:cNvSpPr/>
      </xdr:nvSpPr>
      <xdr:spPr>
        <a:xfrm>
          <a:off x="18306492" y="19260110"/>
          <a:ext cx="6299945" cy="27566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37</xdr:col>
      <xdr:colOff>0</xdr:colOff>
      <xdr:row>41</xdr:row>
      <xdr:rowOff>0</xdr:rowOff>
    </xdr:from>
    <xdr:to>
      <xdr:col>62</xdr:col>
      <xdr:colOff>295275</xdr:colOff>
      <xdr:row>42</xdr:row>
      <xdr:rowOff>0</xdr:rowOff>
    </xdr:to>
    <xdr:sp macro="" textlink="">
      <xdr:nvSpPr>
        <xdr:cNvPr id="9" name="正方形/長方形 8">
          <a:extLst>
            <a:ext uri="{FF2B5EF4-FFF2-40B4-BE49-F238E27FC236}">
              <a16:creationId xmlns:a16="http://schemas.microsoft.com/office/drawing/2014/main" id="{00000000-0008-0000-0400-000019000000}"/>
            </a:ext>
          </a:extLst>
        </xdr:cNvPr>
        <xdr:cNvSpPr/>
      </xdr:nvSpPr>
      <xdr:spPr>
        <a:xfrm>
          <a:off x="18335625" y="15287625"/>
          <a:ext cx="6238875" cy="2762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61633</xdr:colOff>
      <xdr:row>48</xdr:row>
      <xdr:rowOff>163286</xdr:rowOff>
    </xdr:from>
    <xdr:to>
      <xdr:col>45</xdr:col>
      <xdr:colOff>190501</xdr:colOff>
      <xdr:row>51</xdr:row>
      <xdr:rowOff>39220</xdr:rowOff>
    </xdr:to>
    <xdr:sp macro="" textlink="">
      <xdr:nvSpPr>
        <xdr:cNvPr id="10" name="線吹き出し 2 (枠付き) 9">
          <a:extLst>
            <a:ext uri="{FF2B5EF4-FFF2-40B4-BE49-F238E27FC236}">
              <a16:creationId xmlns:a16="http://schemas.microsoft.com/office/drawing/2014/main" id="{00000000-0008-0000-0400-000006000000}"/>
            </a:ext>
          </a:extLst>
        </xdr:cNvPr>
        <xdr:cNvSpPr/>
      </xdr:nvSpPr>
      <xdr:spPr>
        <a:xfrm>
          <a:off x="18662597" y="18151929"/>
          <a:ext cx="1748118" cy="692362"/>
        </a:xfrm>
        <a:prstGeom prst="borderCallout2">
          <a:avLst>
            <a:gd name="adj1" fmla="val 98911"/>
            <a:gd name="adj2" fmla="val 51872"/>
            <a:gd name="adj3" fmla="val 129530"/>
            <a:gd name="adj4" fmla="val 49675"/>
            <a:gd name="adj5" fmla="val 176603"/>
            <a:gd name="adj6" fmla="val 45959"/>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背景が塗りつぶされているセルには、値を入力しないでください。</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46</xdr:col>
      <xdr:colOff>180975</xdr:colOff>
      <xdr:row>45</xdr:row>
      <xdr:rowOff>219075</xdr:rowOff>
    </xdr:from>
    <xdr:to>
      <xdr:col>59</xdr:col>
      <xdr:colOff>142875</xdr:colOff>
      <xdr:row>51</xdr:row>
      <xdr:rowOff>85726</xdr:rowOff>
    </xdr:to>
    <xdr:sp macro="" textlink="">
      <xdr:nvSpPr>
        <xdr:cNvPr id="11" name="線吹き出し 2 (枠付き) 10">
          <a:extLst>
            <a:ext uri="{FF2B5EF4-FFF2-40B4-BE49-F238E27FC236}">
              <a16:creationId xmlns:a16="http://schemas.microsoft.com/office/drawing/2014/main" id="{00000000-0008-0000-0400-000009000000}"/>
            </a:ext>
          </a:extLst>
        </xdr:cNvPr>
        <xdr:cNvSpPr/>
      </xdr:nvSpPr>
      <xdr:spPr>
        <a:xfrm>
          <a:off x="20574000" y="16611600"/>
          <a:ext cx="2933700" cy="1628776"/>
        </a:xfrm>
        <a:prstGeom prst="borderCallout2">
          <a:avLst>
            <a:gd name="adj1" fmla="val 99823"/>
            <a:gd name="adj2" fmla="val 64550"/>
            <a:gd name="adj3" fmla="val 117723"/>
            <a:gd name="adj4" fmla="val 58371"/>
            <a:gd name="adj5" fmla="val 158850"/>
            <a:gd name="adj6" fmla="val 4446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を記入した場合は、表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３「その他の授業以外の支援の具体的内容」に、具体的な内容を障害種別に記入してください。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を記入しているのに、具体的内容を記入していない場合は</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また、具体的内容のみ記入して、ここに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34</xdr:col>
      <xdr:colOff>95250</xdr:colOff>
      <xdr:row>9</xdr:row>
      <xdr:rowOff>9525</xdr:rowOff>
    </xdr:from>
    <xdr:to>
      <xdr:col>36</xdr:col>
      <xdr:colOff>1447800</xdr:colOff>
      <xdr:row>9</xdr:row>
      <xdr:rowOff>923925</xdr:rowOff>
    </xdr:to>
    <xdr:sp macro="" textlink="">
      <xdr:nvSpPr>
        <xdr:cNvPr id="12" name="線吹き出し 2 (枠付き) 11">
          <a:extLst>
            <a:ext uri="{FF2B5EF4-FFF2-40B4-BE49-F238E27FC236}">
              <a16:creationId xmlns:a16="http://schemas.microsoft.com/office/drawing/2014/main" id="{00000000-0008-0000-0400-000006000000}"/>
            </a:ext>
          </a:extLst>
        </xdr:cNvPr>
        <xdr:cNvSpPr/>
      </xdr:nvSpPr>
      <xdr:spPr>
        <a:xfrm>
          <a:off x="14411325" y="4791075"/>
          <a:ext cx="2905125" cy="914400"/>
        </a:xfrm>
        <a:prstGeom prst="borderCallout2">
          <a:avLst>
            <a:gd name="adj1" fmla="val 100872"/>
            <a:gd name="adj2" fmla="val 85710"/>
            <a:gd name="adj3" fmla="val 137836"/>
            <a:gd name="adj4" fmla="val 108660"/>
            <a:gd name="adj5" fmla="val 196545"/>
            <a:gd name="adj6" fmla="val 139760"/>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シート</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8</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にて、「支援障害学生数」に記入があるのに、表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でいずれの支援の選択もない場合は、当該障害種の列が黄色になります。いずれかの支援が選択されると白地に戻ります。</a:t>
          </a:r>
        </a:p>
      </xdr:txBody>
    </xdr:sp>
    <xdr:clientData/>
  </xdr:twoCellAnchor>
  <xdr:twoCellAnchor>
    <xdr:from>
      <xdr:col>36</xdr:col>
      <xdr:colOff>2457452</xdr:colOff>
      <xdr:row>9</xdr:row>
      <xdr:rowOff>1826559</xdr:rowOff>
    </xdr:from>
    <xdr:to>
      <xdr:col>38</xdr:col>
      <xdr:colOff>22413</xdr:colOff>
      <xdr:row>42</xdr:row>
      <xdr:rowOff>22411</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a:xfrm>
          <a:off x="18326102" y="6608109"/>
          <a:ext cx="260536" cy="8978152"/>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0</xdr:colOff>
      <xdr:row>42</xdr:row>
      <xdr:rowOff>0</xdr:rowOff>
    </xdr:from>
    <xdr:to>
      <xdr:col>38</xdr:col>
      <xdr:colOff>38100</xdr:colOff>
      <xdr:row>56</xdr:row>
      <xdr:rowOff>0</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a:xfrm>
          <a:off x="18335625" y="15563850"/>
          <a:ext cx="266700" cy="3971925"/>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1282371</xdr:colOff>
      <xdr:row>2</xdr:row>
      <xdr:rowOff>89643</xdr:rowOff>
    </xdr:from>
    <xdr:to>
      <xdr:col>42</xdr:col>
      <xdr:colOff>95948</xdr:colOff>
      <xdr:row>4</xdr:row>
      <xdr:rowOff>261937</xdr:rowOff>
    </xdr:to>
    <xdr:sp macro="" textlink="">
      <xdr:nvSpPr>
        <xdr:cNvPr id="15" name="線吹き出し 2 (枠付き) 14">
          <a:extLst>
            <a:ext uri="{FF2B5EF4-FFF2-40B4-BE49-F238E27FC236}">
              <a16:creationId xmlns:a16="http://schemas.microsoft.com/office/drawing/2014/main" id="{00000000-0008-0000-0500-000003000000}"/>
            </a:ext>
          </a:extLst>
        </xdr:cNvPr>
        <xdr:cNvSpPr/>
      </xdr:nvSpPr>
      <xdr:spPr>
        <a:xfrm>
          <a:off x="16998621" y="542081"/>
          <a:ext cx="2409265" cy="1470075"/>
        </a:xfrm>
        <a:prstGeom prst="borderCallout2">
          <a:avLst>
            <a:gd name="adj1" fmla="val 58665"/>
            <a:gd name="adj2" fmla="val 184"/>
            <a:gd name="adj3" fmla="val 67287"/>
            <a:gd name="adj4" fmla="val -21444"/>
            <a:gd name="adj5" fmla="val 79425"/>
            <a:gd name="adj6" fmla="val -51905"/>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を記入してください。①を選択した場合は、表Ａ（表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１から表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４まで）に、②を選択した場合は、表Ｂに記入してください。いずれも選択していない、もしくは両方選択すると黄色になります。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45</xdr:col>
      <xdr:colOff>145676</xdr:colOff>
      <xdr:row>79</xdr:row>
      <xdr:rowOff>219074</xdr:rowOff>
    </xdr:from>
    <xdr:to>
      <xdr:col>56</xdr:col>
      <xdr:colOff>182097</xdr:colOff>
      <xdr:row>84</xdr:row>
      <xdr:rowOff>33617</xdr:rowOff>
    </xdr:to>
    <xdr:sp macro="" textlink="">
      <xdr:nvSpPr>
        <xdr:cNvPr id="16" name="線吹き出し 2 (枠付き) 15">
          <a:extLst>
            <a:ext uri="{FF2B5EF4-FFF2-40B4-BE49-F238E27FC236}">
              <a16:creationId xmlns:a16="http://schemas.microsoft.com/office/drawing/2014/main" id="{00000000-0008-0000-0400-000010000000}"/>
            </a:ext>
          </a:extLst>
        </xdr:cNvPr>
        <xdr:cNvSpPr/>
      </xdr:nvSpPr>
      <xdr:spPr>
        <a:xfrm>
          <a:off x="20159382" y="25084927"/>
          <a:ext cx="2501715" cy="935131"/>
        </a:xfrm>
        <a:prstGeom prst="borderCallout2">
          <a:avLst>
            <a:gd name="adj1" fmla="val 44009"/>
            <a:gd name="adj2" fmla="val 99026"/>
            <a:gd name="adj3" fmla="val 46744"/>
            <a:gd name="adj4" fmla="val 99220"/>
            <a:gd name="adj5" fmla="val -7750"/>
            <a:gd name="adj6" fmla="val 10656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具体的内容を記入してください。表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その他の授業以外の支援」に１を記入していて、該当の障害区分の具体的内容欄が空欄の場合、黄色になります。</a:t>
          </a:r>
        </a:p>
      </xdr:txBody>
    </xdr:sp>
    <xdr:clientData/>
  </xdr:twoCellAnchor>
  <xdr:twoCellAnchor>
    <xdr:from>
      <xdr:col>36</xdr:col>
      <xdr:colOff>33617</xdr:colOff>
      <xdr:row>168</xdr:row>
      <xdr:rowOff>280146</xdr:rowOff>
    </xdr:from>
    <xdr:to>
      <xdr:col>39</xdr:col>
      <xdr:colOff>28013</xdr:colOff>
      <xdr:row>170</xdr:row>
      <xdr:rowOff>268940</xdr:rowOff>
    </xdr:to>
    <xdr:sp macro="" textlink="">
      <xdr:nvSpPr>
        <xdr:cNvPr id="17" name="線吹き出し 2 (枠付き) 16">
          <a:extLst>
            <a:ext uri="{FF2B5EF4-FFF2-40B4-BE49-F238E27FC236}">
              <a16:creationId xmlns:a16="http://schemas.microsoft.com/office/drawing/2014/main" id="{00000000-0008-0000-0400-000006000000}"/>
            </a:ext>
          </a:extLst>
        </xdr:cNvPr>
        <xdr:cNvSpPr/>
      </xdr:nvSpPr>
      <xdr:spPr>
        <a:xfrm>
          <a:off x="15902267" y="50819796"/>
          <a:ext cx="2918571" cy="617444"/>
        </a:xfrm>
        <a:prstGeom prst="borderCallout2">
          <a:avLst>
            <a:gd name="adj1" fmla="val 100872"/>
            <a:gd name="adj2" fmla="val 85710"/>
            <a:gd name="adj3" fmla="val 154021"/>
            <a:gd name="adj4" fmla="val 105381"/>
            <a:gd name="adj5" fmla="val 270311"/>
            <a:gd name="adj6" fmla="val 147068"/>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申出があれば実施可能な支援に１を記入してください。</a:t>
          </a:r>
        </a:p>
      </xdr:txBody>
    </xdr:sp>
    <xdr:clientData/>
  </xdr:twoCellAnchor>
  <xdr:twoCellAnchor>
    <xdr:from>
      <xdr:col>35</xdr:col>
      <xdr:colOff>168088</xdr:colOff>
      <xdr:row>211</xdr:row>
      <xdr:rowOff>123264</xdr:rowOff>
    </xdr:from>
    <xdr:to>
      <xdr:col>36</xdr:col>
      <xdr:colOff>2349875</xdr:colOff>
      <xdr:row>212</xdr:row>
      <xdr:rowOff>186018</xdr:rowOff>
    </xdr:to>
    <xdr:sp macro="" textlink="">
      <xdr:nvSpPr>
        <xdr:cNvPr id="18" name="線吹き出し 2 (枠付き) 17">
          <a:extLst>
            <a:ext uri="{FF2B5EF4-FFF2-40B4-BE49-F238E27FC236}">
              <a16:creationId xmlns:a16="http://schemas.microsoft.com/office/drawing/2014/main" id="{00000000-0008-0000-0500-00000D000000}"/>
            </a:ext>
          </a:extLst>
        </xdr:cNvPr>
        <xdr:cNvSpPr/>
      </xdr:nvSpPr>
      <xdr:spPr>
        <a:xfrm>
          <a:off x="14750863" y="64178889"/>
          <a:ext cx="3467662" cy="377079"/>
        </a:xfrm>
        <a:prstGeom prst="borderCallout2">
          <a:avLst>
            <a:gd name="adj1" fmla="val 99076"/>
            <a:gd name="adj2" fmla="val 37453"/>
            <a:gd name="adj3" fmla="val 153334"/>
            <a:gd name="adj4" fmla="val 20612"/>
            <a:gd name="adj5" fmla="val 255464"/>
            <a:gd name="adj6" fmla="val -312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14</xdr:col>
      <xdr:colOff>10584</xdr:colOff>
      <xdr:row>1</xdr:row>
      <xdr:rowOff>10582</xdr:rowOff>
    </xdr:from>
    <xdr:to>
      <xdr:col>28</xdr:col>
      <xdr:colOff>328083</xdr:colOff>
      <xdr:row>3</xdr:row>
      <xdr:rowOff>124945</xdr:rowOff>
    </xdr:to>
    <xdr:sp macro="" textlink="">
      <xdr:nvSpPr>
        <xdr:cNvPr id="19" name="正方形/長方形 18">
          <a:extLst>
            <a:ext uri="{FF2B5EF4-FFF2-40B4-BE49-F238E27FC236}">
              <a16:creationId xmlns:a16="http://schemas.microsoft.com/office/drawing/2014/main" id="{00000000-0008-0000-0700-00008B000000}"/>
            </a:ext>
          </a:extLst>
        </xdr:cNvPr>
        <xdr:cNvSpPr/>
      </xdr:nvSpPr>
      <xdr:spPr>
        <a:xfrm>
          <a:off x="7611534" y="201082"/>
          <a:ext cx="5251449" cy="695388"/>
        </a:xfrm>
        <a:prstGeom prst="rect">
          <a:avLst/>
        </a:prstGeom>
        <a:solidFill>
          <a:srgbClr val="FFFF00"/>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ja-JP" altLang="en-US" sz="1400" b="1">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このシートは、必ず「調査の手引」を参照して回答してください。</a:t>
          </a:r>
          <a:endParaRPr kumimoji="1" lang="en-US" altLang="ja-JP" sz="1400" b="1">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36</xdr:col>
      <xdr:colOff>773204</xdr:colOff>
      <xdr:row>116</xdr:row>
      <xdr:rowOff>190500</xdr:rowOff>
    </xdr:from>
    <xdr:to>
      <xdr:col>42</xdr:col>
      <xdr:colOff>95247</xdr:colOff>
      <xdr:row>122</xdr:row>
      <xdr:rowOff>190500</xdr:rowOff>
    </xdr:to>
    <xdr:sp macro="" textlink="">
      <xdr:nvSpPr>
        <xdr:cNvPr id="20" name="線吹き出し 2 (枠付き) 19">
          <a:extLst>
            <a:ext uri="{FF2B5EF4-FFF2-40B4-BE49-F238E27FC236}">
              <a16:creationId xmlns:a16="http://schemas.microsoft.com/office/drawing/2014/main" id="{00000000-0008-0000-0400-000006000000}"/>
            </a:ext>
          </a:extLst>
        </xdr:cNvPr>
        <xdr:cNvSpPr/>
      </xdr:nvSpPr>
      <xdr:spPr>
        <a:xfrm>
          <a:off x="16528675" y="33897794"/>
          <a:ext cx="2907925" cy="1893794"/>
        </a:xfrm>
        <a:prstGeom prst="borderCallout2">
          <a:avLst>
            <a:gd name="adj1" fmla="val 100872"/>
            <a:gd name="adj2" fmla="val 85710"/>
            <a:gd name="adj3" fmla="val 129250"/>
            <a:gd name="adj4" fmla="val 102298"/>
            <a:gd name="adj5" fmla="val 157604"/>
            <a:gd name="adj6" fmla="val 118937"/>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で選択していない支援の中で、申出があれば実施可能な支援がある場合、１を入力してください。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で該当する支援がない場合、表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ですべての支援内容を選択した場合は、「該当する支援はない。」に１を記入してください。</a:t>
          </a:r>
        </a:p>
      </xdr:txBody>
    </xdr:sp>
    <xdr:clientData/>
  </xdr:twoCellAnchor>
  <xdr:twoCellAnchor>
    <xdr:from>
      <xdr:col>35</xdr:col>
      <xdr:colOff>168087</xdr:colOff>
      <xdr:row>158</xdr:row>
      <xdr:rowOff>268941</xdr:rowOff>
    </xdr:from>
    <xdr:to>
      <xdr:col>37</xdr:col>
      <xdr:colOff>123263</xdr:colOff>
      <xdr:row>161</xdr:row>
      <xdr:rowOff>186018</xdr:rowOff>
    </xdr:to>
    <xdr:sp macro="" textlink="">
      <xdr:nvSpPr>
        <xdr:cNvPr id="21" name="線吹き出し 2 (枠付き) 20">
          <a:extLst>
            <a:ext uri="{FF2B5EF4-FFF2-40B4-BE49-F238E27FC236}">
              <a16:creationId xmlns:a16="http://schemas.microsoft.com/office/drawing/2014/main" id="{00000000-0008-0000-0500-00000D000000}"/>
            </a:ext>
          </a:extLst>
        </xdr:cNvPr>
        <xdr:cNvSpPr/>
      </xdr:nvSpPr>
      <xdr:spPr>
        <a:xfrm>
          <a:off x="14634881" y="46851794"/>
          <a:ext cx="3709147" cy="858371"/>
        </a:xfrm>
        <a:prstGeom prst="borderCallout2">
          <a:avLst>
            <a:gd name="adj1" fmla="val 99076"/>
            <a:gd name="adj2" fmla="val 37453"/>
            <a:gd name="adj3" fmla="val 137669"/>
            <a:gd name="adj4" fmla="val 16383"/>
            <a:gd name="adj5" fmla="val 170608"/>
            <a:gd name="adj6" fmla="val -252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A-4</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に該当する支援がない場合、ここに１を記入してください。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にて選択肢すべての支援内容を選択した場合も、ここに１を記入してください。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33</xdr:col>
      <xdr:colOff>22411</xdr:colOff>
      <xdr:row>87</xdr:row>
      <xdr:rowOff>22413</xdr:rowOff>
    </xdr:from>
    <xdr:to>
      <xdr:col>44</xdr:col>
      <xdr:colOff>89646</xdr:colOff>
      <xdr:row>90</xdr:row>
      <xdr:rowOff>22412</xdr:rowOff>
    </xdr:to>
    <xdr:sp macro="" textlink="">
      <xdr:nvSpPr>
        <xdr:cNvPr id="22" name="テキスト ボックス 21">
          <a:extLst>
            <a:ext uri="{FF2B5EF4-FFF2-40B4-BE49-F238E27FC236}">
              <a16:creationId xmlns:a16="http://schemas.microsoft.com/office/drawing/2014/main" id="{00000000-0008-0000-0400-00000C000000}"/>
            </a:ext>
          </a:extLst>
        </xdr:cNvPr>
        <xdr:cNvSpPr txBox="1"/>
      </xdr:nvSpPr>
      <xdr:spPr>
        <a:xfrm>
          <a:off x="13917705" y="26681207"/>
          <a:ext cx="5961529" cy="67235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A-3</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まで回答した後に、以下表</a:t>
          </a:r>
          <a:r>
            <a:rPr kumimoji="1" lang="en-US" altLang="ja-JP"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6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にも必ず回答してください。</a:t>
          </a:r>
        </a:p>
      </xdr:txBody>
    </xdr:sp>
    <xdr:clientData/>
  </xdr:twoCellAnchor>
  <xdr:twoCellAnchor>
    <xdr:from>
      <xdr:col>36</xdr:col>
      <xdr:colOff>76900</xdr:colOff>
      <xdr:row>4</xdr:row>
      <xdr:rowOff>768864</xdr:rowOff>
    </xdr:from>
    <xdr:to>
      <xdr:col>37</xdr:col>
      <xdr:colOff>23812</xdr:colOff>
      <xdr:row>6</xdr:row>
      <xdr:rowOff>559593</xdr:rowOff>
    </xdr:to>
    <xdr:sp macro="" textlink="">
      <xdr:nvSpPr>
        <xdr:cNvPr id="23" name="線吹き出し 2 (枠付き) 22">
          <a:extLst>
            <a:ext uri="{FF2B5EF4-FFF2-40B4-BE49-F238E27FC236}">
              <a16:creationId xmlns:a16="http://schemas.microsoft.com/office/drawing/2014/main" id="{00000000-0008-0000-0500-000003000000}"/>
            </a:ext>
          </a:extLst>
        </xdr:cNvPr>
        <xdr:cNvSpPr/>
      </xdr:nvSpPr>
      <xdr:spPr>
        <a:xfrm>
          <a:off x="15793150" y="2519083"/>
          <a:ext cx="2411506" cy="969448"/>
        </a:xfrm>
        <a:prstGeom prst="borderCallout2">
          <a:avLst>
            <a:gd name="adj1" fmla="val 973"/>
            <a:gd name="adj2" fmla="val 20649"/>
            <a:gd name="adj3" fmla="val -21783"/>
            <a:gd name="adj4" fmla="val 12510"/>
            <a:gd name="adj5" fmla="val -89815"/>
            <a:gd name="adj6" fmla="val -17486"/>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①を選択しているのに、表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１でいずれの選択もない場合は、表</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A-1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の回答欄がすべて黄色になります。いずれかの支援が選択されると白地に戻ります。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36</xdr:col>
      <xdr:colOff>1173115</xdr:colOff>
      <xdr:row>6</xdr:row>
      <xdr:rowOff>563796</xdr:rowOff>
    </xdr:from>
    <xdr:to>
      <xdr:col>36</xdr:col>
      <xdr:colOff>1905000</xdr:colOff>
      <xdr:row>7</xdr:row>
      <xdr:rowOff>416719</xdr:rowOff>
    </xdr:to>
    <xdr:cxnSp macro="">
      <xdr:nvCxnSpPr>
        <xdr:cNvPr id="24" name="直線矢印コネクタ 23">
          <a:extLst>
            <a:ext uri="{FF2B5EF4-FFF2-40B4-BE49-F238E27FC236}">
              <a16:creationId xmlns:a16="http://schemas.microsoft.com/office/drawing/2014/main" id="{00000000-0008-0000-0500-000018000000}"/>
            </a:ext>
          </a:extLst>
        </xdr:cNvPr>
        <xdr:cNvCxnSpPr/>
      </xdr:nvCxnSpPr>
      <xdr:spPr>
        <a:xfrm>
          <a:off x="16889365" y="3492734"/>
          <a:ext cx="731885" cy="1781735"/>
        </a:xfrm>
        <a:prstGeom prst="straightConnector1">
          <a:avLst/>
        </a:prstGeom>
        <a:ln>
          <a:solidFill>
            <a:srgbClr val="FF0000"/>
          </a:solidFill>
          <a:headEnd w="lg" len="lg"/>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0</xdr:colOff>
      <xdr:row>10</xdr:row>
      <xdr:rowOff>0</xdr:rowOff>
    </xdr:from>
    <xdr:to>
      <xdr:col>62</xdr:col>
      <xdr:colOff>295275</xdr:colOff>
      <xdr:row>11</xdr:row>
      <xdr:rowOff>-1</xdr:rowOff>
    </xdr:to>
    <xdr:sp macro="" textlink="">
      <xdr:nvSpPr>
        <xdr:cNvPr id="25" name="正方形/長方形 24">
          <a:extLst>
            <a:ext uri="{FF2B5EF4-FFF2-40B4-BE49-F238E27FC236}">
              <a16:creationId xmlns:a16="http://schemas.microsoft.com/office/drawing/2014/main" id="{00000000-0008-0000-0400-000019000000}"/>
            </a:ext>
          </a:extLst>
        </xdr:cNvPr>
        <xdr:cNvSpPr/>
      </xdr:nvSpPr>
      <xdr:spPr>
        <a:xfrm>
          <a:off x="18220765" y="6622676"/>
          <a:ext cx="6133539" cy="280147"/>
        </a:xfrm>
        <a:prstGeom prst="rect">
          <a:avLst/>
        </a:prstGeom>
        <a:noFill/>
        <a:ln w="952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51</xdr:col>
      <xdr:colOff>212911</xdr:colOff>
      <xdr:row>13</xdr:row>
      <xdr:rowOff>168088</xdr:rowOff>
    </xdr:from>
    <xdr:to>
      <xdr:col>62</xdr:col>
      <xdr:colOff>184338</xdr:colOff>
      <xdr:row>15</xdr:row>
      <xdr:rowOff>248210</xdr:rowOff>
    </xdr:to>
    <xdr:sp macro="" textlink="">
      <xdr:nvSpPr>
        <xdr:cNvPr id="27" name="線吹き出し 2 (枠付き) 26">
          <a:extLst>
            <a:ext uri="{FF2B5EF4-FFF2-40B4-BE49-F238E27FC236}">
              <a16:creationId xmlns:a16="http://schemas.microsoft.com/office/drawing/2014/main" id="{00000000-0008-0000-0400-000006000000}"/>
            </a:ext>
          </a:extLst>
        </xdr:cNvPr>
        <xdr:cNvSpPr/>
      </xdr:nvSpPr>
      <xdr:spPr>
        <a:xfrm>
          <a:off x="21571323" y="7631206"/>
          <a:ext cx="2672044" cy="640416"/>
        </a:xfrm>
        <a:prstGeom prst="borderCallout2">
          <a:avLst>
            <a:gd name="adj1" fmla="val -1089"/>
            <a:gd name="adj2" fmla="val 21841"/>
            <a:gd name="adj3" fmla="val -56669"/>
            <a:gd name="adj4" fmla="val 14114"/>
            <a:gd name="adj5" fmla="val -110303"/>
            <a:gd name="adj6" fmla="val 5523"/>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で選択している支援を表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A-4</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でも選択すると、黄色になります。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54</xdr:col>
      <xdr:colOff>-1</xdr:colOff>
      <xdr:row>3</xdr:row>
      <xdr:rowOff>250031</xdr:rowOff>
    </xdr:from>
    <xdr:to>
      <xdr:col>63</xdr:col>
      <xdr:colOff>250031</xdr:colOff>
      <xdr:row>3</xdr:row>
      <xdr:rowOff>783432</xdr:rowOff>
    </xdr:to>
    <xdr:sp macro="" textlink="">
      <xdr:nvSpPr>
        <xdr:cNvPr id="26" name="線吹き出し 2 (枠付き) 57">
          <a:extLst>
            <a:ext uri="{FF2B5EF4-FFF2-40B4-BE49-F238E27FC236}">
              <a16:creationId xmlns:a16="http://schemas.microsoft.com/office/drawing/2014/main" id="{B52768A1-E302-451E-90A9-BAC7F8D8CBED}"/>
            </a:ext>
          </a:extLst>
        </xdr:cNvPr>
        <xdr:cNvSpPr/>
      </xdr:nvSpPr>
      <xdr:spPr>
        <a:xfrm>
          <a:off x="22026562" y="1012031"/>
          <a:ext cx="2619375" cy="533401"/>
        </a:xfrm>
        <a:prstGeom prst="borderCallout2">
          <a:avLst>
            <a:gd name="adj1" fmla="val 102174"/>
            <a:gd name="adj2" fmla="val 87900"/>
            <a:gd name="adj3" fmla="val 172248"/>
            <a:gd name="adj4" fmla="val 78044"/>
            <a:gd name="adj5" fmla="val 196545"/>
            <a:gd name="adj6" fmla="val 74742"/>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②を選択しましたら「➡表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に進む」をクリックしてください。表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B</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まで画面が進みます。</a:t>
          </a:r>
        </a:p>
      </xdr:txBody>
    </xdr:sp>
    <xdr:clientData/>
  </xdr:twoCellAnchor>
  <xdr:twoCellAnchor>
    <xdr:from>
      <xdr:col>34</xdr:col>
      <xdr:colOff>83343</xdr:colOff>
      <xdr:row>66</xdr:row>
      <xdr:rowOff>83344</xdr:rowOff>
    </xdr:from>
    <xdr:to>
      <xdr:col>42</xdr:col>
      <xdr:colOff>43003</xdr:colOff>
      <xdr:row>71</xdr:row>
      <xdr:rowOff>124888</xdr:rowOff>
    </xdr:to>
    <xdr:sp macro="" textlink="">
      <xdr:nvSpPr>
        <xdr:cNvPr id="28" name="線吹き出し 2 (枠付き) 48">
          <a:extLst>
            <a:ext uri="{FF2B5EF4-FFF2-40B4-BE49-F238E27FC236}">
              <a16:creationId xmlns:a16="http://schemas.microsoft.com/office/drawing/2014/main" id="{948DD763-9A3E-46A9-82FB-8386C61CF212}"/>
            </a:ext>
          </a:extLst>
        </xdr:cNvPr>
        <xdr:cNvSpPr/>
      </xdr:nvSpPr>
      <xdr:spPr>
        <a:xfrm>
          <a:off x="14489906" y="24324469"/>
          <a:ext cx="4865035" cy="1172638"/>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34</xdr:col>
      <xdr:colOff>107156</xdr:colOff>
      <xdr:row>81</xdr:row>
      <xdr:rowOff>214312</xdr:rowOff>
    </xdr:from>
    <xdr:to>
      <xdr:col>42</xdr:col>
      <xdr:colOff>66816</xdr:colOff>
      <xdr:row>86</xdr:row>
      <xdr:rowOff>267762</xdr:rowOff>
    </xdr:to>
    <xdr:sp macro="" textlink="">
      <xdr:nvSpPr>
        <xdr:cNvPr id="29" name="線吹き出し 2 (枠付き) 48">
          <a:extLst>
            <a:ext uri="{FF2B5EF4-FFF2-40B4-BE49-F238E27FC236}">
              <a16:creationId xmlns:a16="http://schemas.microsoft.com/office/drawing/2014/main" id="{79ACB13C-8750-4BCF-8519-4DE99AFB44BF}"/>
            </a:ext>
          </a:extLst>
        </xdr:cNvPr>
        <xdr:cNvSpPr/>
      </xdr:nvSpPr>
      <xdr:spPr>
        <a:xfrm>
          <a:off x="14513719" y="27848718"/>
          <a:ext cx="4865035" cy="1172638"/>
        </a:xfrm>
        <a:prstGeom prst="borderCallout2">
          <a:avLst>
            <a:gd name="adj1" fmla="val 44009"/>
            <a:gd name="adj2" fmla="val 99026"/>
            <a:gd name="adj3" fmla="val 46744"/>
            <a:gd name="adj4" fmla="val 99220"/>
            <a:gd name="adj5" fmla="val -24526"/>
            <a:gd name="adj6" fmla="val 10370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進路・就職指導に該当する支援はここに記載せず、シート「３．障害学生支援の取組」の「（３）キャリア教育・就職支援」にてご回答ください。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また、障害学生に対して直接提供する支援、適当な変更・調整に該当しないものは本調査における「支援」の対象外となります。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対象外の例</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情報共有、学内連携、障害に対する理解　など</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28</xdr:col>
      <xdr:colOff>151653</xdr:colOff>
      <xdr:row>0</xdr:row>
      <xdr:rowOff>171450</xdr:rowOff>
    </xdr:from>
    <xdr:ext cx="357727" cy="1314450"/>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7847853" y="171450"/>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33</xdr:col>
      <xdr:colOff>209550</xdr:colOff>
      <xdr:row>3</xdr:row>
      <xdr:rowOff>238125</xdr:rowOff>
    </xdr:from>
    <xdr:to>
      <xdr:col>40</xdr:col>
      <xdr:colOff>123824</xdr:colOff>
      <xdr:row>6</xdr:row>
      <xdr:rowOff>180975</xdr:rowOff>
    </xdr:to>
    <xdr:sp macro="" textlink="">
      <xdr:nvSpPr>
        <xdr:cNvPr id="3" name="線吹き出し 2 (枠付き) 2">
          <a:extLst>
            <a:ext uri="{FF2B5EF4-FFF2-40B4-BE49-F238E27FC236}">
              <a16:creationId xmlns:a16="http://schemas.microsoft.com/office/drawing/2014/main" id="{00000000-0008-0000-0500-000003000000}"/>
            </a:ext>
          </a:extLst>
        </xdr:cNvPr>
        <xdr:cNvSpPr/>
      </xdr:nvSpPr>
      <xdr:spPr>
        <a:xfrm>
          <a:off x="9401175" y="771525"/>
          <a:ext cx="1809749" cy="628650"/>
        </a:xfrm>
        <a:prstGeom prst="borderCallout2">
          <a:avLst>
            <a:gd name="adj1" fmla="val 100600"/>
            <a:gd name="adj2" fmla="val 18760"/>
            <a:gd name="adj3" fmla="val 109125"/>
            <a:gd name="adj4" fmla="val 1466"/>
            <a:gd name="adj5" fmla="val 131150"/>
            <a:gd name="adj6" fmla="val -28187"/>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未選択及び複数選択の場合、黄色になります。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76200</xdr:colOff>
      <xdr:row>16</xdr:row>
      <xdr:rowOff>9524</xdr:rowOff>
    </xdr:from>
    <xdr:to>
      <xdr:col>33</xdr:col>
      <xdr:colOff>102869</xdr:colOff>
      <xdr:row>33</xdr:row>
      <xdr:rowOff>438149</xdr:rowOff>
    </xdr:to>
    <xdr:sp macro="" textlink="">
      <xdr:nvSpPr>
        <xdr:cNvPr id="4" name="右中かっこ 3">
          <a:extLst>
            <a:ext uri="{FF2B5EF4-FFF2-40B4-BE49-F238E27FC236}">
              <a16:creationId xmlns:a16="http://schemas.microsoft.com/office/drawing/2014/main" id="{00000000-0008-0000-0500-000007000000}"/>
            </a:ext>
          </a:extLst>
        </xdr:cNvPr>
        <xdr:cNvSpPr/>
      </xdr:nvSpPr>
      <xdr:spPr>
        <a:xfrm>
          <a:off x="8991600" y="3724274"/>
          <a:ext cx="302894" cy="4714875"/>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33</xdr:col>
      <xdr:colOff>180976</xdr:colOff>
      <xdr:row>21</xdr:row>
      <xdr:rowOff>133349</xdr:rowOff>
    </xdr:from>
    <xdr:to>
      <xdr:col>37</xdr:col>
      <xdr:colOff>104776</xdr:colOff>
      <xdr:row>29</xdr:row>
      <xdr:rowOff>85725</xdr:rowOff>
    </xdr:to>
    <xdr:sp macro="" textlink="">
      <xdr:nvSpPr>
        <xdr:cNvPr id="5" name="テキスト ボックス 4">
          <a:extLst>
            <a:ext uri="{FF2B5EF4-FFF2-40B4-BE49-F238E27FC236}">
              <a16:creationId xmlns:a16="http://schemas.microsoft.com/office/drawing/2014/main" id="{00000000-0008-0000-0500-000008000000}"/>
            </a:ext>
          </a:extLst>
        </xdr:cNvPr>
        <xdr:cNvSpPr txBox="1"/>
      </xdr:nvSpPr>
      <xdr:spPr>
        <a:xfrm>
          <a:off x="9372601" y="5200649"/>
          <a:ext cx="1047750" cy="19716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それぞれ、どちらか１つを選択する設問です。２つ以上選択されていると黄色になります。</a:t>
          </a:r>
        </a:p>
      </xdr:txBody>
    </xdr:sp>
    <xdr:clientData/>
  </xdr:twoCellAnchor>
  <xdr:twoCellAnchor>
    <xdr:from>
      <xdr:col>42</xdr:col>
      <xdr:colOff>190499</xdr:colOff>
      <xdr:row>38</xdr:row>
      <xdr:rowOff>9525</xdr:rowOff>
    </xdr:from>
    <xdr:to>
      <xdr:col>54</xdr:col>
      <xdr:colOff>381000</xdr:colOff>
      <xdr:row>47</xdr:row>
      <xdr:rowOff>247650</xdr:rowOff>
    </xdr:to>
    <xdr:sp macro="" textlink="">
      <xdr:nvSpPr>
        <xdr:cNvPr id="6" name="線吹き出し 2 (枠付き) 5">
          <a:extLst>
            <a:ext uri="{FF2B5EF4-FFF2-40B4-BE49-F238E27FC236}">
              <a16:creationId xmlns:a16="http://schemas.microsoft.com/office/drawing/2014/main" id="{00000000-0008-0000-0500-00000D000000}"/>
            </a:ext>
          </a:extLst>
        </xdr:cNvPr>
        <xdr:cNvSpPr/>
      </xdr:nvSpPr>
      <xdr:spPr>
        <a:xfrm>
          <a:off x="11791949" y="9582150"/>
          <a:ext cx="3409951" cy="2247900"/>
        </a:xfrm>
        <a:prstGeom prst="borderCallout2">
          <a:avLst>
            <a:gd name="adj1" fmla="val 42238"/>
            <a:gd name="adj2" fmla="val -4"/>
            <a:gd name="adj3" fmla="val 37841"/>
            <a:gd name="adj4" fmla="val -13482"/>
            <a:gd name="adj5" fmla="val 14518"/>
            <a:gd name="adj6" fmla="val -8389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C</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のいずれかに１を記入してください。２つ以上に１が記入されていると黄色になります。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を選択した場合、①から⑦の該当する欄に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オンライン入試のみ実施している場合は、オンラインでも実施可能な配慮について、①から⑦の該当する欄に１を記入してください。実施可能なものがない場合は、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なお、具体的な配慮内容欄にオンライン入試のみである旨の記載は不要です。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試験による入学者選抜を実施していない場合や募集停止以外の理由で入学者選抜がない場合は、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B</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57149</xdr:colOff>
      <xdr:row>76</xdr:row>
      <xdr:rowOff>9526</xdr:rowOff>
    </xdr:from>
    <xdr:to>
      <xdr:col>43</xdr:col>
      <xdr:colOff>114300</xdr:colOff>
      <xdr:row>79</xdr:row>
      <xdr:rowOff>257176</xdr:rowOff>
    </xdr:to>
    <xdr:sp macro="" textlink="">
      <xdr:nvSpPr>
        <xdr:cNvPr id="7" name="線吹き出し 2 (枠付き) 6">
          <a:extLst>
            <a:ext uri="{FF2B5EF4-FFF2-40B4-BE49-F238E27FC236}">
              <a16:creationId xmlns:a16="http://schemas.microsoft.com/office/drawing/2014/main" id="{00000000-0008-0000-0500-000010000000}"/>
            </a:ext>
          </a:extLst>
        </xdr:cNvPr>
        <xdr:cNvSpPr/>
      </xdr:nvSpPr>
      <xdr:spPr>
        <a:xfrm>
          <a:off x="9524999" y="19316701"/>
          <a:ext cx="2447926" cy="1047750"/>
        </a:xfrm>
        <a:prstGeom prst="borderCallout2">
          <a:avLst>
            <a:gd name="adj1" fmla="val 103086"/>
            <a:gd name="adj2" fmla="val 26805"/>
            <a:gd name="adj3" fmla="val 101207"/>
            <a:gd name="adj4" fmla="val 27006"/>
            <a:gd name="adj5" fmla="val 165846"/>
            <a:gd name="adj6" fmla="val 3794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⑦その他の欄に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が記入されていると黄色くなります。その他の具体的な内容を記入してください。</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記入すると白地に戻ります。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また、具体的内容のみ記入して、⑦その他の欄に</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を記入しない場合も黄色になります。</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35</xdr:col>
      <xdr:colOff>114300</xdr:colOff>
      <xdr:row>15</xdr:row>
      <xdr:rowOff>66676</xdr:rowOff>
    </xdr:from>
    <xdr:to>
      <xdr:col>49</xdr:col>
      <xdr:colOff>152400</xdr:colOff>
      <xdr:row>17</xdr:row>
      <xdr:rowOff>266700</xdr:rowOff>
    </xdr:to>
    <xdr:sp macro="" textlink="">
      <xdr:nvSpPr>
        <xdr:cNvPr id="8" name="線吹き出し 2 (枠付き) 7">
          <a:extLst>
            <a:ext uri="{FF2B5EF4-FFF2-40B4-BE49-F238E27FC236}">
              <a16:creationId xmlns:a16="http://schemas.microsoft.com/office/drawing/2014/main" id="{00000000-0008-0000-0500-000003000000}"/>
            </a:ext>
          </a:extLst>
        </xdr:cNvPr>
        <xdr:cNvSpPr/>
      </xdr:nvSpPr>
      <xdr:spPr>
        <a:xfrm>
          <a:off x="9915525" y="3362326"/>
          <a:ext cx="3800475" cy="809624"/>
        </a:xfrm>
        <a:prstGeom prst="borderCallout2">
          <a:avLst>
            <a:gd name="adj1" fmla="val 40163"/>
            <a:gd name="adj2" fmla="val 226"/>
            <a:gd name="adj3" fmla="val 51200"/>
            <a:gd name="adj4" fmla="val -7836"/>
            <a:gd name="adj5" fmla="val 64870"/>
            <a:gd name="adj6" fmla="val -1734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「原則、所定の期間内に配慮申請を受け付けているが、その期間を過ぎても申請に対応する」といった場合は、</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A</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を選択してください。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34</xdr:col>
      <xdr:colOff>219075</xdr:colOff>
      <xdr:row>8</xdr:row>
      <xdr:rowOff>19051</xdr:rowOff>
    </xdr:from>
    <xdr:to>
      <xdr:col>41</xdr:col>
      <xdr:colOff>152399</xdr:colOff>
      <xdr:row>10</xdr:row>
      <xdr:rowOff>38101</xdr:rowOff>
    </xdr:to>
    <xdr:sp macro="" textlink="">
      <xdr:nvSpPr>
        <xdr:cNvPr id="9" name="線吹き出し 2 (枠付き) 8">
          <a:extLst>
            <a:ext uri="{FF2B5EF4-FFF2-40B4-BE49-F238E27FC236}">
              <a16:creationId xmlns:a16="http://schemas.microsoft.com/office/drawing/2014/main" id="{00000000-0008-0000-0500-000003000000}"/>
            </a:ext>
          </a:extLst>
        </xdr:cNvPr>
        <xdr:cNvSpPr/>
      </xdr:nvSpPr>
      <xdr:spPr>
        <a:xfrm>
          <a:off x="9686925" y="1924051"/>
          <a:ext cx="1809749" cy="628650"/>
        </a:xfrm>
        <a:prstGeom prst="borderCallout2">
          <a:avLst>
            <a:gd name="adj1" fmla="val 50600"/>
            <a:gd name="adj2" fmla="val 865"/>
            <a:gd name="adj3" fmla="val 70489"/>
            <a:gd name="adj4" fmla="val -12744"/>
            <a:gd name="adj5" fmla="val 94408"/>
            <a:gd name="adj6" fmla="val -26082"/>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②を選択した場合、該当する欄に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を記入してください。未選択及び複数選択の場合、黄色になります。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45</xdr:col>
      <xdr:colOff>114300</xdr:colOff>
      <xdr:row>3</xdr:row>
      <xdr:rowOff>9525</xdr:rowOff>
    </xdr:from>
    <xdr:to>
      <xdr:col>55</xdr:col>
      <xdr:colOff>219075</xdr:colOff>
      <xdr:row>6</xdr:row>
      <xdr:rowOff>209550</xdr:rowOff>
    </xdr:to>
    <xdr:sp macro="" textlink="">
      <xdr:nvSpPr>
        <xdr:cNvPr id="10" name="テキスト ボックス 9">
          <a:extLst>
            <a:ext uri="{FF2B5EF4-FFF2-40B4-BE49-F238E27FC236}">
              <a16:creationId xmlns:a16="http://schemas.microsoft.com/office/drawing/2014/main" id="{00000000-0008-0000-0600-000010000000}"/>
            </a:ext>
          </a:extLst>
        </xdr:cNvPr>
        <xdr:cNvSpPr txBox="1"/>
      </xdr:nvSpPr>
      <xdr:spPr>
        <a:xfrm>
          <a:off x="12649200" y="495300"/>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なお、その場合は（１）～（３）の回答欄が全てグレーアウトします。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28</xdr:col>
      <xdr:colOff>346075</xdr:colOff>
      <xdr:row>0</xdr:row>
      <xdr:rowOff>180975</xdr:rowOff>
    </xdr:from>
    <xdr:ext cx="357727" cy="1314450"/>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4204950" y="1809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38</xdr:col>
      <xdr:colOff>15876</xdr:colOff>
      <xdr:row>3</xdr:row>
      <xdr:rowOff>241788</xdr:rowOff>
    </xdr:from>
    <xdr:to>
      <xdr:col>56</xdr:col>
      <xdr:colOff>2</xdr:colOff>
      <xdr:row>4</xdr:row>
      <xdr:rowOff>142871</xdr:rowOff>
    </xdr:to>
    <xdr:sp macro="" textlink="">
      <xdr:nvSpPr>
        <xdr:cNvPr id="34" name="右中かっこ 33">
          <a:extLst>
            <a:ext uri="{FF2B5EF4-FFF2-40B4-BE49-F238E27FC236}">
              <a16:creationId xmlns:a16="http://schemas.microsoft.com/office/drawing/2014/main" id="{00000000-0008-0000-0600-000003000000}"/>
            </a:ext>
          </a:extLst>
        </xdr:cNvPr>
        <xdr:cNvSpPr/>
      </xdr:nvSpPr>
      <xdr:spPr>
        <a:xfrm rot="16200000">
          <a:off x="21060022" y="-1561858"/>
          <a:ext cx="538525" cy="5655164"/>
        </a:xfrm>
        <a:prstGeom prst="rightBrace">
          <a:avLst>
            <a:gd name="adj1" fmla="val 8333"/>
            <a:gd name="adj2" fmla="val 50000"/>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39</xdr:col>
      <xdr:colOff>231776</xdr:colOff>
      <xdr:row>1</xdr:row>
      <xdr:rowOff>85480</xdr:rowOff>
    </xdr:from>
    <xdr:to>
      <xdr:col>55</xdr:col>
      <xdr:colOff>296333</xdr:colOff>
      <xdr:row>3</xdr:row>
      <xdr:rowOff>222249</xdr:rowOff>
    </xdr:to>
    <xdr:sp macro="" textlink="">
      <xdr:nvSpPr>
        <xdr:cNvPr id="35" name="テキスト ボックス 34">
          <a:extLst>
            <a:ext uri="{FF2B5EF4-FFF2-40B4-BE49-F238E27FC236}">
              <a16:creationId xmlns:a16="http://schemas.microsoft.com/office/drawing/2014/main" id="{00000000-0008-0000-0600-000004000000}"/>
            </a:ext>
          </a:extLst>
        </xdr:cNvPr>
        <xdr:cNvSpPr txBox="1"/>
      </xdr:nvSpPr>
      <xdr:spPr>
        <a:xfrm>
          <a:off x="19032661" y="349249"/>
          <a:ext cx="5105480" cy="6276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⑥は、③受験者数、④合格者数について、それぞれの内数に該当します。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障害のある志願者のうち、受験者数、合格者数について、受験上の配慮を実施した数を、延べ数で、課程ごと（本科（通学課程）は選抜形態ごと）に回答してください。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2619378</xdr:colOff>
      <xdr:row>3</xdr:row>
      <xdr:rowOff>373672</xdr:rowOff>
    </xdr:from>
    <xdr:to>
      <xdr:col>37</xdr:col>
      <xdr:colOff>3</xdr:colOff>
      <xdr:row>4</xdr:row>
      <xdr:rowOff>66673</xdr:rowOff>
    </xdr:to>
    <xdr:sp macro="" textlink="">
      <xdr:nvSpPr>
        <xdr:cNvPr id="36" name="右中かっこ 35">
          <a:extLst>
            <a:ext uri="{FF2B5EF4-FFF2-40B4-BE49-F238E27FC236}">
              <a16:creationId xmlns:a16="http://schemas.microsoft.com/office/drawing/2014/main" id="{00000000-0008-0000-0600-000005000000}"/>
            </a:ext>
          </a:extLst>
        </xdr:cNvPr>
        <xdr:cNvSpPr/>
      </xdr:nvSpPr>
      <xdr:spPr>
        <a:xfrm rot="16200000">
          <a:off x="17366276" y="654293"/>
          <a:ext cx="330443" cy="1278548"/>
        </a:xfrm>
        <a:prstGeom prst="rightBrace">
          <a:avLst>
            <a:gd name="adj1" fmla="val 8333"/>
            <a:gd name="adj2" fmla="val 49845"/>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2400301</xdr:colOff>
      <xdr:row>1</xdr:row>
      <xdr:rowOff>223877</xdr:rowOff>
    </xdr:from>
    <xdr:to>
      <xdr:col>39</xdr:col>
      <xdr:colOff>15144</xdr:colOff>
      <xdr:row>3</xdr:row>
      <xdr:rowOff>331828</xdr:rowOff>
    </xdr:to>
    <xdr:sp macro="" textlink="">
      <xdr:nvSpPr>
        <xdr:cNvPr id="37" name="テキスト ボックス 36">
          <a:extLst>
            <a:ext uri="{FF2B5EF4-FFF2-40B4-BE49-F238E27FC236}">
              <a16:creationId xmlns:a16="http://schemas.microsoft.com/office/drawing/2014/main" id="{00000000-0008-0000-0600-000006000000}"/>
            </a:ext>
          </a:extLst>
        </xdr:cNvPr>
        <xdr:cNvSpPr txBox="1"/>
      </xdr:nvSpPr>
      <xdr:spPr>
        <a:xfrm>
          <a:off x="16687801" y="490577"/>
          <a:ext cx="2139218" cy="6032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①相談者数、②志願者数、③受験者数、④合格者数は延べ数を計上してください。</a:t>
          </a:r>
        </a:p>
      </xdr:txBody>
    </xdr:sp>
    <xdr:clientData/>
  </xdr:twoCellAnchor>
  <xdr:twoCellAnchor>
    <xdr:from>
      <xdr:col>39</xdr:col>
      <xdr:colOff>242918</xdr:colOff>
      <xdr:row>6</xdr:row>
      <xdr:rowOff>193773</xdr:rowOff>
    </xdr:from>
    <xdr:to>
      <xdr:col>49</xdr:col>
      <xdr:colOff>295835</xdr:colOff>
      <xdr:row>8</xdr:row>
      <xdr:rowOff>279497</xdr:rowOff>
    </xdr:to>
    <xdr:sp macro="" textlink="">
      <xdr:nvSpPr>
        <xdr:cNvPr id="38" name="線吹き出し 2 (枠付き) 37">
          <a:extLst>
            <a:ext uri="{FF2B5EF4-FFF2-40B4-BE49-F238E27FC236}">
              <a16:creationId xmlns:a16="http://schemas.microsoft.com/office/drawing/2014/main" id="{00000000-0008-0000-0600-000007000000}"/>
            </a:ext>
          </a:extLst>
        </xdr:cNvPr>
        <xdr:cNvSpPr/>
      </xdr:nvSpPr>
      <xdr:spPr>
        <a:xfrm>
          <a:off x="18923124" y="2109979"/>
          <a:ext cx="3190564" cy="769283"/>
        </a:xfrm>
        <a:prstGeom prst="borderCallout2">
          <a:avLst>
            <a:gd name="adj1" fmla="val 59226"/>
            <a:gd name="adj2" fmla="val 575"/>
            <a:gd name="adj3" fmla="val 52084"/>
            <a:gd name="adj4" fmla="val -863"/>
            <a:gd name="adj5" fmla="val 50594"/>
            <a:gd name="adj6" fmla="val -1642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⑤入学者数は実数を計上してください。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入学後に障害のあることが判明した学生数の反映は不要です。</a:t>
          </a:r>
        </a:p>
      </xdr:txBody>
    </xdr:sp>
    <xdr:clientData/>
  </xdr:twoCellAnchor>
  <xdr:twoCellAnchor>
    <xdr:from>
      <xdr:col>32</xdr:col>
      <xdr:colOff>2622178</xdr:colOff>
      <xdr:row>9</xdr:row>
      <xdr:rowOff>5726</xdr:rowOff>
    </xdr:from>
    <xdr:to>
      <xdr:col>56</xdr:col>
      <xdr:colOff>2402</xdr:colOff>
      <xdr:row>9</xdr:row>
      <xdr:rowOff>201704</xdr:rowOff>
    </xdr:to>
    <xdr:sp macro="" textlink="">
      <xdr:nvSpPr>
        <xdr:cNvPr id="39" name="正方形/長方形 38">
          <a:extLst>
            <a:ext uri="{FF2B5EF4-FFF2-40B4-BE49-F238E27FC236}">
              <a16:creationId xmlns:a16="http://schemas.microsoft.com/office/drawing/2014/main" id="{00000000-0008-0000-0600-000008000000}"/>
            </a:ext>
          </a:extLst>
        </xdr:cNvPr>
        <xdr:cNvSpPr/>
      </xdr:nvSpPr>
      <xdr:spPr>
        <a:xfrm>
          <a:off x="16786413" y="3367491"/>
          <a:ext cx="7230195" cy="195978"/>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38</xdr:col>
      <xdr:colOff>243873</xdr:colOff>
      <xdr:row>12</xdr:row>
      <xdr:rowOff>47138</xdr:rowOff>
    </xdr:from>
    <xdr:to>
      <xdr:col>50</xdr:col>
      <xdr:colOff>37801</xdr:colOff>
      <xdr:row>16</xdr:row>
      <xdr:rowOff>90529</xdr:rowOff>
    </xdr:to>
    <xdr:sp macro="" textlink="">
      <xdr:nvSpPr>
        <xdr:cNvPr id="40" name="線吹き出し 2 (枠付き) 39">
          <a:extLst>
            <a:ext uri="{FF2B5EF4-FFF2-40B4-BE49-F238E27FC236}">
              <a16:creationId xmlns:a16="http://schemas.microsoft.com/office/drawing/2014/main" id="{00000000-0008-0000-0600-000009000000}"/>
            </a:ext>
          </a:extLst>
        </xdr:cNvPr>
        <xdr:cNvSpPr/>
      </xdr:nvSpPr>
      <xdr:spPr>
        <a:xfrm>
          <a:off x="18610314" y="4047638"/>
          <a:ext cx="3559105" cy="895038"/>
        </a:xfrm>
        <a:prstGeom prst="borderCallout2">
          <a:avLst>
            <a:gd name="adj1" fmla="val 59226"/>
            <a:gd name="adj2" fmla="val 575"/>
            <a:gd name="adj3" fmla="val 52084"/>
            <a:gd name="adj4" fmla="val -863"/>
            <a:gd name="adj5" fmla="val -51258"/>
            <a:gd name="adj6" fmla="val -1925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それぞれ、受験者数よりも合格者数、入学者数が多い場合、また合格者数が入学者数よりも少ない場合、該当欄が黄色で表示されます。また、③～⑤は受験上の配慮を実施した数より少ない場合、黄色で表示されます。</a:t>
          </a:r>
        </a:p>
      </xdr:txBody>
    </xdr:sp>
    <xdr:clientData/>
  </xdr:twoCellAnchor>
  <xdr:twoCellAnchor>
    <xdr:from>
      <xdr:col>33</xdr:col>
      <xdr:colOff>52916</xdr:colOff>
      <xdr:row>39</xdr:row>
      <xdr:rowOff>1005417</xdr:rowOff>
    </xdr:from>
    <xdr:to>
      <xdr:col>41</xdr:col>
      <xdr:colOff>94191</xdr:colOff>
      <xdr:row>39</xdr:row>
      <xdr:rowOff>1424517</xdr:rowOff>
    </xdr:to>
    <xdr:sp macro="" textlink="">
      <xdr:nvSpPr>
        <xdr:cNvPr id="42" name="線吹き出し 2 (枠付き) 41">
          <a:extLst>
            <a:ext uri="{FF2B5EF4-FFF2-40B4-BE49-F238E27FC236}">
              <a16:creationId xmlns:a16="http://schemas.microsoft.com/office/drawing/2014/main" id="{00000000-0008-0000-0500-00000F000000}"/>
            </a:ext>
          </a:extLst>
        </xdr:cNvPr>
        <xdr:cNvSpPr/>
      </xdr:nvSpPr>
      <xdr:spPr>
        <a:xfrm>
          <a:off x="14464241" y="11768667"/>
          <a:ext cx="2555875" cy="419100"/>
        </a:xfrm>
        <a:prstGeom prst="borderCallout2">
          <a:avLst>
            <a:gd name="adj1" fmla="val 94940"/>
            <a:gd name="adj2" fmla="val 47707"/>
            <a:gd name="adj3" fmla="val 98513"/>
            <a:gd name="adj4" fmla="val 46578"/>
            <a:gd name="adj5" fmla="val 160659"/>
            <a:gd name="adj6" fmla="val 40240"/>
          </a:avLst>
        </a:prstGeom>
        <a:ln w="9525">
          <a:solidFill>
            <a:srgbClr val="FF0000"/>
          </a:solidFill>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該当する欄に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31</xdr:col>
      <xdr:colOff>222251</xdr:colOff>
      <xdr:row>64</xdr:row>
      <xdr:rowOff>133350</xdr:rowOff>
    </xdr:from>
    <xdr:to>
      <xdr:col>32</xdr:col>
      <xdr:colOff>1981200</xdr:colOff>
      <xdr:row>68</xdr:row>
      <xdr:rowOff>92075</xdr:rowOff>
    </xdr:to>
    <xdr:sp macro="" textlink="">
      <xdr:nvSpPr>
        <xdr:cNvPr id="43" name="線吹き出し 2 (枠付き) 42">
          <a:extLst>
            <a:ext uri="{FF2B5EF4-FFF2-40B4-BE49-F238E27FC236}">
              <a16:creationId xmlns:a16="http://schemas.microsoft.com/office/drawing/2014/main" id="{00000000-0008-0000-0600-00000A000000}"/>
            </a:ext>
          </a:extLst>
        </xdr:cNvPr>
        <xdr:cNvSpPr/>
      </xdr:nvSpPr>
      <xdr:spPr>
        <a:xfrm>
          <a:off x="12938126" y="20678775"/>
          <a:ext cx="2339974" cy="1349375"/>
        </a:xfrm>
        <a:prstGeom prst="borderCallout2">
          <a:avLst>
            <a:gd name="adj1" fmla="val 98995"/>
            <a:gd name="adj2" fmla="val 46778"/>
            <a:gd name="adj3" fmla="val 106362"/>
            <a:gd name="adj4" fmla="val 66445"/>
            <a:gd name="adj5" fmla="val 160048"/>
            <a:gd name="adj6" fmla="val 1682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この欄に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を記入した場合は、ページ下部にある表「⑦その他の具体的内容」に、具体的な内容を障害種別に記入してください。</a:t>
          </a:r>
        </a:p>
        <a:p>
          <a:pPr algn="l"/>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を記入して、具体的内容を記入していない場合は黄色になります。</a:t>
          </a: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逆に具体的内容のみ記入して、ここに</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を記入しない場合も黄色になります。</a:t>
          </a:r>
        </a:p>
      </xdr:txBody>
    </xdr:sp>
    <xdr:clientData/>
  </xdr:twoCellAnchor>
  <xdr:twoCellAnchor>
    <xdr:from>
      <xdr:col>33</xdr:col>
      <xdr:colOff>9525</xdr:colOff>
      <xdr:row>71</xdr:row>
      <xdr:rowOff>1</xdr:rowOff>
    </xdr:from>
    <xdr:to>
      <xdr:col>59</xdr:col>
      <xdr:colOff>19050</xdr:colOff>
      <xdr:row>72</xdr:row>
      <xdr:rowOff>9526</xdr:rowOff>
    </xdr:to>
    <xdr:sp macro="" textlink="">
      <xdr:nvSpPr>
        <xdr:cNvPr id="45" name="正方形/長方形 44">
          <a:extLst>
            <a:ext uri="{FF2B5EF4-FFF2-40B4-BE49-F238E27FC236}">
              <a16:creationId xmlns:a16="http://schemas.microsoft.com/office/drawing/2014/main" id="{00000000-0008-0000-0700-00002D000000}"/>
            </a:ext>
          </a:extLst>
        </xdr:cNvPr>
        <xdr:cNvSpPr/>
      </xdr:nvSpPr>
      <xdr:spPr>
        <a:xfrm>
          <a:off x="15411450" y="22879051"/>
          <a:ext cx="8181975" cy="323850"/>
        </a:xfrm>
        <a:prstGeom prst="rect">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13793</xdr:colOff>
      <xdr:row>2</xdr:row>
      <xdr:rowOff>12499</xdr:rowOff>
    </xdr:from>
    <xdr:to>
      <xdr:col>32</xdr:col>
      <xdr:colOff>2337289</xdr:colOff>
      <xdr:row>3</xdr:row>
      <xdr:rowOff>428625</xdr:rowOff>
    </xdr:to>
    <xdr:sp macro="" textlink="">
      <xdr:nvSpPr>
        <xdr:cNvPr id="16" name="テキスト ボックス 15">
          <a:extLst>
            <a:ext uri="{FF2B5EF4-FFF2-40B4-BE49-F238E27FC236}">
              <a16:creationId xmlns:a16="http://schemas.microsoft.com/office/drawing/2014/main" id="{00000000-0008-0000-0600-000010000000}"/>
            </a:ext>
          </a:extLst>
        </xdr:cNvPr>
        <xdr:cNvSpPr txBox="1"/>
      </xdr:nvSpPr>
      <xdr:spPr>
        <a:xfrm>
          <a:off x="13444043" y="545899"/>
          <a:ext cx="3180746" cy="644726"/>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年度入学者選抜における人数についてご回答ください。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32</xdr:col>
      <xdr:colOff>180976</xdr:colOff>
      <xdr:row>8</xdr:row>
      <xdr:rowOff>19050</xdr:rowOff>
    </xdr:from>
    <xdr:to>
      <xdr:col>32</xdr:col>
      <xdr:colOff>2505076</xdr:colOff>
      <xdr:row>8</xdr:row>
      <xdr:rowOff>714375</xdr:rowOff>
    </xdr:to>
    <xdr:sp macro="" textlink="">
      <xdr:nvSpPr>
        <xdr:cNvPr id="15" name="テキスト ボックス 14">
          <a:extLst>
            <a:ext uri="{FF2B5EF4-FFF2-40B4-BE49-F238E27FC236}">
              <a16:creationId xmlns:a16="http://schemas.microsoft.com/office/drawing/2014/main" id="{00000000-0008-0000-0600-000010000000}"/>
            </a:ext>
          </a:extLst>
        </xdr:cNvPr>
        <xdr:cNvSpPr txBox="1"/>
      </xdr:nvSpPr>
      <xdr:spPr>
        <a:xfrm>
          <a:off x="14468476" y="2619375"/>
          <a:ext cx="2324100" cy="695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入学</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後に障害のあることが</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判明した学生</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は、このシートには計上</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不要です。入学者選抜時に把握した数のみ</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を</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計上してください。</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0</xdr:colOff>
      <xdr:row>3</xdr:row>
      <xdr:rowOff>523875</xdr:rowOff>
    </xdr:from>
    <xdr:to>
      <xdr:col>32</xdr:col>
      <xdr:colOff>2038350</xdr:colOff>
      <xdr:row>6</xdr:row>
      <xdr:rowOff>257175</xdr:rowOff>
    </xdr:to>
    <xdr:sp macro="" textlink="">
      <xdr:nvSpPr>
        <xdr:cNvPr id="17" name="テキスト ボックス 16">
          <a:extLst>
            <a:ext uri="{FF2B5EF4-FFF2-40B4-BE49-F238E27FC236}">
              <a16:creationId xmlns:a16="http://schemas.microsoft.com/office/drawing/2014/main" id="{00000000-0008-0000-0600-000010000000}"/>
            </a:ext>
          </a:extLst>
        </xdr:cNvPr>
        <xdr:cNvSpPr txBox="1"/>
      </xdr:nvSpPr>
      <xdr:spPr>
        <a:xfrm>
          <a:off x="13430250" y="1285875"/>
          <a:ext cx="2895600" cy="8858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募集停止年度を回答している場合、このシートは回答不要です。</a:t>
          </a:r>
          <a:endPar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30</xdr:col>
      <xdr:colOff>273843</xdr:colOff>
      <xdr:row>38</xdr:row>
      <xdr:rowOff>869156</xdr:rowOff>
    </xdr:from>
    <xdr:to>
      <xdr:col>34</xdr:col>
      <xdr:colOff>54768</xdr:colOff>
      <xdr:row>39</xdr:row>
      <xdr:rowOff>628650</xdr:rowOff>
    </xdr:to>
    <xdr:sp macro="" textlink="">
      <xdr:nvSpPr>
        <xdr:cNvPr id="4" name="正方形/長方形 3">
          <a:extLst>
            <a:ext uri="{FF2B5EF4-FFF2-40B4-BE49-F238E27FC236}">
              <a16:creationId xmlns:a16="http://schemas.microsoft.com/office/drawing/2014/main" id="{24B28930-01F4-46DD-860A-12D3C82CD834}"/>
            </a:ext>
          </a:extLst>
        </xdr:cNvPr>
        <xdr:cNvSpPr/>
      </xdr:nvSpPr>
      <xdr:spPr>
        <a:xfrm>
          <a:off x="14751843" y="10608469"/>
          <a:ext cx="3590925" cy="676275"/>
        </a:xfrm>
        <a:prstGeom prst="rect">
          <a:avLst/>
        </a:prstGeom>
        <a:solidFill>
          <a:schemeClr val="bg1"/>
        </a:solidFill>
        <a:ln w="127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申出はあったが実際に配慮を実施していない場合や</a:t>
          </a:r>
          <a:r>
            <a:rPr kumimoji="1" lang="ja-JP" altLang="ja-JP"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共通テスト利用の入試</a:t>
          </a: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で配慮を行った場合</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は、</a:t>
          </a:r>
          <a:r>
            <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①～⑤で該当するものに計上し、（１）⑥及び（２）は回答不要です。</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23</xdr:col>
      <xdr:colOff>304053</xdr:colOff>
      <xdr:row>1</xdr:row>
      <xdr:rowOff>0</xdr:rowOff>
    </xdr:from>
    <xdr:ext cx="357727" cy="131445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0962528" y="2190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25</xdr:col>
      <xdr:colOff>1943100</xdr:colOff>
      <xdr:row>7</xdr:row>
      <xdr:rowOff>9525</xdr:rowOff>
    </xdr:from>
    <xdr:to>
      <xdr:col>29</xdr:col>
      <xdr:colOff>9525</xdr:colOff>
      <xdr:row>33</xdr:row>
      <xdr:rowOff>9525</xdr:rowOff>
    </xdr:to>
    <xdr:sp macro="" textlink="">
      <xdr:nvSpPr>
        <xdr:cNvPr id="34" name="正方形/長方形 33">
          <a:extLst>
            <a:ext uri="{FF2B5EF4-FFF2-40B4-BE49-F238E27FC236}">
              <a16:creationId xmlns:a16="http://schemas.microsoft.com/office/drawing/2014/main" id="{00000000-0008-0000-0700-000004000000}"/>
            </a:ext>
          </a:extLst>
        </xdr:cNvPr>
        <xdr:cNvSpPr/>
      </xdr:nvSpPr>
      <xdr:spPr>
        <a:xfrm>
          <a:off x="14058900" y="3095625"/>
          <a:ext cx="1076325" cy="594360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47624</xdr:colOff>
      <xdr:row>4</xdr:row>
      <xdr:rowOff>161925</xdr:rowOff>
    </xdr:from>
    <xdr:to>
      <xdr:col>37</xdr:col>
      <xdr:colOff>114299</xdr:colOff>
      <xdr:row>6</xdr:row>
      <xdr:rowOff>438150</xdr:rowOff>
    </xdr:to>
    <xdr:sp macro="" textlink="">
      <xdr:nvSpPr>
        <xdr:cNvPr id="35" name="線吹き出し 2 (枠付き) 34">
          <a:extLst>
            <a:ext uri="{FF2B5EF4-FFF2-40B4-BE49-F238E27FC236}">
              <a16:creationId xmlns:a16="http://schemas.microsoft.com/office/drawing/2014/main" id="{00000000-0008-0000-0700-000005000000}"/>
            </a:ext>
          </a:extLst>
        </xdr:cNvPr>
        <xdr:cNvSpPr/>
      </xdr:nvSpPr>
      <xdr:spPr>
        <a:xfrm>
          <a:off x="14068424" y="781050"/>
          <a:ext cx="2771775" cy="666750"/>
        </a:xfrm>
        <a:prstGeom prst="borderCallout2">
          <a:avLst>
            <a:gd name="adj1" fmla="val 59226"/>
            <a:gd name="adj2" fmla="val 575"/>
            <a:gd name="adj3" fmla="val 73959"/>
            <a:gd name="adj4" fmla="val -7212"/>
            <a:gd name="adj5" fmla="val 115534"/>
            <a:gd name="adj6" fmla="val -2743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①は、令和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年度の卒業予定者の数です。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5</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日現在で、最高年次に在籍していた障害学生数を記入してください。</a:t>
          </a:r>
        </a:p>
      </xdr:txBody>
    </xdr:sp>
    <xdr:clientData/>
  </xdr:twoCellAnchor>
  <xdr:twoCellAnchor>
    <xdr:from>
      <xdr:col>32</xdr:col>
      <xdr:colOff>9525</xdr:colOff>
      <xdr:row>41</xdr:row>
      <xdr:rowOff>0</xdr:rowOff>
    </xdr:from>
    <xdr:to>
      <xdr:col>33</xdr:col>
      <xdr:colOff>19049</xdr:colOff>
      <xdr:row>66</xdr:row>
      <xdr:rowOff>200025</xdr:rowOff>
    </xdr:to>
    <xdr:sp macro="" textlink="">
      <xdr:nvSpPr>
        <xdr:cNvPr id="36" name="正方形/長方形 35">
          <a:extLst>
            <a:ext uri="{FF2B5EF4-FFF2-40B4-BE49-F238E27FC236}">
              <a16:creationId xmlns:a16="http://schemas.microsoft.com/office/drawing/2014/main" id="{00000000-0008-0000-0700-000006000000}"/>
            </a:ext>
          </a:extLst>
        </xdr:cNvPr>
        <xdr:cNvSpPr/>
      </xdr:nvSpPr>
      <xdr:spPr>
        <a:xfrm>
          <a:off x="15087600" y="12830175"/>
          <a:ext cx="361949" cy="5915025"/>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25</xdr:col>
      <xdr:colOff>1524000</xdr:colOff>
      <xdr:row>48</xdr:row>
      <xdr:rowOff>38100</xdr:rowOff>
    </xdr:from>
    <xdr:to>
      <xdr:col>29</xdr:col>
      <xdr:colOff>257175</xdr:colOff>
      <xdr:row>53</xdr:row>
      <xdr:rowOff>152400</xdr:rowOff>
    </xdr:to>
    <xdr:sp macro="" textlink="">
      <xdr:nvSpPr>
        <xdr:cNvPr id="37" name="線吹き出し 2 (枠付き) 36">
          <a:extLst>
            <a:ext uri="{FF2B5EF4-FFF2-40B4-BE49-F238E27FC236}">
              <a16:creationId xmlns:a16="http://schemas.microsoft.com/office/drawing/2014/main" id="{00000000-0008-0000-0700-000007000000}"/>
            </a:ext>
          </a:extLst>
        </xdr:cNvPr>
        <xdr:cNvSpPr/>
      </xdr:nvSpPr>
      <xdr:spPr>
        <a:xfrm>
          <a:off x="13639800" y="14678025"/>
          <a:ext cx="1743075" cy="1257300"/>
        </a:xfrm>
        <a:prstGeom prst="borderCallout2">
          <a:avLst>
            <a:gd name="adj1" fmla="val 53274"/>
            <a:gd name="adj2" fmla="val 101121"/>
            <a:gd name="adj3" fmla="val 53274"/>
            <a:gd name="adj4" fmla="val 99683"/>
            <a:gd name="adj5" fmla="val 31732"/>
            <a:gd name="adj6" fmla="val 145404"/>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②は①の内数です。①よりも②の数が多いと、該当欄が黄色で表示されます。</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なお、ここでいう「就職」には雇用契約期間が</a:t>
          </a:r>
          <a:r>
            <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1</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か月以上で期間の定めがある者・臨時労働者は含みません。</a:t>
          </a:r>
          <a:endPar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26</xdr:col>
      <xdr:colOff>9529</xdr:colOff>
      <xdr:row>36</xdr:row>
      <xdr:rowOff>142875</xdr:rowOff>
    </xdr:from>
    <xdr:to>
      <xdr:col>30</xdr:col>
      <xdr:colOff>323850</xdr:colOff>
      <xdr:row>38</xdr:row>
      <xdr:rowOff>171449</xdr:rowOff>
    </xdr:to>
    <xdr:sp macro="" textlink="">
      <xdr:nvSpPr>
        <xdr:cNvPr id="38" name="右中かっこ 37">
          <a:extLst>
            <a:ext uri="{FF2B5EF4-FFF2-40B4-BE49-F238E27FC236}">
              <a16:creationId xmlns:a16="http://schemas.microsoft.com/office/drawing/2014/main" id="{00000000-0008-0000-0700-000008000000}"/>
            </a:ext>
          </a:extLst>
        </xdr:cNvPr>
        <xdr:cNvSpPr/>
      </xdr:nvSpPr>
      <xdr:spPr>
        <a:xfrm rot="16200000">
          <a:off x="13592178" y="9163051"/>
          <a:ext cx="485774" cy="1724021"/>
        </a:xfrm>
        <a:prstGeom prst="rightBrace">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26</xdr:col>
      <xdr:colOff>19050</xdr:colOff>
      <xdr:row>34</xdr:row>
      <xdr:rowOff>76199</xdr:rowOff>
    </xdr:from>
    <xdr:to>
      <xdr:col>31</xdr:col>
      <xdr:colOff>190500</xdr:colOff>
      <xdr:row>36</xdr:row>
      <xdr:rowOff>219074</xdr:rowOff>
    </xdr:to>
    <xdr:sp macro="" textlink="">
      <xdr:nvSpPr>
        <xdr:cNvPr id="39" name="テキスト ボックス 38">
          <a:extLst>
            <a:ext uri="{FF2B5EF4-FFF2-40B4-BE49-F238E27FC236}">
              <a16:creationId xmlns:a16="http://schemas.microsoft.com/office/drawing/2014/main" id="{00000000-0008-0000-0700-000009000000}"/>
            </a:ext>
          </a:extLst>
        </xdr:cNvPr>
        <xdr:cNvSpPr txBox="1"/>
      </xdr:nvSpPr>
      <xdr:spPr>
        <a:xfrm>
          <a:off x="12982575" y="9372599"/>
          <a:ext cx="1933575" cy="48577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卒業後に、大学院や他大学等に進学した者の数を計上してください。</a:t>
          </a:r>
        </a:p>
      </xdr:txBody>
    </xdr:sp>
    <xdr:clientData/>
  </xdr:twoCellAnchor>
  <xdr:twoCellAnchor>
    <xdr:from>
      <xdr:col>31</xdr:col>
      <xdr:colOff>0</xdr:colOff>
      <xdr:row>41</xdr:row>
      <xdr:rowOff>9525</xdr:rowOff>
    </xdr:from>
    <xdr:to>
      <xdr:col>32</xdr:col>
      <xdr:colOff>0</xdr:colOff>
      <xdr:row>67</xdr:row>
      <xdr:rowOff>19050</xdr:rowOff>
    </xdr:to>
    <xdr:sp macro="" textlink="">
      <xdr:nvSpPr>
        <xdr:cNvPr id="40" name="正方形/長方形 39">
          <a:extLst>
            <a:ext uri="{FF2B5EF4-FFF2-40B4-BE49-F238E27FC236}">
              <a16:creationId xmlns:a16="http://schemas.microsoft.com/office/drawing/2014/main" id="{00000000-0008-0000-0700-00000A000000}"/>
            </a:ext>
          </a:extLst>
        </xdr:cNvPr>
        <xdr:cNvSpPr/>
      </xdr:nvSpPr>
      <xdr:spPr>
        <a:xfrm>
          <a:off x="14725650" y="12839700"/>
          <a:ext cx="352425" cy="595312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161924</xdr:colOff>
      <xdr:row>43</xdr:row>
      <xdr:rowOff>85725</xdr:rowOff>
    </xdr:from>
    <xdr:to>
      <xdr:col>29</xdr:col>
      <xdr:colOff>323850</xdr:colOff>
      <xdr:row>46</xdr:row>
      <xdr:rowOff>123825</xdr:rowOff>
    </xdr:to>
    <xdr:sp macro="" textlink="">
      <xdr:nvSpPr>
        <xdr:cNvPr id="41" name="線吹き出し 2 (枠付き) 40">
          <a:extLst>
            <a:ext uri="{FF2B5EF4-FFF2-40B4-BE49-F238E27FC236}">
              <a16:creationId xmlns:a16="http://schemas.microsoft.com/office/drawing/2014/main" id="{00000000-0008-0000-0700-00000B000000}"/>
            </a:ext>
          </a:extLst>
        </xdr:cNvPr>
        <xdr:cNvSpPr/>
      </xdr:nvSpPr>
      <xdr:spPr>
        <a:xfrm>
          <a:off x="13125449" y="13373100"/>
          <a:ext cx="1219201" cy="723900"/>
        </a:xfrm>
        <a:prstGeom prst="borderCallout2">
          <a:avLst>
            <a:gd name="adj1" fmla="val 49924"/>
            <a:gd name="adj2" fmla="val 100118"/>
            <a:gd name="adj3" fmla="val 47433"/>
            <a:gd name="adj4" fmla="val 99137"/>
            <a:gd name="adj5" fmla="val 23260"/>
            <a:gd name="adj6" fmla="val 12974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Ａ～Ｅの合計が表示されます。</a:t>
          </a:r>
        </a:p>
      </xdr:txBody>
    </xdr:sp>
    <xdr:clientData/>
  </xdr:twoCellAnchor>
  <xdr:twoCellAnchor>
    <xdr:from>
      <xdr:col>29</xdr:col>
      <xdr:colOff>247649</xdr:colOff>
      <xdr:row>6</xdr:row>
      <xdr:rowOff>657225</xdr:rowOff>
    </xdr:from>
    <xdr:to>
      <xdr:col>36</xdr:col>
      <xdr:colOff>123825</xdr:colOff>
      <xdr:row>6</xdr:row>
      <xdr:rowOff>1152525</xdr:rowOff>
    </xdr:to>
    <xdr:sp macro="" textlink="">
      <xdr:nvSpPr>
        <xdr:cNvPr id="42" name="線吹き出し 2 (枠付き) 41">
          <a:extLst>
            <a:ext uri="{FF2B5EF4-FFF2-40B4-BE49-F238E27FC236}">
              <a16:creationId xmlns:a16="http://schemas.microsoft.com/office/drawing/2014/main" id="{00000000-0008-0000-0700-00000D000000}"/>
            </a:ext>
          </a:extLst>
        </xdr:cNvPr>
        <xdr:cNvSpPr/>
      </xdr:nvSpPr>
      <xdr:spPr>
        <a:xfrm>
          <a:off x="14268449" y="1666875"/>
          <a:ext cx="2266951" cy="495300"/>
        </a:xfrm>
        <a:prstGeom prst="borderCallout2">
          <a:avLst>
            <a:gd name="adj1" fmla="val 59226"/>
            <a:gd name="adj2" fmla="val 575"/>
            <a:gd name="adj3" fmla="val 58394"/>
            <a:gd name="adj4" fmla="val 848"/>
            <a:gd name="adj5" fmla="val 72601"/>
            <a:gd name="adj6" fmla="val -2668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②には、令和</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年</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月</a:t>
          </a:r>
          <a:r>
            <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rPr>
            <a:t>31</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日までに卒業した障害学生数を記入してください</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29</xdr:col>
      <xdr:colOff>190499</xdr:colOff>
      <xdr:row>6</xdr:row>
      <xdr:rowOff>1514475</xdr:rowOff>
    </xdr:from>
    <xdr:to>
      <xdr:col>34</xdr:col>
      <xdr:colOff>171450</xdr:colOff>
      <xdr:row>6</xdr:row>
      <xdr:rowOff>1981200</xdr:rowOff>
    </xdr:to>
    <xdr:sp macro="" textlink="">
      <xdr:nvSpPr>
        <xdr:cNvPr id="43" name="線吹き出し 2 (枠付き) 42">
          <a:extLst>
            <a:ext uri="{FF2B5EF4-FFF2-40B4-BE49-F238E27FC236}">
              <a16:creationId xmlns:a16="http://schemas.microsoft.com/office/drawing/2014/main" id="{00000000-0008-0000-0700-00000E000000}"/>
            </a:ext>
          </a:extLst>
        </xdr:cNvPr>
        <xdr:cNvSpPr/>
      </xdr:nvSpPr>
      <xdr:spPr>
        <a:xfrm>
          <a:off x="14211299" y="2524125"/>
          <a:ext cx="1743076" cy="466725"/>
        </a:xfrm>
        <a:prstGeom prst="borderCallout2">
          <a:avLst>
            <a:gd name="adj1" fmla="val 59226"/>
            <a:gd name="adj2" fmla="val 575"/>
            <a:gd name="adj3" fmla="val 61903"/>
            <a:gd name="adj4" fmla="val -8008"/>
            <a:gd name="adj5" fmla="val 64724"/>
            <a:gd name="adj6" fmla="val -157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③には、上記②のうち、就職希望者の数を記入してください。</a:t>
          </a:r>
        </a:p>
      </xdr:txBody>
    </xdr:sp>
    <xdr:clientData/>
  </xdr:twoCellAnchor>
  <xdr:twoCellAnchor>
    <xdr:from>
      <xdr:col>24</xdr:col>
      <xdr:colOff>438150</xdr:colOff>
      <xdr:row>32</xdr:row>
      <xdr:rowOff>76200</xdr:rowOff>
    </xdr:from>
    <xdr:to>
      <xdr:col>28</xdr:col>
      <xdr:colOff>152400</xdr:colOff>
      <xdr:row>33</xdr:row>
      <xdr:rowOff>209550</xdr:rowOff>
    </xdr:to>
    <xdr:sp macro="" textlink="">
      <xdr:nvSpPr>
        <xdr:cNvPr id="44" name="線吹き出し 2 (枠付き) 43">
          <a:extLst>
            <a:ext uri="{FF2B5EF4-FFF2-40B4-BE49-F238E27FC236}">
              <a16:creationId xmlns:a16="http://schemas.microsoft.com/office/drawing/2014/main" id="{00000000-0008-0000-0700-00000F000000}"/>
            </a:ext>
          </a:extLst>
        </xdr:cNvPr>
        <xdr:cNvSpPr/>
      </xdr:nvSpPr>
      <xdr:spPr>
        <a:xfrm>
          <a:off x="11744325" y="8877300"/>
          <a:ext cx="3181350" cy="361950"/>
        </a:xfrm>
        <a:prstGeom prst="borderCallout2">
          <a:avLst>
            <a:gd name="adj1" fmla="val 100140"/>
            <a:gd name="adj2" fmla="val 46549"/>
            <a:gd name="adj3" fmla="val 137455"/>
            <a:gd name="adj4" fmla="val 39777"/>
            <a:gd name="adj5" fmla="val 186701"/>
            <a:gd name="adj6" fmla="val 2998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（２）は、（１）の②で回答した卒業生の状況を記入してください。</a:t>
          </a:r>
        </a:p>
      </xdr:txBody>
    </xdr:sp>
    <xdr:clientData/>
  </xdr:twoCellAnchor>
  <xdr:twoCellAnchor>
    <xdr:from>
      <xdr:col>25</xdr:col>
      <xdr:colOff>1085850</xdr:colOff>
      <xdr:row>0</xdr:row>
      <xdr:rowOff>38100</xdr:rowOff>
    </xdr:from>
    <xdr:to>
      <xdr:col>40</xdr:col>
      <xdr:colOff>57150</xdr:colOff>
      <xdr:row>4</xdr:row>
      <xdr:rowOff>47625</xdr:rowOff>
    </xdr:to>
    <xdr:sp macro="" textlink="">
      <xdr:nvSpPr>
        <xdr:cNvPr id="45" name="テキスト ボックス 44">
          <a:extLst>
            <a:ext uri="{FF2B5EF4-FFF2-40B4-BE49-F238E27FC236}">
              <a16:creationId xmlns:a16="http://schemas.microsoft.com/office/drawing/2014/main" id="{00000000-0008-0000-0700-000010000000}"/>
            </a:ext>
          </a:extLst>
        </xdr:cNvPr>
        <xdr:cNvSpPr txBox="1"/>
      </xdr:nvSpPr>
      <xdr:spPr>
        <a:xfrm>
          <a:off x="12096750" y="38100"/>
          <a:ext cx="5667375" cy="628650"/>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本科（通学課程）において、令和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7</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年５月１日現在で最高年次に障害学生が在籍していた場合にご回答ください。</a:t>
          </a:r>
        </a:p>
      </xdr:txBody>
    </xdr:sp>
    <xdr:clientData/>
  </xdr:twoCellAnchor>
  <xdr:twoCellAnchor>
    <xdr:from>
      <xdr:col>33</xdr:col>
      <xdr:colOff>28575</xdr:colOff>
      <xdr:row>41</xdr:row>
      <xdr:rowOff>0</xdr:rowOff>
    </xdr:from>
    <xdr:to>
      <xdr:col>34</xdr:col>
      <xdr:colOff>19049</xdr:colOff>
      <xdr:row>67</xdr:row>
      <xdr:rowOff>19050</xdr:rowOff>
    </xdr:to>
    <xdr:sp macro="" textlink="">
      <xdr:nvSpPr>
        <xdr:cNvPr id="46" name="正方形/長方形 45">
          <a:extLst>
            <a:ext uri="{FF2B5EF4-FFF2-40B4-BE49-F238E27FC236}">
              <a16:creationId xmlns:a16="http://schemas.microsoft.com/office/drawing/2014/main" id="{00000000-0008-0000-0700-000006000000}"/>
            </a:ext>
          </a:extLst>
        </xdr:cNvPr>
        <xdr:cNvSpPr/>
      </xdr:nvSpPr>
      <xdr:spPr>
        <a:xfrm>
          <a:off x="15459075" y="12830175"/>
          <a:ext cx="342899" cy="5962650"/>
        </a:xfrm>
        <a:prstGeom prst="rect">
          <a:avLst/>
        </a:prstGeom>
        <a:noFill/>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29</xdr:col>
      <xdr:colOff>342900</xdr:colOff>
      <xdr:row>8</xdr:row>
      <xdr:rowOff>152400</xdr:rowOff>
    </xdr:from>
    <xdr:to>
      <xdr:col>36</xdr:col>
      <xdr:colOff>38101</xdr:colOff>
      <xdr:row>17</xdr:row>
      <xdr:rowOff>209550</xdr:rowOff>
    </xdr:to>
    <xdr:sp macro="" textlink="">
      <xdr:nvSpPr>
        <xdr:cNvPr id="33" name="線吹き出し 2 (枠付き) 32">
          <a:extLst>
            <a:ext uri="{FF2B5EF4-FFF2-40B4-BE49-F238E27FC236}">
              <a16:creationId xmlns:a16="http://schemas.microsoft.com/office/drawing/2014/main" id="{00000000-0008-0000-0700-000003000000}"/>
            </a:ext>
          </a:extLst>
        </xdr:cNvPr>
        <xdr:cNvSpPr/>
      </xdr:nvSpPr>
      <xdr:spPr>
        <a:xfrm>
          <a:off x="14363700" y="3467100"/>
          <a:ext cx="2085976" cy="2114550"/>
        </a:xfrm>
        <a:prstGeom prst="borderCallout2">
          <a:avLst>
            <a:gd name="adj1" fmla="val 59226"/>
            <a:gd name="adj2" fmla="val 575"/>
            <a:gd name="adj3" fmla="val 57966"/>
            <a:gd name="adj4" fmla="val -406"/>
            <a:gd name="adj5" fmla="val 53941"/>
            <a:gd name="adj6" fmla="val -2601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①よりも②の数が多いとき、また②よりも③の数が多いとき、該当欄が黄色で表示されます。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②は、（２）のア～カの合計と数が合わない場合、黄色で表示されます。</a:t>
          </a:r>
          <a:endParaRPr kumimoji="1" lang="en-US" altLang="ja-JP" sz="9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③は、（２）で就職者に数が計上されると黄色になります。就職した者のうち、就職希望者数を記入してください。なお、就職希望者が（２）の就職者より少ない場合も黄色になります。</a:t>
          </a:r>
        </a:p>
      </xdr:txBody>
    </xdr:sp>
    <xdr:clientData/>
  </xdr:twoCellAnchor>
  <xdr:twoCellAnchor>
    <xdr:from>
      <xdr:col>33</xdr:col>
      <xdr:colOff>304800</xdr:colOff>
      <xdr:row>31</xdr:row>
      <xdr:rowOff>180975</xdr:rowOff>
    </xdr:from>
    <xdr:to>
      <xdr:col>43</xdr:col>
      <xdr:colOff>180975</xdr:colOff>
      <xdr:row>34</xdr:row>
      <xdr:rowOff>200025</xdr:rowOff>
    </xdr:to>
    <xdr:sp macro="" textlink="">
      <xdr:nvSpPr>
        <xdr:cNvPr id="19" name="線吹き出し 2 (枠付き) 18">
          <a:extLst>
            <a:ext uri="{FF2B5EF4-FFF2-40B4-BE49-F238E27FC236}">
              <a16:creationId xmlns:a16="http://schemas.microsoft.com/office/drawing/2014/main" id="{00000000-0008-0000-0700-00000F000000}"/>
            </a:ext>
          </a:extLst>
        </xdr:cNvPr>
        <xdr:cNvSpPr/>
      </xdr:nvSpPr>
      <xdr:spPr>
        <a:xfrm>
          <a:off x="16840200" y="8753475"/>
          <a:ext cx="3181350" cy="742950"/>
        </a:xfrm>
        <a:prstGeom prst="borderCallout2">
          <a:avLst>
            <a:gd name="adj1" fmla="val 92245"/>
            <a:gd name="adj2" fmla="val -158"/>
            <a:gd name="adj3" fmla="val 103245"/>
            <a:gd name="adj4" fmla="val -43"/>
            <a:gd name="adj5" fmla="val 138860"/>
            <a:gd name="adj6" fmla="val -4751"/>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「就職者等」のうち、「自営業主等」、「無期雇用労働者」「雇用期間契約が１年以上かつフルタイム勤務相当の者」の合計が表示されます。</a:t>
          </a:r>
        </a:p>
      </xdr:txBody>
    </xdr:sp>
    <xdr:clientData/>
  </xdr:twoCellAnchor>
  <xdr:twoCellAnchor>
    <xdr:from>
      <xdr:col>24</xdr:col>
      <xdr:colOff>57150</xdr:colOff>
      <xdr:row>5</xdr:row>
      <xdr:rowOff>66675</xdr:rowOff>
    </xdr:from>
    <xdr:to>
      <xdr:col>25</xdr:col>
      <xdr:colOff>1905000</xdr:colOff>
      <xdr:row>6</xdr:row>
      <xdr:rowOff>819150</xdr:rowOff>
    </xdr:to>
    <xdr:sp macro="" textlink="">
      <xdr:nvSpPr>
        <xdr:cNvPr id="18" name="テキスト ボックス 17">
          <a:extLst>
            <a:ext uri="{FF2B5EF4-FFF2-40B4-BE49-F238E27FC236}">
              <a16:creationId xmlns:a16="http://schemas.microsoft.com/office/drawing/2014/main" id="{00000000-0008-0000-0600-000010000000}"/>
            </a:ext>
          </a:extLst>
        </xdr:cNvPr>
        <xdr:cNvSpPr txBox="1"/>
      </xdr:nvSpPr>
      <xdr:spPr>
        <a:xfrm>
          <a:off x="11363325" y="847725"/>
          <a:ext cx="2657475" cy="9239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シート「１．学校基本情報」で</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開学年度を回答している場合、このシートは回答不要です。</a:t>
          </a:r>
          <a:endPar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endParaRPr>
        </a:p>
        <a:p>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なお、その場合は（１）及び（</a:t>
          </a:r>
          <a:r>
            <a:rPr kumimoji="1" lang="en-US" altLang="ja-JP"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2</a:t>
          </a:r>
          <a:r>
            <a:rPr kumimoji="1" lang="ja-JP" altLang="en-US" sz="1000" b="0">
              <a:solidFill>
                <a:srgbClr val="FF0000"/>
              </a:solidFill>
              <a:effectLst/>
              <a:latin typeface="UD デジタル 教科書体 NK-R" panose="02020400000000000000" pitchFamily="18" charset="-128"/>
              <a:ea typeface="UD デジタル 教科書体 NK-R" panose="02020400000000000000" pitchFamily="18" charset="-128"/>
              <a:cs typeface="+mn-cs"/>
            </a:rPr>
            <a:t>）の回答欄が全てグレーアウトします。</a:t>
          </a:r>
          <a:endParaRPr kumimoji="1" lang="en-US" altLang="ja-JP" sz="9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40</xdr:col>
      <xdr:colOff>1469571</xdr:colOff>
      <xdr:row>21</xdr:row>
      <xdr:rowOff>163286</xdr:rowOff>
    </xdr:from>
    <xdr:to>
      <xdr:col>67</xdr:col>
      <xdr:colOff>21771</xdr:colOff>
      <xdr:row>26</xdr:row>
      <xdr:rowOff>171753</xdr:rowOff>
    </xdr:to>
    <xdr:sp macro="" textlink="">
      <xdr:nvSpPr>
        <xdr:cNvPr id="6" name="正方形/長方形 5">
          <a:extLst>
            <a:ext uri="{FF2B5EF4-FFF2-40B4-BE49-F238E27FC236}">
              <a16:creationId xmlns:a16="http://schemas.microsoft.com/office/drawing/2014/main" id="{E86B1635-4E4A-48B8-9063-388B0B3B7CFB}"/>
            </a:ext>
          </a:extLst>
        </xdr:cNvPr>
        <xdr:cNvSpPr/>
      </xdr:nvSpPr>
      <xdr:spPr>
        <a:xfrm rot="5400000">
          <a:off x="20226866" y="3095777"/>
          <a:ext cx="471110" cy="9247414"/>
        </a:xfrm>
        <a:prstGeom prst="rect">
          <a:avLst/>
        </a:prstGeom>
        <a:solidFill>
          <a:schemeClr val="bg1">
            <a:lumMod val="50000"/>
            <a:alpha val="50000"/>
          </a:scheme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34</xdr:col>
      <xdr:colOff>991</xdr:colOff>
      <xdr:row>1</xdr:row>
      <xdr:rowOff>0</xdr:rowOff>
    </xdr:from>
    <xdr:ext cx="375039" cy="1568450"/>
    <xdr:sp macro="" textlink="">
      <xdr:nvSpPr>
        <xdr:cNvPr id="5" name="テキスト ボックス 4">
          <a:extLst>
            <a:ext uri="{FF2B5EF4-FFF2-40B4-BE49-F238E27FC236}">
              <a16:creationId xmlns:a16="http://schemas.microsoft.com/office/drawing/2014/main" id="{00000000-0008-0000-0800-000005000000}"/>
            </a:ext>
          </a:extLst>
        </xdr:cNvPr>
        <xdr:cNvSpPr txBox="1"/>
      </xdr:nvSpPr>
      <xdr:spPr>
        <a:xfrm>
          <a:off x="12583516" y="190500"/>
          <a:ext cx="375039" cy="1568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42</xdr:col>
      <xdr:colOff>342899</xdr:colOff>
      <xdr:row>0</xdr:row>
      <xdr:rowOff>179918</xdr:rowOff>
    </xdr:from>
    <xdr:to>
      <xdr:col>55</xdr:col>
      <xdr:colOff>306916</xdr:colOff>
      <xdr:row>2</xdr:row>
      <xdr:rowOff>60325</xdr:rowOff>
    </xdr:to>
    <xdr:sp macro="" textlink="">
      <xdr:nvSpPr>
        <xdr:cNvPr id="117" name="テキスト ボックス 116">
          <a:extLst>
            <a:ext uri="{FF2B5EF4-FFF2-40B4-BE49-F238E27FC236}">
              <a16:creationId xmlns:a16="http://schemas.microsoft.com/office/drawing/2014/main" id="{00000000-0008-0000-0800-00006E000000}"/>
            </a:ext>
          </a:extLst>
        </xdr:cNvPr>
        <xdr:cNvSpPr txBox="1"/>
      </xdr:nvSpPr>
      <xdr:spPr>
        <a:xfrm>
          <a:off x="17699566" y="179918"/>
          <a:ext cx="4504267" cy="409574"/>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令和</a:t>
          </a:r>
          <a:r>
            <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rPr>
            <a:t>8</a:t>
          </a:r>
          <a:r>
            <a:rPr kumimoji="1" lang="ja-JP" altLang="en-US" sz="1200" b="0">
              <a:ln>
                <a:noFill/>
              </a:ln>
              <a:solidFill>
                <a:srgbClr val="FF0000"/>
              </a:solidFill>
              <a:latin typeface="UD デジタル 教科書体 NK-R" panose="02020400000000000000" pitchFamily="18" charset="-128"/>
              <a:ea typeface="UD デジタル 教科書体 NK-R" panose="02020400000000000000" pitchFamily="18" charset="-128"/>
            </a:rPr>
            <a:t>年度に障害のある学生が在籍している場合にご回答ください。</a:t>
          </a:r>
          <a:endParaRPr kumimoji="1" lang="en-US" altLang="ja-JP" sz="1200" b="0">
            <a:ln>
              <a:noFill/>
            </a:ln>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41</xdr:col>
      <xdr:colOff>10582</xdr:colOff>
      <xdr:row>5</xdr:row>
      <xdr:rowOff>1</xdr:rowOff>
    </xdr:from>
    <xdr:to>
      <xdr:col>67</xdr:col>
      <xdr:colOff>0</xdr:colOff>
      <xdr:row>8</xdr:row>
      <xdr:rowOff>0</xdr:rowOff>
    </xdr:to>
    <xdr:sp macro="" textlink="">
      <xdr:nvSpPr>
        <xdr:cNvPr id="118" name="正方形/長方形 117">
          <a:extLst>
            <a:ext uri="{FF2B5EF4-FFF2-40B4-BE49-F238E27FC236}">
              <a16:creationId xmlns:a16="http://schemas.microsoft.com/office/drawing/2014/main" id="{00000000-0008-0000-0800-000008000000}"/>
            </a:ext>
          </a:extLst>
        </xdr:cNvPr>
        <xdr:cNvSpPr/>
      </xdr:nvSpPr>
      <xdr:spPr>
        <a:xfrm>
          <a:off x="15822082" y="3619501"/>
          <a:ext cx="9152468" cy="685799"/>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36</xdr:col>
      <xdr:colOff>138640</xdr:colOff>
      <xdr:row>4</xdr:row>
      <xdr:rowOff>533400</xdr:rowOff>
    </xdr:from>
    <xdr:to>
      <xdr:col>43</xdr:col>
      <xdr:colOff>342899</xdr:colOff>
      <xdr:row>4</xdr:row>
      <xdr:rowOff>1130303</xdr:rowOff>
    </xdr:to>
    <xdr:sp macro="" textlink="">
      <xdr:nvSpPr>
        <xdr:cNvPr id="120" name="線吹き出し 2 (枠付き) 119">
          <a:extLst>
            <a:ext uri="{FF2B5EF4-FFF2-40B4-BE49-F238E27FC236}">
              <a16:creationId xmlns:a16="http://schemas.microsoft.com/office/drawing/2014/main" id="{00000000-0008-0000-0800-000006000000}"/>
            </a:ext>
          </a:extLst>
        </xdr:cNvPr>
        <xdr:cNvSpPr/>
      </xdr:nvSpPr>
      <xdr:spPr>
        <a:xfrm>
          <a:off x="13349815" y="2438400"/>
          <a:ext cx="3509434" cy="596903"/>
        </a:xfrm>
        <a:prstGeom prst="borderCallout2">
          <a:avLst>
            <a:gd name="adj1" fmla="val 100478"/>
            <a:gd name="adj2" fmla="val 64915"/>
            <a:gd name="adj3" fmla="val 100232"/>
            <a:gd name="adj4" fmla="val 65097"/>
            <a:gd name="adj5" fmla="val 195840"/>
            <a:gd name="adj6" fmla="val 7534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下の学科（専攻）別で入力した障害学生数、</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支援障害学生数、合理的配慮提供学生数</a:t>
          </a:r>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の合計が表示されます。</a:t>
          </a:r>
        </a:p>
      </xdr:txBody>
    </xdr:sp>
    <xdr:clientData/>
  </xdr:twoCellAnchor>
  <xdr:twoCellAnchor>
    <xdr:from>
      <xdr:col>41</xdr:col>
      <xdr:colOff>0</xdr:colOff>
      <xdr:row>9</xdr:row>
      <xdr:rowOff>1</xdr:rowOff>
    </xdr:from>
    <xdr:to>
      <xdr:col>42</xdr:col>
      <xdr:colOff>9525</xdr:colOff>
      <xdr:row>10</xdr:row>
      <xdr:rowOff>206375</xdr:rowOff>
    </xdr:to>
    <xdr:sp macro="" textlink="">
      <xdr:nvSpPr>
        <xdr:cNvPr id="123" name="正方形/長方形 122">
          <a:extLst>
            <a:ext uri="{FF2B5EF4-FFF2-40B4-BE49-F238E27FC236}">
              <a16:creationId xmlns:a16="http://schemas.microsoft.com/office/drawing/2014/main" id="{00000000-0008-0000-0800-00000D000000}"/>
            </a:ext>
          </a:extLst>
        </xdr:cNvPr>
        <xdr:cNvSpPr/>
      </xdr:nvSpPr>
      <xdr:spPr>
        <a:xfrm>
          <a:off x="15830550" y="4533901"/>
          <a:ext cx="361950" cy="43497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40</xdr:col>
      <xdr:colOff>1485900</xdr:colOff>
      <xdr:row>8</xdr:row>
      <xdr:rowOff>0</xdr:rowOff>
    </xdr:from>
    <xdr:to>
      <xdr:col>42</xdr:col>
      <xdr:colOff>9526</xdr:colOff>
      <xdr:row>8</xdr:row>
      <xdr:rowOff>219075</xdr:rowOff>
    </xdr:to>
    <xdr:sp macro="" textlink="">
      <xdr:nvSpPr>
        <xdr:cNvPr id="124" name="正方形/長方形 123">
          <a:extLst>
            <a:ext uri="{FF2B5EF4-FFF2-40B4-BE49-F238E27FC236}">
              <a16:creationId xmlns:a16="http://schemas.microsoft.com/office/drawing/2014/main" id="{00000000-0008-0000-0800-000010000000}"/>
            </a:ext>
          </a:extLst>
        </xdr:cNvPr>
        <xdr:cNvSpPr/>
      </xdr:nvSpPr>
      <xdr:spPr>
        <a:xfrm>
          <a:off x="15821025" y="4305300"/>
          <a:ext cx="371476" cy="219075"/>
        </a:xfrm>
        <a:prstGeom prst="rect">
          <a:avLst/>
        </a:prstGeom>
        <a:no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44</xdr:col>
      <xdr:colOff>200025</xdr:colOff>
      <xdr:row>9</xdr:row>
      <xdr:rowOff>85725</xdr:rowOff>
    </xdr:from>
    <xdr:to>
      <xdr:col>52</xdr:col>
      <xdr:colOff>281518</xdr:colOff>
      <xdr:row>16</xdr:row>
      <xdr:rowOff>37043</xdr:rowOff>
    </xdr:to>
    <xdr:sp macro="" textlink="">
      <xdr:nvSpPr>
        <xdr:cNvPr id="127" name="線吹き出し 2 (枠付き) 126">
          <a:extLst>
            <a:ext uri="{FF2B5EF4-FFF2-40B4-BE49-F238E27FC236}">
              <a16:creationId xmlns:a16="http://schemas.microsoft.com/office/drawing/2014/main" id="{00000000-0008-0000-0800-00000C000000}"/>
            </a:ext>
          </a:extLst>
        </xdr:cNvPr>
        <xdr:cNvSpPr/>
      </xdr:nvSpPr>
      <xdr:spPr>
        <a:xfrm>
          <a:off x="17087850" y="4619625"/>
          <a:ext cx="2900893" cy="1551518"/>
        </a:xfrm>
        <a:prstGeom prst="borderCallout2">
          <a:avLst>
            <a:gd name="adj1" fmla="val -9718"/>
            <a:gd name="adj2" fmla="val -30682"/>
            <a:gd name="adj3" fmla="val 33786"/>
            <a:gd name="adj4" fmla="val 241"/>
            <a:gd name="adj5" fmla="val 9567"/>
            <a:gd name="adj6" fmla="val -30708"/>
          </a:avLst>
        </a:prstGeom>
        <a:ln w="9525">
          <a:solidFill>
            <a:srgbClr val="FF0000"/>
          </a:solidFill>
          <a:headEnd type="triangl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障害学生数のうち、大学等が修学のための支援を提供する対象としている学生の数を支援障害学生数の欄に記入してください。支援障害学生数が障害学生数より多いと黄色になります。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あわせて、支援障害学生の内数として、学生からの申出に基づいて大学等が合理的配慮を提供する対象としている学生数を記入してください。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62</xdr:col>
      <xdr:colOff>0</xdr:colOff>
      <xdr:row>5</xdr:row>
      <xdr:rowOff>9525</xdr:rowOff>
    </xdr:from>
    <xdr:to>
      <xdr:col>63</xdr:col>
      <xdr:colOff>9525</xdr:colOff>
      <xdr:row>8</xdr:row>
      <xdr:rowOff>28575</xdr:rowOff>
    </xdr:to>
    <xdr:sp macro="" textlink="">
      <xdr:nvSpPr>
        <xdr:cNvPr id="128" name="正方形/長方形 127">
          <a:extLst>
            <a:ext uri="{FF2B5EF4-FFF2-40B4-BE49-F238E27FC236}">
              <a16:creationId xmlns:a16="http://schemas.microsoft.com/office/drawing/2014/main" id="{00000000-0008-0000-0800-00004E000000}"/>
            </a:ext>
          </a:extLst>
        </xdr:cNvPr>
        <xdr:cNvSpPr/>
      </xdr:nvSpPr>
      <xdr:spPr>
        <a:xfrm>
          <a:off x="23231475" y="3629025"/>
          <a:ext cx="361950" cy="70485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62</xdr:col>
      <xdr:colOff>9525</xdr:colOff>
      <xdr:row>8</xdr:row>
      <xdr:rowOff>1</xdr:rowOff>
    </xdr:from>
    <xdr:to>
      <xdr:col>63</xdr:col>
      <xdr:colOff>9525</xdr:colOff>
      <xdr:row>43</xdr:row>
      <xdr:rowOff>209551</xdr:rowOff>
    </xdr:to>
    <xdr:sp macro="" textlink="">
      <xdr:nvSpPr>
        <xdr:cNvPr id="129" name="正方形/長方形 128">
          <a:extLst>
            <a:ext uri="{FF2B5EF4-FFF2-40B4-BE49-F238E27FC236}">
              <a16:creationId xmlns:a16="http://schemas.microsoft.com/office/drawing/2014/main" id="{00000000-0008-0000-0800-000003000000}"/>
            </a:ext>
          </a:extLst>
        </xdr:cNvPr>
        <xdr:cNvSpPr/>
      </xdr:nvSpPr>
      <xdr:spPr>
        <a:xfrm>
          <a:off x="23241000" y="4305301"/>
          <a:ext cx="352425" cy="683895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54</xdr:col>
      <xdr:colOff>254454</xdr:colOff>
      <xdr:row>28</xdr:row>
      <xdr:rowOff>131990</xdr:rowOff>
    </xdr:from>
    <xdr:to>
      <xdr:col>61</xdr:col>
      <xdr:colOff>59418</xdr:colOff>
      <xdr:row>36</xdr:row>
      <xdr:rowOff>212422</xdr:rowOff>
    </xdr:to>
    <xdr:sp macro="" textlink="">
      <xdr:nvSpPr>
        <xdr:cNvPr id="132" name="正方形/長方形 131">
          <a:extLst>
            <a:ext uri="{FF2B5EF4-FFF2-40B4-BE49-F238E27FC236}">
              <a16:creationId xmlns:a16="http://schemas.microsoft.com/office/drawing/2014/main" id="{00000000-0008-0000-0900-000084000000}"/>
            </a:ext>
          </a:extLst>
        </xdr:cNvPr>
        <xdr:cNvSpPr/>
      </xdr:nvSpPr>
      <xdr:spPr>
        <a:xfrm>
          <a:off x="20719597" y="8377919"/>
          <a:ext cx="2281464" cy="123703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別シート「９．精神障害（その他の精神障害）の内訳」に、学科（専攻）別に各診断名と障害学生数、支援障害学生数、合理的配慮提供学生数を記入すると、白地に戻ります。</a:t>
          </a:r>
          <a:endParaRPr kumimoji="1" lang="ja-JP" altLang="en-US" sz="1100"/>
        </a:p>
      </xdr:txBody>
    </xdr:sp>
    <xdr:clientData/>
  </xdr:twoCellAnchor>
  <xdr:twoCellAnchor>
    <xdr:from>
      <xdr:col>61</xdr:col>
      <xdr:colOff>62593</xdr:colOff>
      <xdr:row>28</xdr:row>
      <xdr:rowOff>36740</xdr:rowOff>
    </xdr:from>
    <xdr:to>
      <xdr:col>62</xdr:col>
      <xdr:colOff>192768</xdr:colOff>
      <xdr:row>32</xdr:row>
      <xdr:rowOff>85423</xdr:rowOff>
    </xdr:to>
    <xdr:cxnSp macro="">
      <xdr:nvCxnSpPr>
        <xdr:cNvPr id="133" name="直線矢印コネクタ 132">
          <a:extLst>
            <a:ext uri="{FF2B5EF4-FFF2-40B4-BE49-F238E27FC236}">
              <a16:creationId xmlns:a16="http://schemas.microsoft.com/office/drawing/2014/main" id="{00000000-0008-0000-0900-000085000000}"/>
            </a:ext>
          </a:extLst>
        </xdr:cNvPr>
        <xdr:cNvCxnSpPr/>
      </xdr:nvCxnSpPr>
      <xdr:spPr>
        <a:xfrm flipH="1">
          <a:off x="23004236" y="8282669"/>
          <a:ext cx="483961" cy="280004"/>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66</xdr:col>
      <xdr:colOff>0</xdr:colOff>
      <xdr:row>5</xdr:row>
      <xdr:rowOff>0</xdr:rowOff>
    </xdr:from>
    <xdr:to>
      <xdr:col>67</xdr:col>
      <xdr:colOff>9525</xdr:colOff>
      <xdr:row>8</xdr:row>
      <xdr:rowOff>19050</xdr:rowOff>
    </xdr:to>
    <xdr:sp macro="" textlink="">
      <xdr:nvSpPr>
        <xdr:cNvPr id="134" name="正方形/長方形 133">
          <a:extLst>
            <a:ext uri="{FF2B5EF4-FFF2-40B4-BE49-F238E27FC236}">
              <a16:creationId xmlns:a16="http://schemas.microsoft.com/office/drawing/2014/main" id="{00000000-0008-0000-0800-00004E000000}"/>
            </a:ext>
          </a:extLst>
        </xdr:cNvPr>
        <xdr:cNvSpPr/>
      </xdr:nvSpPr>
      <xdr:spPr>
        <a:xfrm>
          <a:off x="24641175" y="3619500"/>
          <a:ext cx="361950" cy="704850"/>
        </a:xfrm>
        <a:prstGeom prst="rect">
          <a:avLst/>
        </a:prstGeom>
        <a:solidFill>
          <a:srgbClr val="FFFF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66</xdr:col>
      <xdr:colOff>9525</xdr:colOff>
      <xdr:row>7</xdr:row>
      <xdr:rowOff>219074</xdr:rowOff>
    </xdr:from>
    <xdr:to>
      <xdr:col>67</xdr:col>
      <xdr:colOff>9525</xdr:colOff>
      <xdr:row>43</xdr:row>
      <xdr:rowOff>228599</xdr:rowOff>
    </xdr:to>
    <xdr:sp macro="" textlink="">
      <xdr:nvSpPr>
        <xdr:cNvPr id="135" name="正方形/長方形 134">
          <a:extLst>
            <a:ext uri="{FF2B5EF4-FFF2-40B4-BE49-F238E27FC236}">
              <a16:creationId xmlns:a16="http://schemas.microsoft.com/office/drawing/2014/main" id="{00000000-0008-0000-0800-000003000000}"/>
            </a:ext>
          </a:extLst>
        </xdr:cNvPr>
        <xdr:cNvSpPr/>
      </xdr:nvSpPr>
      <xdr:spPr>
        <a:xfrm>
          <a:off x="24650700" y="4295774"/>
          <a:ext cx="352425" cy="6867525"/>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67</xdr:col>
      <xdr:colOff>0</xdr:colOff>
      <xdr:row>5</xdr:row>
      <xdr:rowOff>9526</xdr:rowOff>
    </xdr:from>
    <xdr:to>
      <xdr:col>67</xdr:col>
      <xdr:colOff>333375</xdr:colOff>
      <xdr:row>5</xdr:row>
      <xdr:rowOff>219076</xdr:rowOff>
    </xdr:to>
    <xdr:sp macro="" textlink="">
      <xdr:nvSpPr>
        <xdr:cNvPr id="138" name="正方形/長方形 137">
          <a:extLst>
            <a:ext uri="{FF2B5EF4-FFF2-40B4-BE49-F238E27FC236}">
              <a16:creationId xmlns:a16="http://schemas.microsoft.com/office/drawing/2014/main" id="{00000000-0008-0000-0800-00005C000000}"/>
            </a:ext>
          </a:extLst>
        </xdr:cNvPr>
        <xdr:cNvSpPr/>
      </xdr:nvSpPr>
      <xdr:spPr>
        <a:xfrm>
          <a:off x="24993600" y="3629026"/>
          <a:ext cx="333375" cy="209550"/>
        </a:xfrm>
        <a:prstGeom prst="rect">
          <a:avLst/>
        </a:prstGeom>
        <a:solidFill>
          <a:srgbClr val="FF0000">
            <a:alpha val="50000"/>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59</xdr:col>
      <xdr:colOff>0</xdr:colOff>
      <xdr:row>3</xdr:row>
      <xdr:rowOff>616324</xdr:rowOff>
    </xdr:from>
    <xdr:to>
      <xdr:col>67</xdr:col>
      <xdr:colOff>280459</xdr:colOff>
      <xdr:row>4</xdr:row>
      <xdr:rowOff>279400</xdr:rowOff>
    </xdr:to>
    <xdr:sp macro="" textlink="">
      <xdr:nvSpPr>
        <xdr:cNvPr id="139" name="線吹き出し 2 (枠付き) 138">
          <a:extLst>
            <a:ext uri="{FF2B5EF4-FFF2-40B4-BE49-F238E27FC236}">
              <a16:creationId xmlns:a16="http://schemas.microsoft.com/office/drawing/2014/main" id="{00000000-0008-0000-0800-00005D000000}"/>
            </a:ext>
          </a:extLst>
        </xdr:cNvPr>
        <xdr:cNvSpPr/>
      </xdr:nvSpPr>
      <xdr:spPr>
        <a:xfrm>
          <a:off x="21929912" y="1535206"/>
          <a:ext cx="3059518" cy="649194"/>
        </a:xfrm>
        <a:prstGeom prst="borderCallout2">
          <a:avLst>
            <a:gd name="adj1" fmla="val 107374"/>
            <a:gd name="adj2" fmla="val 83075"/>
            <a:gd name="adj3" fmla="val 102010"/>
            <a:gd name="adj4" fmla="val 82592"/>
            <a:gd name="adj5" fmla="val 348384"/>
            <a:gd name="adj6" fmla="val 9566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900">
              <a:solidFill>
                <a:srgbClr val="FF0000"/>
              </a:solidFill>
              <a:latin typeface="UD デジタル 教科書体 NK-R" panose="02020400000000000000" pitchFamily="18" charset="-128"/>
              <a:ea typeface="UD デジタル 教科書体 NK-R" panose="02020400000000000000" pitchFamily="18" charset="-128"/>
            </a:rPr>
            <a:t>シート「１．学校基本情報」で入力した「全体の学生数」のうち、本科（通学課程）の人数より大きいと、セルが黄色になります。</a:t>
          </a:r>
        </a:p>
      </xdr:txBody>
    </xdr:sp>
    <xdr:clientData/>
  </xdr:twoCellAnchor>
  <xdr:twoCellAnchor>
    <xdr:from>
      <xdr:col>40</xdr:col>
      <xdr:colOff>1190625</xdr:colOff>
      <xdr:row>7</xdr:row>
      <xdr:rowOff>209550</xdr:rowOff>
    </xdr:from>
    <xdr:to>
      <xdr:col>41</xdr:col>
      <xdr:colOff>243411</xdr:colOff>
      <xdr:row>43</xdr:row>
      <xdr:rowOff>161925</xdr:rowOff>
    </xdr:to>
    <xdr:sp macro="" textlink="">
      <xdr:nvSpPr>
        <xdr:cNvPr id="143" name="右中かっこ 142">
          <a:extLst>
            <a:ext uri="{FF2B5EF4-FFF2-40B4-BE49-F238E27FC236}">
              <a16:creationId xmlns:a16="http://schemas.microsoft.com/office/drawing/2014/main" id="{00000000-0008-0000-0800-00000A000000}"/>
            </a:ext>
          </a:extLst>
        </xdr:cNvPr>
        <xdr:cNvSpPr/>
      </xdr:nvSpPr>
      <xdr:spPr>
        <a:xfrm>
          <a:off x="15559768" y="4291693"/>
          <a:ext cx="549572" cy="6892018"/>
        </a:xfrm>
        <a:prstGeom prst="rightBrace">
          <a:avLst>
            <a:gd name="adj1" fmla="val 8333"/>
            <a:gd name="adj2" fmla="val 38944"/>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41</xdr:col>
      <xdr:colOff>299357</xdr:colOff>
      <xdr:row>16</xdr:row>
      <xdr:rowOff>137431</xdr:rowOff>
    </xdr:from>
    <xdr:to>
      <xdr:col>50</xdr:col>
      <xdr:colOff>172055</xdr:colOff>
      <xdr:row>21</xdr:row>
      <xdr:rowOff>108857</xdr:rowOff>
    </xdr:to>
    <xdr:sp macro="" textlink="">
      <xdr:nvSpPr>
        <xdr:cNvPr id="145" name="テキスト ボックス 144">
          <a:extLst>
            <a:ext uri="{FF2B5EF4-FFF2-40B4-BE49-F238E27FC236}">
              <a16:creationId xmlns:a16="http://schemas.microsoft.com/office/drawing/2014/main" id="{00000000-0008-0000-0800-00000B000000}"/>
            </a:ext>
          </a:extLst>
        </xdr:cNvPr>
        <xdr:cNvSpPr txBox="1"/>
      </xdr:nvSpPr>
      <xdr:spPr>
        <a:xfrm>
          <a:off x="16165286" y="6301467"/>
          <a:ext cx="3056769" cy="112803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障害学生数、支援障害学生数及び合理的配慮提供学生数は、学科（専攻）別に記入してください。</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学科（専攻）の分類は、学校によって違います。学校基本調査の学科系統分類表に準じてください。</a:t>
          </a:r>
        </a:p>
      </xdr:txBody>
    </xdr:sp>
    <xdr:clientData/>
  </xdr:twoCellAnchor>
  <xdr:twoCellAnchor>
    <xdr:from>
      <xdr:col>35</xdr:col>
      <xdr:colOff>0</xdr:colOff>
      <xdr:row>45</xdr:row>
      <xdr:rowOff>0</xdr:rowOff>
    </xdr:from>
    <xdr:to>
      <xdr:col>46</xdr:col>
      <xdr:colOff>41325</xdr:colOff>
      <xdr:row>47</xdr:row>
      <xdr:rowOff>228600</xdr:rowOff>
    </xdr:to>
    <xdr:sp macro="" textlink="">
      <xdr:nvSpPr>
        <xdr:cNvPr id="147" name="テキスト ボックス 146">
          <a:extLst>
            <a:ext uri="{FF2B5EF4-FFF2-40B4-BE49-F238E27FC236}">
              <a16:creationId xmlns:a16="http://schemas.microsoft.com/office/drawing/2014/main" id="{00000000-0008-0000-0800-00006E000000}"/>
            </a:ext>
          </a:extLst>
        </xdr:cNvPr>
        <xdr:cNvSpPr txBox="1"/>
      </xdr:nvSpPr>
      <xdr:spPr>
        <a:xfrm>
          <a:off x="12934950" y="11334750"/>
          <a:ext cx="4680000" cy="6191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（１）本科（通学課程）の学科（専攻）別障害学生数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」～表「</a:t>
          </a:r>
          <a:r>
            <a:rPr kumimoji="1" lang="ja-JP" altLang="en-US"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（５）専攻科の学科（専攻）別障害学生数</a:t>
          </a:r>
          <a:r>
            <a:rPr kumimoji="1" lang="ja-JP" altLang="ja-JP" sz="1100">
              <a:solidFill>
                <a:srgbClr val="FF0000"/>
              </a:solidFill>
              <a:effectLst/>
              <a:latin typeface="UD デジタル 教科書体 NK-R" panose="02020400000000000000" pitchFamily="18" charset="-128"/>
              <a:ea typeface="UD デジタル 教科書体 NK-R" panose="02020400000000000000" pitchFamily="18" charset="-128"/>
              <a:cs typeface="+mn-cs"/>
            </a:rPr>
            <a:t>」まで、注意事項は同様なので省略します。</a:t>
          </a:r>
          <a:endParaRPr lang="ja-JP" altLang="ja-JP" sz="12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59</xdr:col>
      <xdr:colOff>27215</xdr:colOff>
      <xdr:row>37</xdr:row>
      <xdr:rowOff>190500</xdr:rowOff>
    </xdr:from>
    <xdr:to>
      <xdr:col>65</xdr:col>
      <xdr:colOff>185964</xdr:colOff>
      <xdr:row>42</xdr:row>
      <xdr:rowOff>130629</xdr:rowOff>
    </xdr:to>
    <xdr:sp macro="" textlink="">
      <xdr:nvSpPr>
        <xdr:cNvPr id="23" name="正方形/長方形 22">
          <a:extLst>
            <a:ext uri="{FF2B5EF4-FFF2-40B4-BE49-F238E27FC236}">
              <a16:creationId xmlns:a16="http://schemas.microsoft.com/office/drawing/2014/main" id="{00000000-0008-0000-0900-000017000000}"/>
            </a:ext>
          </a:extLst>
        </xdr:cNvPr>
        <xdr:cNvSpPr/>
      </xdr:nvSpPr>
      <xdr:spPr>
        <a:xfrm>
          <a:off x="22261286" y="9824357"/>
          <a:ext cx="2281464" cy="1096736"/>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この欄に計上するとセルが</a:t>
          </a: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別シート「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．その他の障害の内訳」に、学科（専攻）別に各診断名と障害学生数、支援障害学生数、合理的配慮提供学生数を記入すると、白地に戻ります。</a:t>
          </a:r>
          <a:endParaRPr kumimoji="1" lang="ja-JP" altLang="en-US" sz="1100"/>
        </a:p>
      </xdr:txBody>
    </xdr:sp>
    <xdr:clientData/>
  </xdr:twoCellAnchor>
  <xdr:twoCellAnchor>
    <xdr:from>
      <xdr:col>64</xdr:col>
      <xdr:colOff>179615</xdr:colOff>
      <xdr:row>35</xdr:row>
      <xdr:rowOff>6804</xdr:rowOff>
    </xdr:from>
    <xdr:to>
      <xdr:col>66</xdr:col>
      <xdr:colOff>179615</xdr:colOff>
      <xdr:row>37</xdr:row>
      <xdr:rowOff>200025</xdr:rowOff>
    </xdr:to>
    <xdr:cxnSp macro="">
      <xdr:nvCxnSpPr>
        <xdr:cNvPr id="24" name="直線矢印コネクタ 23">
          <a:extLst>
            <a:ext uri="{FF2B5EF4-FFF2-40B4-BE49-F238E27FC236}">
              <a16:creationId xmlns:a16="http://schemas.microsoft.com/office/drawing/2014/main" id="{00000000-0008-0000-0900-000018000000}"/>
            </a:ext>
          </a:extLst>
        </xdr:cNvPr>
        <xdr:cNvCxnSpPr/>
      </xdr:nvCxnSpPr>
      <xdr:spPr>
        <a:xfrm flipH="1">
          <a:off x="24182615" y="9178018"/>
          <a:ext cx="707571" cy="655864"/>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285750</xdr:colOff>
      <xdr:row>4</xdr:row>
      <xdr:rowOff>361950</xdr:rowOff>
    </xdr:from>
    <xdr:to>
      <xdr:col>62</xdr:col>
      <xdr:colOff>24093</xdr:colOff>
      <xdr:row>4</xdr:row>
      <xdr:rowOff>1276350</xdr:rowOff>
    </xdr:to>
    <xdr:sp macro="" textlink="">
      <xdr:nvSpPr>
        <xdr:cNvPr id="25" name="線吹き出し 2 (枠付き) 24">
          <a:extLst>
            <a:ext uri="{FF2B5EF4-FFF2-40B4-BE49-F238E27FC236}">
              <a16:creationId xmlns:a16="http://schemas.microsoft.com/office/drawing/2014/main" id="{00000000-0008-0000-0400-000006000000}"/>
            </a:ext>
          </a:extLst>
        </xdr:cNvPr>
        <xdr:cNvSpPr/>
      </xdr:nvSpPr>
      <xdr:spPr>
        <a:xfrm>
          <a:off x="20326350" y="2266950"/>
          <a:ext cx="2910168" cy="914400"/>
        </a:xfrm>
        <a:prstGeom prst="borderCallout2">
          <a:avLst>
            <a:gd name="adj1" fmla="val 100872"/>
            <a:gd name="adj2" fmla="val 60508"/>
            <a:gd name="adj3" fmla="val 136795"/>
            <a:gd name="adj4" fmla="val 73966"/>
            <a:gd name="adj5" fmla="val 172587"/>
            <a:gd name="adj6" fmla="val 87392"/>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「支援障害学生数」に記入があるのに、シート４の表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にいずれの支援の選択もない場合は、当該障害種のセルが黄色になります。シート４の表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でいずれかの支援が選択されると白地に戻ります。</a:t>
          </a:r>
        </a:p>
      </xdr:txBody>
    </xdr:sp>
    <xdr:clientData/>
  </xdr:twoCellAnchor>
  <xdr:twoCellAnchor>
    <xdr:from>
      <xdr:col>45</xdr:col>
      <xdr:colOff>0</xdr:colOff>
      <xdr:row>4</xdr:row>
      <xdr:rowOff>104775</xdr:rowOff>
    </xdr:from>
    <xdr:to>
      <xdr:col>53</xdr:col>
      <xdr:colOff>200673</xdr:colOff>
      <xdr:row>4</xdr:row>
      <xdr:rowOff>1027967</xdr:rowOff>
    </xdr:to>
    <xdr:sp macro="" textlink="">
      <xdr:nvSpPr>
        <xdr:cNvPr id="26" name="線吹き出し 2 (枠付き) 25">
          <a:extLst>
            <a:ext uri="{FF2B5EF4-FFF2-40B4-BE49-F238E27FC236}">
              <a16:creationId xmlns:a16="http://schemas.microsoft.com/office/drawing/2014/main" id="{00000000-0008-0000-0400-000006000000}"/>
            </a:ext>
          </a:extLst>
        </xdr:cNvPr>
        <xdr:cNvSpPr/>
      </xdr:nvSpPr>
      <xdr:spPr>
        <a:xfrm>
          <a:off x="17221200" y="2009775"/>
          <a:ext cx="3020073" cy="923192"/>
        </a:xfrm>
        <a:prstGeom prst="borderCallout2">
          <a:avLst>
            <a:gd name="adj1" fmla="val 98491"/>
            <a:gd name="adj2" fmla="val 63182"/>
            <a:gd name="adj3" fmla="val 142091"/>
            <a:gd name="adj4" fmla="val 67098"/>
            <a:gd name="adj5" fmla="val 199088"/>
            <a:gd name="adj6" fmla="val 73425"/>
          </a:avLst>
        </a:prstGeom>
        <a:solidFill>
          <a:sysClr val="window" lastClr="FFFFFF"/>
        </a:solidFill>
        <a:ln w="9525" cap="flat" cmpd="sng" algn="ctr">
          <a:solidFill>
            <a:srgbClr val="FF0000"/>
          </a:solidFill>
          <a:prstDash val="solid"/>
          <a:headEnd type="none" w="lg" len="lg"/>
          <a:tailEnd type="triangle" w="lg" len="lg"/>
        </a:ln>
        <a:effectLst/>
      </xdr:spPr>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「支援障害学生数」に記入がないのに、シート４の表</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A-1</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でいずれかの支援が選択されている場合は、当該障害種のセルが黄色になります。いずれかの課程で、支援障害学生数が記入されると白地に戻ります。</a:t>
          </a:r>
        </a:p>
      </xdr:txBody>
    </xdr:sp>
    <xdr:clientData/>
  </xdr:twoCellAnchor>
  <xdr:twoCellAnchor>
    <xdr:from>
      <xdr:col>51</xdr:col>
      <xdr:colOff>0</xdr:colOff>
      <xdr:row>6</xdr:row>
      <xdr:rowOff>0</xdr:rowOff>
    </xdr:from>
    <xdr:to>
      <xdr:col>51</xdr:col>
      <xdr:colOff>328084</xdr:colOff>
      <xdr:row>7</xdr:row>
      <xdr:rowOff>14654</xdr:rowOff>
    </xdr:to>
    <xdr:sp macro="" textlink="">
      <xdr:nvSpPr>
        <xdr:cNvPr id="27" name="正方形/長方形 26">
          <a:extLst>
            <a:ext uri="{FF2B5EF4-FFF2-40B4-BE49-F238E27FC236}">
              <a16:creationId xmlns:a16="http://schemas.microsoft.com/office/drawing/2014/main" id="{00000000-0008-0000-0800-00000D000000}"/>
            </a:ext>
          </a:extLst>
        </xdr:cNvPr>
        <xdr:cNvSpPr/>
      </xdr:nvSpPr>
      <xdr:spPr>
        <a:xfrm>
          <a:off x="19335750" y="38481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0</xdr:colOff>
      <xdr:row>6</xdr:row>
      <xdr:rowOff>0</xdr:rowOff>
    </xdr:from>
    <xdr:to>
      <xdr:col>61</xdr:col>
      <xdr:colOff>328084</xdr:colOff>
      <xdr:row>7</xdr:row>
      <xdr:rowOff>14654</xdr:rowOff>
    </xdr:to>
    <xdr:sp macro="" textlink="">
      <xdr:nvSpPr>
        <xdr:cNvPr id="28" name="正方形/長方形 27">
          <a:extLst>
            <a:ext uri="{FF2B5EF4-FFF2-40B4-BE49-F238E27FC236}">
              <a16:creationId xmlns:a16="http://schemas.microsoft.com/office/drawing/2014/main" id="{00000000-0008-0000-0800-00000D000000}"/>
            </a:ext>
          </a:extLst>
        </xdr:cNvPr>
        <xdr:cNvSpPr/>
      </xdr:nvSpPr>
      <xdr:spPr>
        <a:xfrm>
          <a:off x="22860000" y="3848100"/>
          <a:ext cx="328084" cy="243254"/>
        </a:xfrm>
        <a:prstGeom prst="rect">
          <a:avLst/>
        </a:prstGeom>
        <a:solidFill>
          <a:srgbClr val="FFFF00">
            <a:alpha val="50196"/>
          </a:srgbClr>
        </a:solidFill>
        <a:ln w="952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61</xdr:col>
      <xdr:colOff>190500</xdr:colOff>
      <xdr:row>9</xdr:row>
      <xdr:rowOff>149830</xdr:rowOff>
    </xdr:from>
    <xdr:to>
      <xdr:col>68</xdr:col>
      <xdr:colOff>36740</xdr:colOff>
      <xdr:row>14</xdr:row>
      <xdr:rowOff>230262</xdr:rowOff>
    </xdr:to>
    <xdr:sp macro="" textlink="">
      <xdr:nvSpPr>
        <xdr:cNvPr id="2" name="正方形/長方形 1">
          <a:extLst>
            <a:ext uri="{FF2B5EF4-FFF2-40B4-BE49-F238E27FC236}">
              <a16:creationId xmlns:a16="http://schemas.microsoft.com/office/drawing/2014/main" id="{E5AE8AC5-3E64-4A5A-A5C4-DBF1FDC2903E}"/>
            </a:ext>
          </a:extLst>
        </xdr:cNvPr>
        <xdr:cNvSpPr/>
      </xdr:nvSpPr>
      <xdr:spPr>
        <a:xfrm>
          <a:off x="23132143" y="4694616"/>
          <a:ext cx="2322740" cy="123703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シート「９．精神障害（その他の精神障害）の内訳」及び</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シート「</a:t>
          </a:r>
          <a:r>
            <a:rPr kumimoji="1" lang="en-US"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10</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a:t>
          </a:r>
          <a:r>
            <a:rPr kumimoji="1" lang="ja-JP" altLang="ja-JP"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障害（の内訳」</a:t>
          </a:r>
          <a:r>
            <a:rPr kumimoji="1" lang="ja-JP" altLang="en-US" sz="900">
              <a:solidFill>
                <a:srgbClr val="FF0000"/>
              </a:solidFill>
              <a:effectLst/>
              <a:latin typeface="UD デジタル 教科書体 NK-R" panose="02020400000000000000" pitchFamily="18" charset="-128"/>
              <a:ea typeface="UD デジタル 教科書体 NK-R" panose="02020400000000000000" pitchFamily="18" charset="-128"/>
              <a:cs typeface="+mn-cs"/>
            </a:rPr>
            <a:t>に計上された数と、当シートに計上された「その他の精神障害」、「その他の障害」のそれぞれの合計値が異なる場合、合計セルが黄色になります。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65</xdr:col>
      <xdr:colOff>276225</xdr:colOff>
      <xdr:row>7</xdr:row>
      <xdr:rowOff>40821</xdr:rowOff>
    </xdr:from>
    <xdr:to>
      <xdr:col>66</xdr:col>
      <xdr:colOff>209551</xdr:colOff>
      <xdr:row>9</xdr:row>
      <xdr:rowOff>174171</xdr:rowOff>
    </xdr:to>
    <xdr:cxnSp macro="">
      <xdr:nvCxnSpPr>
        <xdr:cNvPr id="3" name="直線矢印コネクタ 2">
          <a:extLst>
            <a:ext uri="{FF2B5EF4-FFF2-40B4-BE49-F238E27FC236}">
              <a16:creationId xmlns:a16="http://schemas.microsoft.com/office/drawing/2014/main" id="{42B2A551-2B0A-4228-8C22-F5604C4E6A02}"/>
            </a:ext>
          </a:extLst>
        </xdr:cNvPr>
        <xdr:cNvCxnSpPr/>
      </xdr:nvCxnSpPr>
      <xdr:spPr>
        <a:xfrm flipH="1">
          <a:off x="24633011" y="4122964"/>
          <a:ext cx="287111" cy="59599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266700</xdr:colOff>
      <xdr:row>7</xdr:row>
      <xdr:rowOff>69396</xdr:rowOff>
    </xdr:from>
    <xdr:to>
      <xdr:col>63</xdr:col>
      <xdr:colOff>180976</xdr:colOff>
      <xdr:row>9</xdr:row>
      <xdr:rowOff>145596</xdr:rowOff>
    </xdr:to>
    <xdr:cxnSp macro="">
      <xdr:nvCxnSpPr>
        <xdr:cNvPr id="4" name="直線矢印コネクタ 3">
          <a:extLst>
            <a:ext uri="{FF2B5EF4-FFF2-40B4-BE49-F238E27FC236}">
              <a16:creationId xmlns:a16="http://schemas.microsoft.com/office/drawing/2014/main" id="{7DBEFD61-03C3-4BAB-BA3A-AB6103B88E16}"/>
            </a:ext>
          </a:extLst>
        </xdr:cNvPr>
        <xdr:cNvCxnSpPr/>
      </xdr:nvCxnSpPr>
      <xdr:spPr>
        <a:xfrm>
          <a:off x="23562129" y="4151539"/>
          <a:ext cx="268061" cy="538843"/>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69395</xdr:colOff>
      <xdr:row>27</xdr:row>
      <xdr:rowOff>197754</xdr:rowOff>
    </xdr:from>
    <xdr:to>
      <xdr:col>48</xdr:col>
      <xdr:colOff>228144</xdr:colOff>
      <xdr:row>36</xdr:row>
      <xdr:rowOff>46865</xdr:rowOff>
    </xdr:to>
    <xdr:sp macro="" textlink="">
      <xdr:nvSpPr>
        <xdr:cNvPr id="7" name="正方形/長方形 6">
          <a:extLst>
            <a:ext uri="{FF2B5EF4-FFF2-40B4-BE49-F238E27FC236}">
              <a16:creationId xmlns:a16="http://schemas.microsoft.com/office/drawing/2014/main" id="{305C5B40-93AE-462D-85B5-0E75C6E2A483}"/>
            </a:ext>
          </a:extLst>
        </xdr:cNvPr>
        <xdr:cNvSpPr/>
      </xdr:nvSpPr>
      <xdr:spPr>
        <a:xfrm>
          <a:off x="16289109" y="8212361"/>
          <a:ext cx="2281464" cy="1237040"/>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900">
              <a:solidFill>
                <a:srgbClr val="FF0000"/>
              </a:solidFill>
              <a:effectLst/>
              <a:latin typeface="UD デジタル 教科書体 NK-R" panose="02020400000000000000" pitchFamily="18" charset="-128"/>
              <a:ea typeface="UD デジタル 教科書体 NK-R" panose="02020400000000000000" pitchFamily="18" charset="-128"/>
            </a:rPr>
            <a:t>シート「４．授業支援と授業以外の支援」で「②支援障害学生が在籍していない。」を選択すると、支援障害学生数、合理的配慮提供学生数欄がグレーアウトします。</a:t>
          </a:r>
          <a:endParaRPr lang="ja-JP" altLang="ja-JP" sz="900">
            <a:solidFill>
              <a:srgbClr val="FF0000"/>
            </a:solidFill>
            <a:effectLst/>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48</xdr:col>
      <xdr:colOff>228144</xdr:colOff>
      <xdr:row>22</xdr:row>
      <xdr:rowOff>152699</xdr:rowOff>
    </xdr:from>
    <xdr:to>
      <xdr:col>50</xdr:col>
      <xdr:colOff>117021</xdr:colOff>
      <xdr:row>33</xdr:row>
      <xdr:rowOff>120949</xdr:rowOff>
    </xdr:to>
    <xdr:cxnSp macro="">
      <xdr:nvCxnSpPr>
        <xdr:cNvPr id="8" name="直線矢印コネクタ 7">
          <a:extLst>
            <a:ext uri="{FF2B5EF4-FFF2-40B4-BE49-F238E27FC236}">
              <a16:creationId xmlns:a16="http://schemas.microsoft.com/office/drawing/2014/main" id="{654A4C34-7379-4306-A180-E782DE245BCE}"/>
            </a:ext>
          </a:extLst>
        </xdr:cNvPr>
        <xdr:cNvCxnSpPr>
          <a:endCxn id="7" idx="3"/>
        </xdr:cNvCxnSpPr>
      </xdr:nvCxnSpPr>
      <xdr:spPr>
        <a:xfrm flipH="1">
          <a:off x="18570573" y="7704663"/>
          <a:ext cx="596448" cy="1124857"/>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590550</xdr:colOff>
      <xdr:row>0</xdr:row>
      <xdr:rowOff>0</xdr:rowOff>
    </xdr:from>
    <xdr:to>
      <xdr:col>10</xdr:col>
      <xdr:colOff>4362449</xdr:colOff>
      <xdr:row>2</xdr:row>
      <xdr:rowOff>990600</xdr:rowOff>
    </xdr:to>
    <xdr:sp macro="" textlink="">
      <xdr:nvSpPr>
        <xdr:cNvPr id="9" name="テキスト ボックス 8">
          <a:extLst>
            <a:ext uri="{FF2B5EF4-FFF2-40B4-BE49-F238E27FC236}">
              <a16:creationId xmlns:a16="http://schemas.microsoft.com/office/drawing/2014/main" id="{00000000-0008-0000-0A00-000009000000}"/>
            </a:ext>
          </a:extLst>
        </xdr:cNvPr>
        <xdr:cNvSpPr txBox="1"/>
      </xdr:nvSpPr>
      <xdr:spPr>
        <a:xfrm>
          <a:off x="9344025" y="0"/>
          <a:ext cx="5524499" cy="1457325"/>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内訳（診断名）」に記入した診断名を、シート「診断名検索」に記載されている「診断名リスト」と照合して、「障害大区分」、「障害小区分」及び「記入するシート」を自動で表示します。記入の参考としてください。</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ただし、「診断名リスト」に載っている「診断名」の文言と厳密に一致しない場合は照合することができず、障害区分として誤りでなくても、</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「その他の精神障害」に該当するものを１つのセルに２つ以上記載した場合、障害区分は「その他の精神障害」で合っていますが、「障害区分確認欄」は</a:t>
          </a:r>
          <a:r>
            <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#N/A</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のままとなります。</a:t>
          </a:r>
        </a:p>
      </xdr:txBody>
    </xdr:sp>
    <xdr:clientData/>
  </xdr:twoCellAnchor>
  <xdr:oneCellAnchor>
    <xdr:from>
      <xdr:col>8</xdr:col>
      <xdr:colOff>265953</xdr:colOff>
      <xdr:row>0</xdr:row>
      <xdr:rowOff>171450</xdr:rowOff>
    </xdr:from>
    <xdr:ext cx="357727" cy="1314450"/>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9848103" y="371475"/>
          <a:ext cx="357727" cy="131445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sp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ja-JP" sz="1000" b="1">
              <a:solidFill>
                <a:srgbClr val="FF0000"/>
              </a:solidFill>
              <a:effectLst/>
              <a:latin typeface="UD デジタル 教科書体 NK-R" panose="02020400000000000000" pitchFamily="18" charset="-128"/>
              <a:ea typeface="UD デジタル 教科書体 NK-R" panose="02020400000000000000" pitchFamily="18" charset="-128"/>
              <a:cs typeface="+mn-cs"/>
            </a:rPr>
            <a:t>⇒</a:t>
          </a:r>
          <a:r>
            <a:rPr kumimoji="1" lang="ja-JP" altLang="en-US" sz="1000" b="1">
              <a:solidFill>
                <a:srgbClr val="FF0000"/>
              </a:solidFill>
              <a:latin typeface="UD デジタル 教科書体 NK-R" panose="02020400000000000000" pitchFamily="18" charset="-128"/>
              <a:ea typeface="UD デジタル 教科書体 NK-R" panose="02020400000000000000" pitchFamily="18" charset="-128"/>
            </a:rPr>
            <a:t>記入上の注意</a:t>
          </a:r>
        </a:p>
      </xdr:txBody>
    </xdr:sp>
    <xdr:clientData/>
  </xdr:oneCellAnchor>
  <xdr:twoCellAnchor>
    <xdr:from>
      <xdr:col>10</xdr:col>
      <xdr:colOff>1038225</xdr:colOff>
      <xdr:row>2</xdr:row>
      <xdr:rowOff>1133475</xdr:rowOff>
    </xdr:from>
    <xdr:to>
      <xdr:col>10</xdr:col>
      <xdr:colOff>4371975</xdr:colOff>
      <xdr:row>2</xdr:row>
      <xdr:rowOff>2276474</xdr:rowOff>
    </xdr:to>
    <xdr:sp macro="" textlink="">
      <xdr:nvSpPr>
        <xdr:cNvPr id="13" name="テキスト ボックス 12">
          <a:extLst>
            <a:ext uri="{FF2B5EF4-FFF2-40B4-BE49-F238E27FC236}">
              <a16:creationId xmlns:a16="http://schemas.microsoft.com/office/drawing/2014/main" id="{00000000-0008-0000-0A00-00000D000000}"/>
            </a:ext>
          </a:extLst>
        </xdr:cNvPr>
        <xdr:cNvSpPr txBox="1"/>
      </xdr:nvSpPr>
      <xdr:spPr>
        <a:xfrm>
          <a:off x="12192000" y="1600200"/>
          <a:ext cx="3333750" cy="1142999"/>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　「記入するシート」は、その「診断名」に関するデータ（障害学生数等）を記入するべきシートを表示します。「その他の精神障害」に当たる診断名を書いた場合は、「シート８とシート９」と表示されます。</a:t>
          </a:r>
        </a:p>
      </xdr:txBody>
    </xdr:sp>
    <xdr:clientData/>
  </xdr:twoCellAnchor>
  <xdr:twoCellAnchor>
    <xdr:from>
      <xdr:col>10</xdr:col>
      <xdr:colOff>2457450</xdr:colOff>
      <xdr:row>2</xdr:row>
      <xdr:rowOff>2276474</xdr:rowOff>
    </xdr:from>
    <xdr:to>
      <xdr:col>10</xdr:col>
      <xdr:colOff>2705100</xdr:colOff>
      <xdr:row>4</xdr:row>
      <xdr:rowOff>171450</xdr:rowOff>
    </xdr:to>
    <xdr:cxnSp macro="">
      <xdr:nvCxnSpPr>
        <xdr:cNvPr id="14" name="直線矢印コネクタ 13">
          <a:extLst>
            <a:ext uri="{FF2B5EF4-FFF2-40B4-BE49-F238E27FC236}">
              <a16:creationId xmlns:a16="http://schemas.microsoft.com/office/drawing/2014/main" id="{00000000-0008-0000-0A00-00000E000000}"/>
            </a:ext>
          </a:extLst>
        </xdr:cNvPr>
        <xdr:cNvCxnSpPr>
          <a:stCxn id="13" idx="2"/>
        </xdr:cNvCxnSpPr>
      </xdr:nvCxnSpPr>
      <xdr:spPr>
        <a:xfrm flipH="1">
          <a:off x="13611225" y="2743199"/>
          <a:ext cx="247650" cy="390526"/>
        </a:xfrm>
        <a:prstGeom prst="straightConnector1">
          <a:avLst/>
        </a:prstGeom>
        <a:ln>
          <a:solidFill>
            <a:srgbClr val="FF0000"/>
          </a:solidFill>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12</xdr:col>
      <xdr:colOff>114300</xdr:colOff>
      <xdr:row>2</xdr:row>
      <xdr:rowOff>990600</xdr:rowOff>
    </xdr:from>
    <xdr:to>
      <xdr:col>15</xdr:col>
      <xdr:colOff>371475</xdr:colOff>
      <xdr:row>3</xdr:row>
      <xdr:rowOff>95249</xdr:rowOff>
    </xdr:to>
    <xdr:sp macro="" textlink="">
      <xdr:nvSpPr>
        <xdr:cNvPr id="15" name="線吹き出し 2 (枠付き) 14">
          <a:extLst>
            <a:ext uri="{FF2B5EF4-FFF2-40B4-BE49-F238E27FC236}">
              <a16:creationId xmlns:a16="http://schemas.microsoft.com/office/drawing/2014/main" id="{00000000-0008-0000-0900-000002000000}"/>
            </a:ext>
          </a:extLst>
        </xdr:cNvPr>
        <xdr:cNvSpPr/>
      </xdr:nvSpPr>
      <xdr:spPr>
        <a:xfrm>
          <a:off x="15649575" y="1457325"/>
          <a:ext cx="3514725" cy="1009649"/>
        </a:xfrm>
        <a:prstGeom prst="borderCallout2">
          <a:avLst>
            <a:gd name="adj1" fmla="val 96848"/>
            <a:gd name="adj2" fmla="val 12551"/>
            <a:gd name="adj3" fmla="val 97408"/>
            <a:gd name="adj4" fmla="val 12443"/>
            <a:gd name="adj5" fmla="val 142838"/>
            <a:gd name="adj6" fmla="val 19340"/>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学部等をプルダウンリストから選択してください。２行目以降、同じ</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であっても、記入のあるすべての行に</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学部等</a:t>
          </a: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を入力してください。診断名、障害学生数に記入があって、この欄が空欄だと黄色になります。</a:t>
          </a:r>
        </a:p>
      </xdr:txBody>
    </xdr:sp>
    <xdr:clientData/>
  </xdr:twoCellAnchor>
  <xdr:twoCellAnchor>
    <xdr:from>
      <xdr:col>12</xdr:col>
      <xdr:colOff>114300</xdr:colOff>
      <xdr:row>8</xdr:row>
      <xdr:rowOff>19049</xdr:rowOff>
    </xdr:from>
    <xdr:to>
      <xdr:col>14</xdr:col>
      <xdr:colOff>600076</xdr:colOff>
      <xdr:row>15</xdr:row>
      <xdr:rowOff>9524</xdr:rowOff>
    </xdr:to>
    <xdr:sp macro="" textlink="">
      <xdr:nvSpPr>
        <xdr:cNvPr id="17" name="線吹き出し 2 (枠付き) 16">
          <a:extLst>
            <a:ext uri="{FF2B5EF4-FFF2-40B4-BE49-F238E27FC236}">
              <a16:creationId xmlns:a16="http://schemas.microsoft.com/office/drawing/2014/main" id="{00000000-0008-0000-0900-000003000000}"/>
            </a:ext>
          </a:extLst>
        </xdr:cNvPr>
        <xdr:cNvSpPr/>
      </xdr:nvSpPr>
      <xdr:spPr>
        <a:xfrm>
          <a:off x="15649575" y="3819524"/>
          <a:ext cx="2324101" cy="1266825"/>
        </a:xfrm>
        <a:prstGeom prst="borderCallout2">
          <a:avLst>
            <a:gd name="adj1" fmla="val 45513"/>
            <a:gd name="adj2" fmla="val 100679"/>
            <a:gd name="adj3" fmla="val 43736"/>
            <a:gd name="adj4" fmla="val 100873"/>
            <a:gd name="adj5" fmla="val -73212"/>
            <a:gd name="adj6" fmla="val 10995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をプルダウンリストから選択してください。２行目以降、同じ学科（専攻）であっても、記入のあるすべての行に学科（専攻）を入力してください。診断名、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15</xdr:col>
      <xdr:colOff>361950</xdr:colOff>
      <xdr:row>18</xdr:row>
      <xdr:rowOff>123825</xdr:rowOff>
    </xdr:from>
    <xdr:to>
      <xdr:col>15</xdr:col>
      <xdr:colOff>2514601</xdr:colOff>
      <xdr:row>22</xdr:row>
      <xdr:rowOff>28575</xdr:rowOff>
    </xdr:to>
    <xdr:sp macro="" textlink="">
      <xdr:nvSpPr>
        <xdr:cNvPr id="18" name="線吹き出し 2 (枠付き) 17">
          <a:extLst>
            <a:ext uri="{FF2B5EF4-FFF2-40B4-BE49-F238E27FC236}">
              <a16:creationId xmlns:a16="http://schemas.microsoft.com/office/drawing/2014/main" id="{00000000-0008-0000-0900-000005000000}"/>
            </a:ext>
          </a:extLst>
        </xdr:cNvPr>
        <xdr:cNvSpPr/>
      </xdr:nvSpPr>
      <xdr:spPr>
        <a:xfrm>
          <a:off x="19154775" y="5772150"/>
          <a:ext cx="2152651" cy="666750"/>
        </a:xfrm>
        <a:prstGeom prst="borderCallout2">
          <a:avLst>
            <a:gd name="adj1" fmla="val 35676"/>
            <a:gd name="adj2" fmla="val 100796"/>
            <a:gd name="adj3" fmla="val 2994"/>
            <a:gd name="adj4" fmla="val 102317"/>
            <a:gd name="adj5" fmla="val -328268"/>
            <a:gd name="adj6" fmla="val 118308"/>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学科（専攻）、診断名に記入があって、この欄が空欄だと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17</xdr:col>
      <xdr:colOff>47625</xdr:colOff>
      <xdr:row>2</xdr:row>
      <xdr:rowOff>1095374</xdr:rowOff>
    </xdr:from>
    <xdr:to>
      <xdr:col>20</xdr:col>
      <xdr:colOff>285751</xdr:colOff>
      <xdr:row>2</xdr:row>
      <xdr:rowOff>1847850</xdr:rowOff>
    </xdr:to>
    <xdr:sp macro="" textlink="">
      <xdr:nvSpPr>
        <xdr:cNvPr id="19" name="線吹き出し 2 (枠付き) 18">
          <a:extLst>
            <a:ext uri="{FF2B5EF4-FFF2-40B4-BE49-F238E27FC236}">
              <a16:creationId xmlns:a16="http://schemas.microsoft.com/office/drawing/2014/main" id="{00000000-0008-0000-0900-000006000000}"/>
            </a:ext>
          </a:extLst>
        </xdr:cNvPr>
        <xdr:cNvSpPr/>
      </xdr:nvSpPr>
      <xdr:spPr>
        <a:xfrm>
          <a:off x="22393275" y="1562099"/>
          <a:ext cx="2628901" cy="752476"/>
        </a:xfrm>
        <a:prstGeom prst="borderCallout2">
          <a:avLst>
            <a:gd name="adj1" fmla="val 98764"/>
            <a:gd name="adj2" fmla="val 37065"/>
            <a:gd name="adj3" fmla="val 120485"/>
            <a:gd name="adj4" fmla="val 27565"/>
            <a:gd name="adj5" fmla="val 146178"/>
            <a:gd name="adj6" fmla="val 18072"/>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イはアの内数、ウはイの内数です。</a:t>
          </a:r>
          <a:endParaRPr kumimoji="1" lang="en-US" altLang="ja-JP" sz="1000">
            <a:solidFill>
              <a:srgbClr val="FF0000"/>
            </a:solidFill>
            <a:latin typeface="UD デジタル 教科書体 NK-R" panose="02020400000000000000" pitchFamily="18" charset="-128"/>
            <a:ea typeface="UD デジタル 教科書体 NK-R" panose="02020400000000000000" pitchFamily="18"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イがアの障害学生数より多い、またウがイの支援障害学生数より多いと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p>
      </xdr:txBody>
    </xdr:sp>
    <xdr:clientData/>
  </xdr:twoCellAnchor>
  <xdr:twoCellAnchor>
    <xdr:from>
      <xdr:col>16</xdr:col>
      <xdr:colOff>323850</xdr:colOff>
      <xdr:row>10</xdr:row>
      <xdr:rowOff>114300</xdr:rowOff>
    </xdr:from>
    <xdr:to>
      <xdr:col>19</xdr:col>
      <xdr:colOff>1095375</xdr:colOff>
      <xdr:row>14</xdr:row>
      <xdr:rowOff>152400</xdr:rowOff>
    </xdr:to>
    <xdr:sp macro="" textlink="">
      <xdr:nvSpPr>
        <xdr:cNvPr id="20" name="線吹き出し 2 (枠付き) 19">
          <a:extLst>
            <a:ext uri="{FF2B5EF4-FFF2-40B4-BE49-F238E27FC236}">
              <a16:creationId xmlns:a16="http://schemas.microsoft.com/office/drawing/2014/main" id="{00000000-0008-0000-0900-000007000000}"/>
            </a:ext>
          </a:extLst>
        </xdr:cNvPr>
        <xdr:cNvSpPr/>
      </xdr:nvSpPr>
      <xdr:spPr>
        <a:xfrm>
          <a:off x="21678900" y="4257675"/>
          <a:ext cx="2438400" cy="781050"/>
        </a:xfrm>
        <a:prstGeom prst="borderCallout2">
          <a:avLst>
            <a:gd name="adj1" fmla="val 932"/>
            <a:gd name="adj2" fmla="val 92828"/>
            <a:gd name="adj3" fmla="val -33256"/>
            <a:gd name="adj4" fmla="val 95088"/>
            <a:gd name="adj5" fmla="val -110737"/>
            <a:gd name="adj6" fmla="val 100565"/>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kumimoji="1" lang="ja-JP" altLang="en-US" sz="1000">
              <a:solidFill>
                <a:srgbClr val="FF0000"/>
              </a:solidFill>
              <a:latin typeface="UD デジタル 教科書体 NK-R" panose="02020400000000000000" pitchFamily="18" charset="-128"/>
              <a:ea typeface="UD デジタル 教科書体 NK-R" panose="02020400000000000000" pitchFamily="18" charset="-128"/>
            </a:rPr>
            <a:t>現況をプルダウンリストから選択してください。学科（専攻）、診断名に記入があって、この欄が空欄だと黄色になります。</a:t>
          </a:r>
        </a:p>
      </xdr:txBody>
    </xdr:sp>
    <xdr:clientData/>
  </xdr:twoCellAnchor>
  <xdr:twoCellAnchor>
    <xdr:from>
      <xdr:col>12</xdr:col>
      <xdr:colOff>114300</xdr:colOff>
      <xdr:row>0</xdr:row>
      <xdr:rowOff>190499</xdr:rowOff>
    </xdr:from>
    <xdr:to>
      <xdr:col>15</xdr:col>
      <xdr:colOff>2105025</xdr:colOff>
      <xdr:row>2</xdr:row>
      <xdr:rowOff>819150</xdr:rowOff>
    </xdr:to>
    <xdr:sp macro="" textlink="">
      <xdr:nvSpPr>
        <xdr:cNvPr id="21" name="テキスト ボックス 20">
          <a:extLst>
            <a:ext uri="{FF2B5EF4-FFF2-40B4-BE49-F238E27FC236}">
              <a16:creationId xmlns:a16="http://schemas.microsoft.com/office/drawing/2014/main" id="{00000000-0008-0000-0900-000008000000}"/>
            </a:ext>
          </a:extLst>
        </xdr:cNvPr>
        <xdr:cNvSpPr txBox="1"/>
      </xdr:nvSpPr>
      <xdr:spPr>
        <a:xfrm>
          <a:off x="15001875" y="190499"/>
          <a:ext cx="5248275" cy="1095376"/>
        </a:xfrm>
        <a:prstGeom prst="rect">
          <a:avLst/>
        </a:prstGeom>
        <a:solidFill>
          <a:schemeClr val="bg1"/>
        </a:solidFill>
        <a:ln w="127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「８．障害学生数～合理的配慮提供学生数」で、「精神障害」の「その他の精神障害」に計上した場合にご記入ください。</a:t>
          </a:r>
          <a:endParaRPr kumimoji="1" lang="en-US" altLang="ja-JP"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a:t>
          </a:r>
          <a:r>
            <a:rPr kumimoji="1" lang="ja-JP" altLang="en-US" sz="12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「その他の精神障害」以外の小区分（統合失調症等、神経症性障害等など）に計上したものは記入不要です。</a:t>
          </a:r>
        </a:p>
      </xdr:txBody>
    </xdr:sp>
    <xdr:clientData/>
  </xdr:twoCellAnchor>
  <xdr:twoCellAnchor>
    <xdr:from>
      <xdr:col>15</xdr:col>
      <xdr:colOff>533399</xdr:colOff>
      <xdr:row>2</xdr:row>
      <xdr:rowOff>895350</xdr:rowOff>
    </xdr:from>
    <xdr:to>
      <xdr:col>16</xdr:col>
      <xdr:colOff>476249</xdr:colOff>
      <xdr:row>4</xdr:row>
      <xdr:rowOff>44449</xdr:rowOff>
    </xdr:to>
    <xdr:sp macro="" textlink="">
      <xdr:nvSpPr>
        <xdr:cNvPr id="22" name="正方形/長方形 21">
          <a:extLst>
            <a:ext uri="{FF2B5EF4-FFF2-40B4-BE49-F238E27FC236}">
              <a16:creationId xmlns:a16="http://schemas.microsoft.com/office/drawing/2014/main" id="{00000000-0008-0000-0B00-000016000000}"/>
            </a:ext>
          </a:extLst>
        </xdr:cNvPr>
        <xdr:cNvSpPr/>
      </xdr:nvSpPr>
      <xdr:spPr>
        <a:xfrm>
          <a:off x="19773899" y="1362075"/>
          <a:ext cx="2505075" cy="1244599"/>
        </a:xfrm>
        <a:prstGeom prst="rect">
          <a:avLst/>
        </a:prstGeom>
        <a:solidFill>
          <a:schemeClr val="lt1"/>
        </a:solid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rgbClr val="FF0000"/>
              </a:solidFill>
              <a:effectLst/>
              <a:latin typeface="UD デジタル 教科書体 NK-R" panose="02020400000000000000" pitchFamily="18" charset="-128"/>
              <a:ea typeface="UD デジタル 教科書体 NK-R" panose="02020400000000000000" pitchFamily="18" charset="-128"/>
              <a:cs typeface="+mn-cs"/>
            </a:rPr>
            <a:t>「その他の精神障害」に計上した障害学生の診断名を記入してください。１人の学生に診断名が複数ある場合は、同じ行に列記してください。学科（専攻）、障害学生数に記入があって、この欄が空欄だと</a:t>
          </a: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黄色になります。</a:t>
          </a:r>
          <a:endParaRPr kumimoji="1" lang="ja-JP" altLang="en-US" sz="1200"/>
        </a:p>
      </xdr:txBody>
    </xdr:sp>
    <xdr:clientData/>
  </xdr:twoCellAnchor>
  <xdr:twoCellAnchor>
    <xdr:from>
      <xdr:col>15</xdr:col>
      <xdr:colOff>1971675</xdr:colOff>
      <xdr:row>4</xdr:row>
      <xdr:rowOff>47625</xdr:rowOff>
    </xdr:from>
    <xdr:to>
      <xdr:col>15</xdr:col>
      <xdr:colOff>2190750</xdr:colOff>
      <xdr:row>4</xdr:row>
      <xdr:rowOff>314325</xdr:rowOff>
    </xdr:to>
    <xdr:cxnSp macro="">
      <xdr:nvCxnSpPr>
        <xdr:cNvPr id="23" name="直線矢印コネクタ 22">
          <a:extLst>
            <a:ext uri="{FF2B5EF4-FFF2-40B4-BE49-F238E27FC236}">
              <a16:creationId xmlns:a16="http://schemas.microsoft.com/office/drawing/2014/main" id="{00000000-0008-0000-0B00-000017000000}"/>
            </a:ext>
          </a:extLst>
        </xdr:cNvPr>
        <xdr:cNvCxnSpPr/>
      </xdr:nvCxnSpPr>
      <xdr:spPr>
        <a:xfrm flipV="1">
          <a:off x="21212175" y="2609850"/>
          <a:ext cx="219075" cy="266700"/>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85724</xdr:colOff>
      <xdr:row>2</xdr:row>
      <xdr:rowOff>1114425</xdr:rowOff>
    </xdr:from>
    <xdr:to>
      <xdr:col>10</xdr:col>
      <xdr:colOff>800099</xdr:colOff>
      <xdr:row>2</xdr:row>
      <xdr:rowOff>2295525</xdr:rowOff>
    </xdr:to>
    <xdr:sp macro="" textlink="">
      <xdr:nvSpPr>
        <xdr:cNvPr id="16" name="線吹き出し 2 (枠付き) 15">
          <a:extLst>
            <a:ext uri="{FF2B5EF4-FFF2-40B4-BE49-F238E27FC236}">
              <a16:creationId xmlns:a16="http://schemas.microsoft.com/office/drawing/2014/main" id="{00000000-0008-0000-0900-000005000000}"/>
            </a:ext>
          </a:extLst>
        </xdr:cNvPr>
        <xdr:cNvSpPr/>
      </xdr:nvSpPr>
      <xdr:spPr>
        <a:xfrm>
          <a:off x="9067799" y="1581150"/>
          <a:ext cx="2886075" cy="1181100"/>
        </a:xfrm>
        <a:prstGeom prst="borderCallout2">
          <a:avLst>
            <a:gd name="adj1" fmla="val 99954"/>
            <a:gd name="adj2" fmla="val 36381"/>
            <a:gd name="adj3" fmla="val 138353"/>
            <a:gd name="adj4" fmla="val 29334"/>
            <a:gd name="adj5" fmla="val 180793"/>
            <a:gd name="adj6" fmla="val 20656"/>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診断名リストで「その他の精神障害」以外の障害種として記載されていると、この欄が黄色になります。</a:t>
          </a:r>
          <a:endParaRPr kumimoji="1" lang="en-US" altLang="ja-JP"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また、症状等によって区分が変わる診断名を記入すると、この欄が青色になります。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xdr:txBody>
    </xdr:sp>
    <xdr:clientData/>
  </xdr:twoCellAnchor>
  <xdr:twoCellAnchor>
    <xdr:from>
      <xdr:col>15</xdr:col>
      <xdr:colOff>180975</xdr:colOff>
      <xdr:row>10</xdr:row>
      <xdr:rowOff>85725</xdr:rowOff>
    </xdr:from>
    <xdr:to>
      <xdr:col>15</xdr:col>
      <xdr:colOff>2333626</xdr:colOff>
      <xdr:row>17</xdr:row>
      <xdr:rowOff>152400</xdr:rowOff>
    </xdr:to>
    <xdr:sp macro="" textlink="">
      <xdr:nvSpPr>
        <xdr:cNvPr id="24" name="線吹き出し 2 (枠付き) 23">
          <a:extLst>
            <a:ext uri="{FF2B5EF4-FFF2-40B4-BE49-F238E27FC236}">
              <a16:creationId xmlns:a16="http://schemas.microsoft.com/office/drawing/2014/main" id="{00000000-0008-0000-0900-000005000000}"/>
            </a:ext>
          </a:extLst>
        </xdr:cNvPr>
        <xdr:cNvSpPr/>
      </xdr:nvSpPr>
      <xdr:spPr>
        <a:xfrm>
          <a:off x="18973800" y="4229100"/>
          <a:ext cx="2152651" cy="1381125"/>
        </a:xfrm>
        <a:prstGeom prst="borderCallout2">
          <a:avLst>
            <a:gd name="adj1" fmla="val 291"/>
            <a:gd name="adj2" fmla="val 64070"/>
            <a:gd name="adj3" fmla="val -36844"/>
            <a:gd name="adj4" fmla="val 56742"/>
            <a:gd name="adj5" fmla="val -60194"/>
            <a:gd name="adj6" fmla="val 51937"/>
          </a:avLst>
        </a:prstGeom>
        <a:ln w="9525">
          <a:solidFill>
            <a:srgbClr val="FF0000"/>
          </a:solidFill>
          <a:headEnd type="none" w="lg" len="lg"/>
          <a:tailEnd type="triangle" w="lg" len="lg"/>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診断名リストに記載されている診断名のうち、「その他の精神障害」以外の診断名を記入すると、この欄が黄色になります。</a:t>
          </a:r>
          <a:endParaRPr kumimoji="1" lang="en-US" altLang="ja-JP"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UD デジタル 教科書体 NK-R" panose="02020400000000000000" pitchFamily="18" charset="-128"/>
              <a:ea typeface="UD デジタル 教科書体 NK-R" panose="02020400000000000000" pitchFamily="18" charset="-128"/>
              <a:cs typeface="+mn-cs"/>
            </a:rPr>
            <a:t>また、診断名リストに記載されている診断名のうち、症状等によって区分が変わる診断名を記入すると、この欄が青色になります。</a:t>
          </a:r>
        </a:p>
      </xdr:txBody>
    </xdr:sp>
    <xdr:clientData/>
  </xdr:twoCellAnchor>
  <xdr:twoCellAnchor>
    <xdr:from>
      <xdr:col>15</xdr:col>
      <xdr:colOff>1562100</xdr:colOff>
      <xdr:row>7</xdr:row>
      <xdr:rowOff>133350</xdr:rowOff>
    </xdr:from>
    <xdr:to>
      <xdr:col>15</xdr:col>
      <xdr:colOff>1762125</xdr:colOff>
      <xdr:row>10</xdr:row>
      <xdr:rowOff>66675</xdr:rowOff>
    </xdr:to>
    <xdr:cxnSp macro="">
      <xdr:nvCxnSpPr>
        <xdr:cNvPr id="25" name="直線矢印コネクタ 24">
          <a:extLst>
            <a:ext uri="{FF2B5EF4-FFF2-40B4-BE49-F238E27FC236}">
              <a16:creationId xmlns:a16="http://schemas.microsoft.com/office/drawing/2014/main" id="{00000000-0008-0000-0B00-000019000000}"/>
            </a:ext>
          </a:extLst>
        </xdr:cNvPr>
        <xdr:cNvCxnSpPr/>
      </xdr:nvCxnSpPr>
      <xdr:spPr>
        <a:xfrm flipH="1">
          <a:off x="20354925" y="3762375"/>
          <a:ext cx="200025" cy="447675"/>
        </a:xfrm>
        <a:prstGeom prst="straightConnector1">
          <a:avLst/>
        </a:prstGeom>
        <a:ln w="12700">
          <a:solidFill>
            <a:srgbClr val="FF0000"/>
          </a:solidFill>
          <a:headEnd type="triangle" w="lg" len="lg"/>
          <a:tailEnd type="non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U1175"/>
  <sheetViews>
    <sheetView zoomScaleNormal="100" workbookViewId="0">
      <selection activeCell="A2" sqref="A2"/>
    </sheetView>
  </sheetViews>
  <sheetFormatPr defaultColWidth="9" defaultRowHeight="15.75" x14ac:dyDescent="0.15"/>
  <cols>
    <col min="1" max="1" width="30.5" style="1" bestFit="1" customWidth="1"/>
    <col min="2" max="2" width="14.875" style="1" bestFit="1" customWidth="1"/>
    <col min="3" max="4" width="9" style="7"/>
    <col min="5" max="5" width="10.5" style="8" bestFit="1" customWidth="1"/>
    <col min="6" max="65" width="9" style="7"/>
    <col min="66" max="66" width="4.625" style="7" customWidth="1"/>
    <col min="67" max="76" width="9" style="7"/>
    <col min="77" max="77" width="4.625" style="7" customWidth="1"/>
    <col min="78" max="98" width="9" style="7"/>
    <col min="99" max="99" width="4.625" style="7" customWidth="1"/>
    <col min="100" max="145" width="9" style="7"/>
    <col min="146" max="146" width="4.625" style="7" customWidth="1"/>
    <col min="147" max="16384" width="9" style="7"/>
  </cols>
  <sheetData>
    <row r="1" spans="1:177" x14ac:dyDescent="0.15">
      <c r="A1" s="1" t="s">
        <v>441</v>
      </c>
      <c r="B1" s="1" t="s">
        <v>442</v>
      </c>
      <c r="C1" s="9" t="s">
        <v>4092</v>
      </c>
      <c r="D1" s="1"/>
      <c r="E1" s="2" t="s">
        <v>148</v>
      </c>
      <c r="F1" s="3" t="s">
        <v>147</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row>
    <row r="2" spans="1:177" x14ac:dyDescent="0.15">
      <c r="A2" s="4" t="s">
        <v>4400</v>
      </c>
      <c r="B2" s="443" t="s">
        <v>443</v>
      </c>
      <c r="C2" s="4"/>
      <c r="D2" s="4"/>
      <c r="E2" s="6" t="s">
        <v>189</v>
      </c>
      <c r="F2" s="7" t="s">
        <v>35</v>
      </c>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row>
    <row r="3" spans="1:177" x14ac:dyDescent="0.15">
      <c r="A3" s="4" t="s">
        <v>4093</v>
      </c>
      <c r="B3" s="443" t="s">
        <v>444</v>
      </c>
      <c r="C3" s="4"/>
      <c r="D3" s="4"/>
      <c r="E3" s="6" t="s">
        <v>190</v>
      </c>
      <c r="F3" s="7" t="s">
        <v>37</v>
      </c>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row>
    <row r="4" spans="1:177" x14ac:dyDescent="0.15">
      <c r="A4" s="4" t="s">
        <v>4094</v>
      </c>
      <c r="B4" s="443" t="s">
        <v>445</v>
      </c>
      <c r="C4" s="4"/>
      <c r="D4" s="4"/>
      <c r="E4" s="6" t="s">
        <v>191</v>
      </c>
      <c r="F4" s="7" t="s">
        <v>38</v>
      </c>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row>
    <row r="5" spans="1:177" x14ac:dyDescent="0.15">
      <c r="A5" s="4" t="s">
        <v>4095</v>
      </c>
      <c r="B5" s="443" t="s">
        <v>446</v>
      </c>
      <c r="C5" s="4"/>
      <c r="D5" s="4"/>
      <c r="E5" s="6" t="s">
        <v>192</v>
      </c>
      <c r="F5" s="4" t="s">
        <v>186</v>
      </c>
      <c r="G5" s="10" t="s">
        <v>185</v>
      </c>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row>
    <row r="6" spans="1:177" x14ac:dyDescent="0.15">
      <c r="A6" s="4" t="s">
        <v>4096</v>
      </c>
      <c r="B6" s="443" t="s">
        <v>447</v>
      </c>
      <c r="C6" s="4"/>
      <c r="D6" s="4"/>
      <c r="E6" s="6" t="s">
        <v>193</v>
      </c>
      <c r="F6" s="4" t="s">
        <v>188</v>
      </c>
      <c r="G6" s="10" t="s">
        <v>187</v>
      </c>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row>
    <row r="7" spans="1:177" x14ac:dyDescent="0.15">
      <c r="A7" s="4" t="s">
        <v>4097</v>
      </c>
      <c r="B7" s="443" t="s">
        <v>448</v>
      </c>
      <c r="C7" s="4"/>
      <c r="D7" s="4"/>
      <c r="E7" s="6" t="s">
        <v>194</v>
      </c>
      <c r="F7" s="7" t="s">
        <v>41</v>
      </c>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row>
    <row r="8" spans="1:177" x14ac:dyDescent="0.15">
      <c r="A8" s="4" t="s">
        <v>4098</v>
      </c>
      <c r="B8" s="443" t="s">
        <v>449</v>
      </c>
      <c r="C8" s="4"/>
      <c r="D8" s="4"/>
      <c r="E8" s="6" t="s">
        <v>195</v>
      </c>
      <c r="F8" s="7" t="s">
        <v>42</v>
      </c>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row>
    <row r="9" spans="1:177" x14ac:dyDescent="0.15">
      <c r="A9" s="4" t="s">
        <v>4099</v>
      </c>
      <c r="B9" s="443" t="s">
        <v>450</v>
      </c>
      <c r="C9" s="4"/>
      <c r="D9" s="4"/>
      <c r="E9" s="6" t="s">
        <v>196</v>
      </c>
      <c r="F9" s="7" t="s">
        <v>43</v>
      </c>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row>
    <row r="10" spans="1:177" x14ac:dyDescent="0.15">
      <c r="A10" s="4" t="s">
        <v>4100</v>
      </c>
      <c r="B10" s="443" t="s">
        <v>451</v>
      </c>
      <c r="C10" s="4"/>
      <c r="D10" s="4"/>
      <c r="E10" s="6" t="s">
        <v>197</v>
      </c>
      <c r="F10" s="7" t="s">
        <v>44</v>
      </c>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row>
    <row r="11" spans="1:177" x14ac:dyDescent="0.15">
      <c r="A11" s="4" t="s">
        <v>4101</v>
      </c>
      <c r="B11" s="443" t="s">
        <v>452</v>
      </c>
      <c r="C11" s="4"/>
      <c r="D11" s="4"/>
      <c r="E11" s="6" t="s">
        <v>198</v>
      </c>
      <c r="F11" s="7" t="s">
        <v>45</v>
      </c>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row>
    <row r="12" spans="1:177" x14ac:dyDescent="0.15">
      <c r="A12" s="4" t="s">
        <v>4102</v>
      </c>
      <c r="B12" s="443" t="s">
        <v>453</v>
      </c>
      <c r="C12" s="4"/>
      <c r="D12" s="4"/>
      <c r="E12" s="6" t="s">
        <v>199</v>
      </c>
      <c r="F12" s="7" t="s">
        <v>47</v>
      </c>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row>
    <row r="13" spans="1:177" x14ac:dyDescent="0.15">
      <c r="A13" s="4" t="s">
        <v>4103</v>
      </c>
      <c r="B13" s="443" t="s">
        <v>454</v>
      </c>
      <c r="C13" s="4"/>
      <c r="D13" s="4"/>
      <c r="E13" s="6" t="s">
        <v>200</v>
      </c>
      <c r="F13" s="7" t="s">
        <v>50</v>
      </c>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row>
    <row r="14" spans="1:177" x14ac:dyDescent="0.15">
      <c r="A14" s="4" t="s">
        <v>4104</v>
      </c>
      <c r="B14" s="443" t="s">
        <v>455</v>
      </c>
      <c r="C14" s="4"/>
      <c r="D14" s="4"/>
      <c r="E14" s="6" t="s">
        <v>201</v>
      </c>
      <c r="F14" s="7" t="s">
        <v>52</v>
      </c>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row>
    <row r="15" spans="1:177" x14ac:dyDescent="0.15">
      <c r="A15" s="4" t="s">
        <v>4105</v>
      </c>
      <c r="B15" s="443" t="s">
        <v>456</v>
      </c>
      <c r="C15" s="4"/>
      <c r="D15" s="4"/>
      <c r="E15" s="6" t="s">
        <v>202</v>
      </c>
      <c r="F15" s="7" t="s">
        <v>54</v>
      </c>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row>
    <row r="16" spans="1:177" x14ac:dyDescent="0.15">
      <c r="A16" s="4" t="s">
        <v>4106</v>
      </c>
      <c r="B16" s="443" t="s">
        <v>457</v>
      </c>
      <c r="C16" s="4"/>
      <c r="D16" s="4"/>
      <c r="E16" s="6" t="s">
        <v>203</v>
      </c>
      <c r="F16" s="7" t="s">
        <v>55</v>
      </c>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row>
    <row r="17" spans="1:177" x14ac:dyDescent="0.15">
      <c r="A17" s="4" t="s">
        <v>4386</v>
      </c>
      <c r="B17" s="443" t="s">
        <v>458</v>
      </c>
      <c r="C17" s="4"/>
      <c r="D17" s="4"/>
      <c r="E17" s="6" t="s">
        <v>204</v>
      </c>
      <c r="F17" s="7" t="s">
        <v>57</v>
      </c>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row>
    <row r="18" spans="1:177" x14ac:dyDescent="0.15">
      <c r="A18" s="4" t="s">
        <v>4107</v>
      </c>
      <c r="B18" s="443" t="s">
        <v>459</v>
      </c>
      <c r="C18" s="4"/>
      <c r="D18" s="4"/>
      <c r="E18" s="6" t="s">
        <v>205</v>
      </c>
      <c r="F18" s="7" t="s">
        <v>58</v>
      </c>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row>
    <row r="19" spans="1:177" x14ac:dyDescent="0.15">
      <c r="A19" s="4" t="s">
        <v>4108</v>
      </c>
      <c r="B19" s="443" t="s">
        <v>460</v>
      </c>
      <c r="C19" s="4"/>
      <c r="D19" s="4"/>
      <c r="E19" s="6" t="s">
        <v>206</v>
      </c>
      <c r="F19" s="7" t="s">
        <v>59</v>
      </c>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row>
    <row r="20" spans="1:177" x14ac:dyDescent="0.15">
      <c r="A20" s="4" t="s">
        <v>4109</v>
      </c>
      <c r="B20" s="443" t="s">
        <v>461</v>
      </c>
      <c r="C20" s="4"/>
      <c r="D20" s="4"/>
      <c r="E20" s="6" t="s">
        <v>207</v>
      </c>
      <c r="F20" s="7" t="s">
        <v>60</v>
      </c>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row>
    <row r="21" spans="1:177" x14ac:dyDescent="0.15">
      <c r="A21" s="4" t="s">
        <v>4110</v>
      </c>
      <c r="B21" s="443" t="s">
        <v>462</v>
      </c>
      <c r="C21" s="4"/>
      <c r="D21" s="4"/>
      <c r="E21" s="6" t="s">
        <v>208</v>
      </c>
      <c r="F21" s="7" t="s">
        <v>61</v>
      </c>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row>
    <row r="22" spans="1:177" x14ac:dyDescent="0.15">
      <c r="A22" s="4" t="s">
        <v>4111</v>
      </c>
      <c r="B22" s="443" t="s">
        <v>463</v>
      </c>
      <c r="C22" s="4"/>
      <c r="D22" s="4"/>
      <c r="E22" s="6" t="s">
        <v>209</v>
      </c>
      <c r="F22" s="7" t="s">
        <v>64</v>
      </c>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row>
    <row r="23" spans="1:177" x14ac:dyDescent="0.15">
      <c r="A23" s="4" t="s">
        <v>4112</v>
      </c>
      <c r="B23" s="443" t="s">
        <v>464</v>
      </c>
      <c r="C23" s="4"/>
      <c r="D23" s="4"/>
      <c r="E23" s="6" t="s">
        <v>210</v>
      </c>
      <c r="F23" s="7" t="s">
        <v>67</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row>
    <row r="24" spans="1:177" x14ac:dyDescent="0.15">
      <c r="A24" s="4" t="s">
        <v>4113</v>
      </c>
      <c r="B24" s="443" t="s">
        <v>465</v>
      </c>
      <c r="C24" s="4"/>
      <c r="D24" s="4"/>
      <c r="E24" s="6" t="s">
        <v>211</v>
      </c>
      <c r="F24" s="7" t="s">
        <v>68</v>
      </c>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row>
    <row r="25" spans="1:177" x14ac:dyDescent="0.15">
      <c r="A25" s="4" t="s">
        <v>4114</v>
      </c>
      <c r="B25" s="443" t="s">
        <v>466</v>
      </c>
      <c r="C25" s="4"/>
      <c r="D25" s="4"/>
      <c r="E25" s="6" t="s">
        <v>212</v>
      </c>
      <c r="F25" s="7" t="s">
        <v>72</v>
      </c>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row>
    <row r="26" spans="1:177" x14ac:dyDescent="0.15">
      <c r="A26" s="4" t="s">
        <v>4115</v>
      </c>
      <c r="B26" s="443" t="s">
        <v>467</v>
      </c>
      <c r="C26" s="4"/>
      <c r="D26" s="4"/>
      <c r="E26" s="6" t="s">
        <v>213</v>
      </c>
      <c r="F26" s="7" t="s">
        <v>73</v>
      </c>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row>
    <row r="27" spans="1:177" x14ac:dyDescent="0.15">
      <c r="A27" s="4" t="s">
        <v>4116</v>
      </c>
      <c r="B27" s="443" t="s">
        <v>468</v>
      </c>
      <c r="C27" s="4"/>
      <c r="D27" s="4"/>
      <c r="E27" s="6" t="s">
        <v>214</v>
      </c>
      <c r="F27" s="7" t="s">
        <v>75</v>
      </c>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row>
    <row r="28" spans="1:177" x14ac:dyDescent="0.15">
      <c r="A28" s="4" t="s">
        <v>4117</v>
      </c>
      <c r="B28" s="443" t="s">
        <v>469</v>
      </c>
      <c r="C28" s="4"/>
      <c r="D28" s="4"/>
      <c r="E28" s="6" t="s">
        <v>215</v>
      </c>
      <c r="F28" s="7" t="s">
        <v>76</v>
      </c>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row>
    <row r="29" spans="1:177" x14ac:dyDescent="0.15">
      <c r="A29" s="4" t="s">
        <v>4118</v>
      </c>
      <c r="B29" s="443" t="s">
        <v>470</v>
      </c>
      <c r="C29" s="4"/>
      <c r="D29" s="4"/>
      <c r="E29" s="6" t="s">
        <v>216</v>
      </c>
      <c r="F29" s="7" t="s">
        <v>77</v>
      </c>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row>
    <row r="30" spans="1:177" x14ac:dyDescent="0.15">
      <c r="A30" s="4" t="s">
        <v>4119</v>
      </c>
      <c r="B30" s="443" t="s">
        <v>471</v>
      </c>
      <c r="C30" s="4"/>
      <c r="D30" s="4"/>
      <c r="E30" s="6" t="s">
        <v>217</v>
      </c>
      <c r="F30" s="7" t="s">
        <v>78</v>
      </c>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row>
    <row r="31" spans="1:177" x14ac:dyDescent="0.15">
      <c r="A31" s="4" t="s">
        <v>4120</v>
      </c>
      <c r="B31" s="443" t="s">
        <v>472</v>
      </c>
      <c r="C31" s="4"/>
      <c r="D31" s="4"/>
      <c r="E31" s="6" t="s">
        <v>218</v>
      </c>
      <c r="F31" s="7" t="s">
        <v>79</v>
      </c>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row>
    <row r="32" spans="1:177" x14ac:dyDescent="0.15">
      <c r="A32" s="4" t="s">
        <v>4121</v>
      </c>
      <c r="B32" s="443" t="s">
        <v>473</v>
      </c>
      <c r="C32" s="4"/>
      <c r="D32" s="4"/>
      <c r="E32" s="6" t="s">
        <v>219</v>
      </c>
      <c r="F32" s="7" t="s">
        <v>80</v>
      </c>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row>
    <row r="33" spans="1:177" x14ac:dyDescent="0.15">
      <c r="A33" s="4" t="s">
        <v>4122</v>
      </c>
      <c r="B33" s="443" t="s">
        <v>474</v>
      </c>
      <c r="C33" s="4"/>
      <c r="D33" s="4"/>
      <c r="E33" s="6" t="s">
        <v>220</v>
      </c>
      <c r="F33" s="7" t="s">
        <v>81</v>
      </c>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row>
    <row r="34" spans="1:177" x14ac:dyDescent="0.15">
      <c r="A34" s="4" t="s">
        <v>4123</v>
      </c>
      <c r="B34" s="443" t="s">
        <v>475</v>
      </c>
      <c r="C34" s="4"/>
      <c r="D34" s="4"/>
      <c r="E34" s="6" t="s">
        <v>221</v>
      </c>
      <c r="F34" s="7" t="s">
        <v>82</v>
      </c>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row>
    <row r="35" spans="1:177" x14ac:dyDescent="0.15">
      <c r="A35" s="4" t="s">
        <v>4124</v>
      </c>
      <c r="B35" s="443" t="s">
        <v>476</v>
      </c>
      <c r="C35" s="4"/>
      <c r="D35" s="4"/>
      <c r="E35" s="6" t="s">
        <v>222</v>
      </c>
      <c r="F35" s="7" t="s">
        <v>83</v>
      </c>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row>
    <row r="36" spans="1:177" x14ac:dyDescent="0.15">
      <c r="A36" s="4" t="s">
        <v>4125</v>
      </c>
      <c r="B36" s="443" t="s">
        <v>477</v>
      </c>
      <c r="C36" s="4"/>
      <c r="D36" s="4"/>
      <c r="E36" s="6" t="s">
        <v>223</v>
      </c>
      <c r="F36" s="7" t="s">
        <v>84</v>
      </c>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row>
    <row r="37" spans="1:177" x14ac:dyDescent="0.15">
      <c r="A37" s="4" t="s">
        <v>4126</v>
      </c>
      <c r="B37" s="443" t="s">
        <v>478</v>
      </c>
      <c r="C37" s="4"/>
      <c r="D37" s="4"/>
      <c r="E37" s="6" t="s">
        <v>224</v>
      </c>
      <c r="F37" s="7" t="s">
        <v>85</v>
      </c>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row>
    <row r="38" spans="1:177" x14ac:dyDescent="0.15">
      <c r="A38" s="4" t="s">
        <v>4127</v>
      </c>
      <c r="B38" s="443" t="s">
        <v>479</v>
      </c>
      <c r="C38" s="4"/>
      <c r="D38" s="4"/>
      <c r="E38" s="6" t="s">
        <v>225</v>
      </c>
      <c r="F38" s="7" t="s">
        <v>86</v>
      </c>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row>
    <row r="39" spans="1:177" x14ac:dyDescent="0.15">
      <c r="A39" s="4" t="s">
        <v>4128</v>
      </c>
      <c r="B39" s="443" t="s">
        <v>480</v>
      </c>
      <c r="C39" s="4"/>
      <c r="D39" s="4"/>
      <c r="E39" s="6" t="s">
        <v>226</v>
      </c>
      <c r="F39" s="7" t="s">
        <v>87</v>
      </c>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row>
    <row r="40" spans="1:177" x14ac:dyDescent="0.15">
      <c r="A40" s="4" t="s">
        <v>4129</v>
      </c>
      <c r="B40" s="443" t="s">
        <v>481</v>
      </c>
      <c r="C40" s="4"/>
      <c r="D40" s="4"/>
      <c r="E40" s="6" t="s">
        <v>227</v>
      </c>
      <c r="F40" s="7" t="s">
        <v>88</v>
      </c>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row>
    <row r="41" spans="1:177" x14ac:dyDescent="0.15">
      <c r="A41" s="4" t="s">
        <v>4130</v>
      </c>
      <c r="B41" s="443" t="s">
        <v>482</v>
      </c>
      <c r="C41" s="4"/>
      <c r="D41" s="4"/>
      <c r="E41" s="6" t="s">
        <v>228</v>
      </c>
      <c r="F41" s="7" t="s">
        <v>89</v>
      </c>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row>
    <row r="42" spans="1:177" x14ac:dyDescent="0.15">
      <c r="A42" s="4" t="s">
        <v>4131</v>
      </c>
      <c r="B42" s="443" t="s">
        <v>483</v>
      </c>
      <c r="C42" s="4"/>
      <c r="D42" s="4"/>
      <c r="E42" s="6" t="s">
        <v>229</v>
      </c>
      <c r="F42" s="7" t="s">
        <v>90</v>
      </c>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row>
    <row r="43" spans="1:177" x14ac:dyDescent="0.15">
      <c r="A43" s="4" t="s">
        <v>4132</v>
      </c>
      <c r="B43" s="443" t="s">
        <v>484</v>
      </c>
      <c r="C43" s="4"/>
      <c r="D43" s="4"/>
      <c r="E43" s="6" t="s">
        <v>230</v>
      </c>
      <c r="F43" s="7" t="s">
        <v>91</v>
      </c>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row>
    <row r="44" spans="1:177" x14ac:dyDescent="0.15">
      <c r="A44" s="4" t="s">
        <v>4133</v>
      </c>
      <c r="B44" s="443" t="s">
        <v>485</v>
      </c>
      <c r="C44" s="4"/>
      <c r="D44" s="4"/>
      <c r="E44" s="6" t="s">
        <v>231</v>
      </c>
      <c r="F44" s="7" t="s">
        <v>92</v>
      </c>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row>
    <row r="45" spans="1:177" x14ac:dyDescent="0.15">
      <c r="A45" s="4" t="s">
        <v>4134</v>
      </c>
      <c r="B45" s="443" t="s">
        <v>486</v>
      </c>
      <c r="C45" s="4"/>
      <c r="D45" s="4"/>
      <c r="E45" s="6" t="s">
        <v>232</v>
      </c>
      <c r="F45" s="7" t="s">
        <v>93</v>
      </c>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row>
    <row r="46" spans="1:177" x14ac:dyDescent="0.15">
      <c r="A46" s="4" t="s">
        <v>4135</v>
      </c>
      <c r="B46" s="443" t="s">
        <v>487</v>
      </c>
      <c r="C46" s="4"/>
      <c r="D46" s="4"/>
      <c r="E46" s="6" t="s">
        <v>233</v>
      </c>
      <c r="F46" s="7" t="s">
        <v>94</v>
      </c>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row>
    <row r="47" spans="1:177" x14ac:dyDescent="0.15">
      <c r="A47" s="4" t="s">
        <v>4136</v>
      </c>
      <c r="B47" s="443" t="s">
        <v>488</v>
      </c>
      <c r="C47" s="4"/>
      <c r="D47" s="4"/>
      <c r="E47" s="6" t="s">
        <v>234</v>
      </c>
      <c r="F47" s="7" t="s">
        <v>95</v>
      </c>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row>
    <row r="48" spans="1:177" x14ac:dyDescent="0.15">
      <c r="A48" s="4" t="s">
        <v>4137</v>
      </c>
      <c r="B48" s="443" t="s">
        <v>4375</v>
      </c>
      <c r="C48" s="4"/>
      <c r="D48" s="4"/>
      <c r="E48" s="6" t="s">
        <v>235</v>
      </c>
      <c r="F48" s="7" t="s">
        <v>96</v>
      </c>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row>
    <row r="49" spans="1:177" x14ac:dyDescent="0.15">
      <c r="A49" s="4" t="s">
        <v>4138</v>
      </c>
      <c r="B49" s="443" t="s">
        <v>489</v>
      </c>
      <c r="C49" s="4"/>
      <c r="D49" s="4"/>
      <c r="E49" s="4"/>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row>
    <row r="50" spans="1:177" x14ac:dyDescent="0.15">
      <c r="A50" s="4" t="s">
        <v>4139</v>
      </c>
      <c r="B50" s="443" t="s">
        <v>490</v>
      </c>
      <c r="C50" s="4"/>
      <c r="D50" s="4"/>
      <c r="E50" s="4"/>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row>
    <row r="51" spans="1:177" x14ac:dyDescent="0.15">
      <c r="A51" s="4" t="s">
        <v>4140</v>
      </c>
      <c r="B51" s="443" t="s">
        <v>491</v>
      </c>
      <c r="C51" s="4"/>
      <c r="D51" s="4"/>
      <c r="E51" s="4"/>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row>
    <row r="52" spans="1:177" x14ac:dyDescent="0.15">
      <c r="A52" s="4" t="s">
        <v>4141</v>
      </c>
      <c r="B52" s="443" t="s">
        <v>492</v>
      </c>
      <c r="C52" s="4"/>
      <c r="D52" s="4"/>
      <c r="E52" s="4"/>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row>
    <row r="53" spans="1:177" x14ac:dyDescent="0.15">
      <c r="A53" s="4" t="s">
        <v>4142</v>
      </c>
      <c r="B53" s="443" t="s">
        <v>493</v>
      </c>
      <c r="C53" s="4"/>
      <c r="D53" s="4"/>
      <c r="E53" s="4"/>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row>
    <row r="54" spans="1:177" x14ac:dyDescent="0.15">
      <c r="A54" s="4" t="s">
        <v>4143</v>
      </c>
      <c r="B54" s="443" t="s">
        <v>494</v>
      </c>
      <c r="C54" s="4"/>
      <c r="D54" s="4"/>
      <c r="E54" s="4"/>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row>
    <row r="55" spans="1:177" x14ac:dyDescent="0.15">
      <c r="A55" s="4" t="s">
        <v>4144</v>
      </c>
      <c r="B55" s="443" t="s">
        <v>495</v>
      </c>
      <c r="C55" s="4"/>
      <c r="D55" s="4"/>
      <c r="E55" s="4"/>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row>
    <row r="56" spans="1:177" x14ac:dyDescent="0.15">
      <c r="A56" s="4" t="s">
        <v>4145</v>
      </c>
      <c r="B56" s="443" t="s">
        <v>496</v>
      </c>
      <c r="C56" s="4"/>
      <c r="D56" s="4"/>
      <c r="E56" s="4"/>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row>
    <row r="57" spans="1:177" x14ac:dyDescent="0.15">
      <c r="A57" s="4" t="s">
        <v>4146</v>
      </c>
      <c r="B57" s="443" t="s">
        <v>497</v>
      </c>
      <c r="C57" s="4"/>
      <c r="D57" s="4"/>
      <c r="E57" s="4"/>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row>
    <row r="58" spans="1:177" x14ac:dyDescent="0.15">
      <c r="A58" s="4" t="s">
        <v>4147</v>
      </c>
      <c r="B58" s="443" t="s">
        <v>498</v>
      </c>
      <c r="C58" s="4"/>
      <c r="D58" s="4"/>
      <c r="E58" s="4"/>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row>
    <row r="59" spans="1:177" x14ac:dyDescent="0.15">
      <c r="A59" s="4" t="s">
        <v>4148</v>
      </c>
      <c r="B59" s="443" t="s">
        <v>499</v>
      </c>
      <c r="C59" s="4"/>
      <c r="D59" s="4"/>
      <c r="E59" s="4"/>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row>
    <row r="60" spans="1:177" x14ac:dyDescent="0.15">
      <c r="A60" s="4" t="s">
        <v>4149</v>
      </c>
      <c r="B60" s="443" t="s">
        <v>500</v>
      </c>
      <c r="C60" s="4"/>
      <c r="D60" s="4"/>
      <c r="E60" s="4"/>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row>
    <row r="61" spans="1:177" x14ac:dyDescent="0.15">
      <c r="A61" s="4" t="s">
        <v>4150</v>
      </c>
      <c r="B61" s="443" t="s">
        <v>501</v>
      </c>
      <c r="C61" s="4"/>
      <c r="D61" s="4"/>
      <c r="E61" s="4"/>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row>
    <row r="62" spans="1:177" x14ac:dyDescent="0.15">
      <c r="A62" s="4" t="s">
        <v>4151</v>
      </c>
      <c r="B62" s="443" t="s">
        <v>502</v>
      </c>
      <c r="C62" s="4"/>
      <c r="D62" s="4"/>
      <c r="E62" s="4"/>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row>
    <row r="63" spans="1:177" x14ac:dyDescent="0.15">
      <c r="A63" s="4" t="s">
        <v>4152</v>
      </c>
      <c r="B63" s="443" t="s">
        <v>503</v>
      </c>
      <c r="C63" s="4"/>
      <c r="D63" s="4"/>
      <c r="E63" s="4"/>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row>
    <row r="64" spans="1:177" x14ac:dyDescent="0.15">
      <c r="A64" s="4" t="s">
        <v>4153</v>
      </c>
      <c r="B64" s="443" t="s">
        <v>504</v>
      </c>
      <c r="C64" s="4"/>
      <c r="D64" s="4"/>
      <c r="E64" s="4"/>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row>
    <row r="65" spans="1:177" x14ac:dyDescent="0.15">
      <c r="A65" s="4" t="s">
        <v>4154</v>
      </c>
      <c r="B65" s="443" t="s">
        <v>505</v>
      </c>
      <c r="C65" s="4"/>
      <c r="D65" s="4"/>
      <c r="E65" s="4"/>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row>
    <row r="66" spans="1:177" x14ac:dyDescent="0.15">
      <c r="A66" s="4" t="s">
        <v>4155</v>
      </c>
      <c r="B66" s="443" t="s">
        <v>506</v>
      </c>
      <c r="C66" s="4"/>
      <c r="D66" s="4"/>
      <c r="E66" s="4"/>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row>
    <row r="67" spans="1:177" x14ac:dyDescent="0.15">
      <c r="A67" s="4" t="s">
        <v>4156</v>
      </c>
      <c r="B67" s="443" t="s">
        <v>507</v>
      </c>
      <c r="C67" s="4"/>
      <c r="D67" s="4"/>
      <c r="E67" s="4"/>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row>
    <row r="68" spans="1:177" x14ac:dyDescent="0.15">
      <c r="A68" s="4" t="s">
        <v>4157</v>
      </c>
      <c r="B68" s="443" t="s">
        <v>508</v>
      </c>
      <c r="C68" s="4"/>
      <c r="D68" s="4"/>
      <c r="E68" s="4"/>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row>
    <row r="69" spans="1:177" x14ac:dyDescent="0.15">
      <c r="A69" s="4" t="s">
        <v>4158</v>
      </c>
      <c r="B69" s="443" t="s">
        <v>509</v>
      </c>
      <c r="C69" s="4"/>
      <c r="D69" s="4"/>
      <c r="E69" s="4"/>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row>
    <row r="70" spans="1:177" x14ac:dyDescent="0.15">
      <c r="A70" s="4" t="s">
        <v>4159</v>
      </c>
      <c r="B70" s="443" t="s">
        <v>510</v>
      </c>
      <c r="C70" s="4"/>
      <c r="D70" s="4"/>
      <c r="E70" s="4"/>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row>
    <row r="71" spans="1:177" x14ac:dyDescent="0.15">
      <c r="A71" s="4" t="s">
        <v>4160</v>
      </c>
      <c r="B71" s="443" t="s">
        <v>511</v>
      </c>
      <c r="C71" s="4"/>
      <c r="D71" s="4"/>
      <c r="E71" s="4"/>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row>
    <row r="72" spans="1:177" x14ac:dyDescent="0.15">
      <c r="A72" s="4" t="s">
        <v>4161</v>
      </c>
      <c r="B72" s="443" t="s">
        <v>512</v>
      </c>
      <c r="C72" s="4"/>
      <c r="D72" s="4"/>
      <c r="E72" s="4"/>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row>
    <row r="73" spans="1:177" x14ac:dyDescent="0.15">
      <c r="A73" s="4" t="s">
        <v>4162</v>
      </c>
      <c r="B73" s="443" t="s">
        <v>513</v>
      </c>
      <c r="C73" s="4"/>
      <c r="D73" s="4"/>
      <c r="E73" s="4"/>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row>
    <row r="74" spans="1:177" x14ac:dyDescent="0.15">
      <c r="A74" s="4" t="s">
        <v>4163</v>
      </c>
      <c r="B74" s="443" t="s">
        <v>514</v>
      </c>
      <c r="C74" s="4"/>
      <c r="D74" s="4"/>
      <c r="E74" s="4"/>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row>
    <row r="75" spans="1:177" x14ac:dyDescent="0.15">
      <c r="A75" s="4" t="s">
        <v>4164</v>
      </c>
      <c r="B75" s="443" t="s">
        <v>515</v>
      </c>
      <c r="C75" s="4"/>
      <c r="D75" s="4"/>
      <c r="E75" s="4"/>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row>
    <row r="76" spans="1:177" x14ac:dyDescent="0.15">
      <c r="A76" s="4" t="s">
        <v>4165</v>
      </c>
      <c r="B76" s="443" t="s">
        <v>516</v>
      </c>
      <c r="C76" s="4"/>
      <c r="D76" s="4"/>
      <c r="E76" s="4"/>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row>
    <row r="77" spans="1:177" x14ac:dyDescent="0.15">
      <c r="A77" s="4" t="s">
        <v>4166</v>
      </c>
      <c r="B77" s="443" t="s">
        <v>517</v>
      </c>
      <c r="C77" s="4"/>
      <c r="D77" s="4"/>
      <c r="E77" s="4"/>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row>
    <row r="78" spans="1:177" x14ac:dyDescent="0.15">
      <c r="A78" s="4" t="s">
        <v>4167</v>
      </c>
      <c r="B78" s="443" t="s">
        <v>518</v>
      </c>
      <c r="C78" s="4"/>
      <c r="D78" s="4"/>
      <c r="E78" s="4"/>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row>
    <row r="79" spans="1:177" x14ac:dyDescent="0.15">
      <c r="A79" s="4" t="s">
        <v>4168</v>
      </c>
      <c r="B79" s="443" t="s">
        <v>519</v>
      </c>
      <c r="C79" s="4"/>
      <c r="D79" s="4"/>
      <c r="E79" s="4"/>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row>
    <row r="80" spans="1:177" x14ac:dyDescent="0.15">
      <c r="A80" s="4" t="s">
        <v>4169</v>
      </c>
      <c r="B80" s="443" t="s">
        <v>520</v>
      </c>
      <c r="C80" s="4"/>
      <c r="D80" s="4"/>
      <c r="E80" s="4"/>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row>
    <row r="81" spans="1:177" x14ac:dyDescent="0.15">
      <c r="A81" s="4" t="s">
        <v>4170</v>
      </c>
      <c r="B81" s="443" t="s">
        <v>521</v>
      </c>
      <c r="C81" s="4"/>
      <c r="D81" s="4"/>
      <c r="E81" s="4"/>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row>
    <row r="82" spans="1:177" x14ac:dyDescent="0.15">
      <c r="A82" s="4" t="s">
        <v>4171</v>
      </c>
      <c r="B82" s="443" t="s">
        <v>522</v>
      </c>
      <c r="C82" s="4"/>
      <c r="D82" s="4"/>
      <c r="E82" s="4"/>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row>
    <row r="83" spans="1:177" x14ac:dyDescent="0.15">
      <c r="A83" s="4" t="s">
        <v>4172</v>
      </c>
      <c r="B83" s="443" t="s">
        <v>523</v>
      </c>
      <c r="C83" s="4"/>
      <c r="D83" s="4"/>
      <c r="E83" s="4"/>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row>
    <row r="84" spans="1:177" x14ac:dyDescent="0.15">
      <c r="A84" s="4" t="s">
        <v>4173</v>
      </c>
      <c r="B84" s="443" t="s">
        <v>524</v>
      </c>
      <c r="C84" s="4"/>
      <c r="D84" s="4"/>
      <c r="E84" s="4"/>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row>
    <row r="85" spans="1:177" x14ac:dyDescent="0.15">
      <c r="A85" s="4" t="s">
        <v>4174</v>
      </c>
      <c r="B85" s="443" t="s">
        <v>525</v>
      </c>
      <c r="C85" s="4"/>
      <c r="D85" s="4"/>
      <c r="E85" s="4"/>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row>
    <row r="86" spans="1:177" x14ac:dyDescent="0.15">
      <c r="A86" s="4" t="s">
        <v>4175</v>
      </c>
      <c r="B86" s="443" t="s">
        <v>526</v>
      </c>
      <c r="C86" s="4"/>
      <c r="D86" s="4"/>
      <c r="E86" s="4"/>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row>
    <row r="87" spans="1:177" x14ac:dyDescent="0.15">
      <c r="A87" s="4" t="s">
        <v>4176</v>
      </c>
      <c r="B87" s="443" t="s">
        <v>527</v>
      </c>
      <c r="C87" s="4"/>
      <c r="D87" s="4"/>
      <c r="E87" s="4"/>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row>
    <row r="88" spans="1:177" x14ac:dyDescent="0.15">
      <c r="A88" s="4" t="s">
        <v>4177</v>
      </c>
      <c r="B88" s="443" t="s">
        <v>528</v>
      </c>
      <c r="C88" s="4"/>
      <c r="D88" s="4"/>
      <c r="E88" s="4"/>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row>
    <row r="89" spans="1:177" x14ac:dyDescent="0.15">
      <c r="A89" s="4" t="s">
        <v>4178</v>
      </c>
      <c r="B89" s="443" t="s">
        <v>529</v>
      </c>
      <c r="C89" s="4"/>
      <c r="D89" s="4"/>
      <c r="E89" s="4"/>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row>
    <row r="90" spans="1:177" x14ac:dyDescent="0.15">
      <c r="A90" s="4" t="s">
        <v>4179</v>
      </c>
      <c r="B90" s="443" t="s">
        <v>530</v>
      </c>
      <c r="C90" s="4"/>
      <c r="D90" s="4"/>
      <c r="E90" s="4"/>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row>
    <row r="91" spans="1:177" x14ac:dyDescent="0.15">
      <c r="A91" s="4" t="s">
        <v>4180</v>
      </c>
      <c r="B91" s="443" t="s">
        <v>531</v>
      </c>
      <c r="C91" s="4"/>
      <c r="D91" s="4"/>
      <c r="E91" s="4"/>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row>
    <row r="92" spans="1:177" x14ac:dyDescent="0.15">
      <c r="A92" s="4" t="s">
        <v>4181</v>
      </c>
      <c r="B92" s="443" t="s">
        <v>532</v>
      </c>
      <c r="C92" s="4"/>
      <c r="D92" s="4"/>
      <c r="E92" s="4"/>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row>
    <row r="93" spans="1:177" x14ac:dyDescent="0.15">
      <c r="A93" s="4" t="s">
        <v>4182</v>
      </c>
      <c r="B93" s="443" t="s">
        <v>533</v>
      </c>
      <c r="C93" s="4"/>
      <c r="D93" s="4"/>
      <c r="E93" s="4"/>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row>
    <row r="94" spans="1:177" x14ac:dyDescent="0.15">
      <c r="A94" s="4" t="s">
        <v>4183</v>
      </c>
      <c r="B94" s="443" t="s">
        <v>534</v>
      </c>
      <c r="C94" s="4"/>
      <c r="D94" s="4"/>
      <c r="E94" s="4"/>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row>
    <row r="95" spans="1:177" x14ac:dyDescent="0.15">
      <c r="A95" s="4" t="s">
        <v>4184</v>
      </c>
      <c r="B95" s="443" t="s">
        <v>535</v>
      </c>
      <c r="C95" s="4"/>
      <c r="D95" s="4"/>
      <c r="E95" s="4"/>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row>
    <row r="96" spans="1:177" x14ac:dyDescent="0.15">
      <c r="A96" s="4" t="s">
        <v>4185</v>
      </c>
      <c r="B96" s="443" t="s">
        <v>536</v>
      </c>
      <c r="C96" s="4"/>
      <c r="D96" s="4"/>
      <c r="E96" s="4"/>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row>
    <row r="97" spans="1:177" x14ac:dyDescent="0.15">
      <c r="A97" s="4" t="s">
        <v>4186</v>
      </c>
      <c r="B97" s="443" t="s">
        <v>537</v>
      </c>
      <c r="C97" s="4"/>
      <c r="D97" s="4"/>
      <c r="E97" s="4"/>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row>
    <row r="98" spans="1:177" x14ac:dyDescent="0.15">
      <c r="A98" s="4" t="s">
        <v>4187</v>
      </c>
      <c r="B98" s="443" t="s">
        <v>538</v>
      </c>
      <c r="C98" s="4"/>
      <c r="D98" s="4"/>
      <c r="E98" s="4"/>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row>
    <row r="99" spans="1:177" x14ac:dyDescent="0.15">
      <c r="A99" s="4" t="s">
        <v>4188</v>
      </c>
      <c r="B99" s="443" t="s">
        <v>539</v>
      </c>
      <c r="C99" s="4"/>
      <c r="D99" s="4"/>
      <c r="E99" s="4"/>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row>
    <row r="100" spans="1:177" x14ac:dyDescent="0.15">
      <c r="A100" s="4" t="s">
        <v>4189</v>
      </c>
      <c r="B100" s="443" t="s">
        <v>540</v>
      </c>
      <c r="C100" s="4"/>
      <c r="D100" s="4"/>
      <c r="E100" s="4"/>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row>
    <row r="101" spans="1:177" x14ac:dyDescent="0.15">
      <c r="A101" s="4" t="s">
        <v>4190</v>
      </c>
      <c r="B101" s="443" t="s">
        <v>541</v>
      </c>
      <c r="C101" s="4"/>
      <c r="D101" s="4"/>
      <c r="E101" s="4"/>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row>
    <row r="102" spans="1:177" x14ac:dyDescent="0.15">
      <c r="A102" s="4" t="s">
        <v>4191</v>
      </c>
      <c r="B102" s="443" t="s">
        <v>542</v>
      </c>
      <c r="C102" s="4"/>
      <c r="D102" s="4"/>
      <c r="E102" s="4"/>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row>
    <row r="103" spans="1:177" x14ac:dyDescent="0.15">
      <c r="A103" s="4" t="s">
        <v>4192</v>
      </c>
      <c r="B103" s="443" t="s">
        <v>543</v>
      </c>
      <c r="C103" s="4"/>
      <c r="D103" s="4"/>
      <c r="E103" s="4"/>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row>
    <row r="104" spans="1:177" x14ac:dyDescent="0.15">
      <c r="A104" s="4" t="s">
        <v>4193</v>
      </c>
      <c r="B104" s="443" t="s">
        <v>544</v>
      </c>
      <c r="C104" s="4"/>
      <c r="D104" s="4"/>
      <c r="E104" s="4"/>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row>
    <row r="105" spans="1:177" x14ac:dyDescent="0.15">
      <c r="A105" s="4" t="s">
        <v>4194</v>
      </c>
      <c r="B105" s="443" t="s">
        <v>545</v>
      </c>
      <c r="C105" s="4"/>
      <c r="D105" s="4"/>
      <c r="E105" s="4"/>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row>
    <row r="106" spans="1:177" x14ac:dyDescent="0.15">
      <c r="A106" s="4" t="s">
        <v>4195</v>
      </c>
      <c r="B106" s="443" t="s">
        <v>546</v>
      </c>
      <c r="C106" s="4"/>
      <c r="D106" s="4"/>
      <c r="E106" s="4"/>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row>
    <row r="107" spans="1:177" x14ac:dyDescent="0.15">
      <c r="A107" s="4" t="s">
        <v>4196</v>
      </c>
      <c r="B107" s="443" t="s">
        <v>547</v>
      </c>
      <c r="C107" s="4"/>
      <c r="D107" s="4"/>
      <c r="E107" s="4"/>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row>
    <row r="108" spans="1:177" x14ac:dyDescent="0.15">
      <c r="A108" s="4" t="s">
        <v>4197</v>
      </c>
      <c r="B108" s="443" t="s">
        <v>548</v>
      </c>
      <c r="C108" s="4"/>
      <c r="D108" s="4"/>
      <c r="E108" s="4"/>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row>
    <row r="109" spans="1:177" x14ac:dyDescent="0.15">
      <c r="A109" s="4" t="s">
        <v>4198</v>
      </c>
      <c r="B109" s="443" t="s">
        <v>549</v>
      </c>
      <c r="C109" s="4"/>
      <c r="D109" s="4"/>
      <c r="E109" s="4"/>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row>
    <row r="110" spans="1:177" x14ac:dyDescent="0.15">
      <c r="A110" s="4" t="s">
        <v>4199</v>
      </c>
      <c r="B110" s="443" t="s">
        <v>550</v>
      </c>
      <c r="C110" s="4"/>
      <c r="D110" s="4"/>
      <c r="E110" s="4"/>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row>
    <row r="111" spans="1:177" x14ac:dyDescent="0.15">
      <c r="A111" s="4" t="s">
        <v>4200</v>
      </c>
      <c r="B111" s="443" t="s">
        <v>551</v>
      </c>
      <c r="C111" s="4"/>
      <c r="D111" s="4"/>
      <c r="E111" s="4"/>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row>
    <row r="112" spans="1:177" x14ac:dyDescent="0.15">
      <c r="A112" s="4" t="s">
        <v>4201</v>
      </c>
      <c r="B112" s="443" t="s">
        <v>552</v>
      </c>
      <c r="C112" s="4"/>
      <c r="D112" s="4"/>
      <c r="E112" s="4"/>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row>
    <row r="113" spans="1:177" x14ac:dyDescent="0.15">
      <c r="A113" s="4" t="s">
        <v>4202</v>
      </c>
      <c r="B113" s="443" t="s">
        <v>553</v>
      </c>
      <c r="C113" s="4"/>
      <c r="D113" s="4"/>
      <c r="E113" s="4"/>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row>
    <row r="114" spans="1:177" x14ac:dyDescent="0.15">
      <c r="A114" s="4" t="s">
        <v>4203</v>
      </c>
      <c r="B114" s="443" t="s">
        <v>554</v>
      </c>
      <c r="C114" s="4"/>
      <c r="D114" s="4"/>
      <c r="E114" s="4"/>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row>
    <row r="115" spans="1:177" x14ac:dyDescent="0.15">
      <c r="A115" s="4" t="s">
        <v>4204</v>
      </c>
      <c r="B115" s="443" t="s">
        <v>555</v>
      </c>
      <c r="C115" s="4"/>
      <c r="D115" s="4"/>
      <c r="E115" s="4"/>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row>
    <row r="116" spans="1:177" x14ac:dyDescent="0.15">
      <c r="A116" s="4" t="s">
        <v>4205</v>
      </c>
      <c r="B116" s="443" t="s">
        <v>556</v>
      </c>
      <c r="C116" s="4"/>
      <c r="D116" s="4"/>
      <c r="E116" s="4"/>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row>
    <row r="117" spans="1:177" x14ac:dyDescent="0.15">
      <c r="A117" s="4" t="s">
        <v>4206</v>
      </c>
      <c r="B117" s="443" t="s">
        <v>557</v>
      </c>
      <c r="C117" s="4"/>
      <c r="D117" s="4"/>
      <c r="E117" s="4"/>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row>
    <row r="118" spans="1:177" x14ac:dyDescent="0.15">
      <c r="A118" s="4" t="s">
        <v>4207</v>
      </c>
      <c r="B118" s="443" t="s">
        <v>558</v>
      </c>
      <c r="C118" s="4"/>
      <c r="D118" s="4"/>
      <c r="E118" s="4"/>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row>
    <row r="119" spans="1:177" x14ac:dyDescent="0.15">
      <c r="A119" s="4" t="s">
        <v>4208</v>
      </c>
      <c r="B119" s="443" t="s">
        <v>559</v>
      </c>
      <c r="C119" s="4"/>
      <c r="D119" s="4"/>
      <c r="E119" s="4"/>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row>
    <row r="120" spans="1:177" x14ac:dyDescent="0.15">
      <c r="A120" s="4" t="s">
        <v>4209</v>
      </c>
      <c r="B120" s="443" t="s">
        <v>560</v>
      </c>
      <c r="C120" s="4"/>
      <c r="D120" s="4"/>
      <c r="E120" s="4"/>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row>
    <row r="121" spans="1:177" x14ac:dyDescent="0.15">
      <c r="A121" s="4" t="s">
        <v>4210</v>
      </c>
      <c r="B121" s="443" t="s">
        <v>561</v>
      </c>
      <c r="C121" s="4"/>
      <c r="D121" s="4"/>
      <c r="E121" s="4"/>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row>
    <row r="122" spans="1:177" x14ac:dyDescent="0.15">
      <c r="A122" s="4" t="s">
        <v>4211</v>
      </c>
      <c r="B122" s="443" t="s">
        <v>562</v>
      </c>
      <c r="C122" s="4"/>
      <c r="D122" s="4"/>
      <c r="E122" s="4"/>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row>
    <row r="123" spans="1:177" x14ac:dyDescent="0.15">
      <c r="A123" s="4" t="s">
        <v>4212</v>
      </c>
      <c r="B123" s="443" t="s">
        <v>563</v>
      </c>
      <c r="C123" s="4"/>
      <c r="D123" s="4"/>
      <c r="E123" s="4"/>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row>
    <row r="124" spans="1:177" x14ac:dyDescent="0.15">
      <c r="A124" s="4" t="s">
        <v>4213</v>
      </c>
      <c r="B124" s="443" t="s">
        <v>564</v>
      </c>
      <c r="C124" s="4"/>
      <c r="D124" s="4"/>
      <c r="E124" s="4"/>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row>
    <row r="125" spans="1:177" x14ac:dyDescent="0.15">
      <c r="A125" s="4" t="s">
        <v>4214</v>
      </c>
      <c r="B125" s="443" t="s">
        <v>565</v>
      </c>
      <c r="C125" s="4"/>
      <c r="D125" s="4"/>
      <c r="E125" s="4"/>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row>
    <row r="126" spans="1:177" x14ac:dyDescent="0.15">
      <c r="A126" s="4" t="s">
        <v>4215</v>
      </c>
      <c r="B126" s="443" t="s">
        <v>566</v>
      </c>
      <c r="C126" s="4"/>
      <c r="D126" s="4"/>
      <c r="E126" s="4"/>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row>
    <row r="127" spans="1:177" x14ac:dyDescent="0.15">
      <c r="A127" s="4" t="s">
        <v>4216</v>
      </c>
      <c r="B127" s="443" t="s">
        <v>567</v>
      </c>
      <c r="C127" s="4"/>
      <c r="D127" s="4"/>
      <c r="E127" s="4"/>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row>
    <row r="128" spans="1:177" x14ac:dyDescent="0.15">
      <c r="A128" s="4" t="s">
        <v>4217</v>
      </c>
      <c r="B128" s="443" t="s">
        <v>568</v>
      </c>
      <c r="C128" s="4"/>
      <c r="D128" s="4"/>
      <c r="E128" s="4"/>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row>
    <row r="129" spans="1:177" x14ac:dyDescent="0.15">
      <c r="A129" s="4" t="s">
        <v>4218</v>
      </c>
      <c r="B129" s="443" t="s">
        <v>569</v>
      </c>
      <c r="C129" s="4"/>
      <c r="D129" s="4"/>
      <c r="E129" s="4"/>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row>
    <row r="130" spans="1:177" x14ac:dyDescent="0.15">
      <c r="A130" s="4" t="s">
        <v>4219</v>
      </c>
      <c r="B130" s="443" t="s">
        <v>570</v>
      </c>
      <c r="C130" s="4"/>
      <c r="D130" s="4"/>
      <c r="E130" s="4"/>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row>
    <row r="131" spans="1:177" x14ac:dyDescent="0.15">
      <c r="A131" s="4" t="s">
        <v>4220</v>
      </c>
      <c r="B131" s="443" t="s">
        <v>571</v>
      </c>
      <c r="C131" s="4"/>
      <c r="D131" s="4"/>
      <c r="E131" s="4"/>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row>
    <row r="132" spans="1:177" x14ac:dyDescent="0.15">
      <c r="A132" s="4" t="s">
        <v>4221</v>
      </c>
      <c r="B132" s="443" t="s">
        <v>572</v>
      </c>
      <c r="C132" s="4"/>
      <c r="D132" s="4"/>
      <c r="E132" s="4"/>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row>
    <row r="133" spans="1:177" x14ac:dyDescent="0.15">
      <c r="A133" s="4" t="s">
        <v>4222</v>
      </c>
      <c r="B133" s="443" t="s">
        <v>573</v>
      </c>
      <c r="C133" s="4"/>
      <c r="D133" s="4"/>
      <c r="E133" s="4"/>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row>
    <row r="134" spans="1:177" x14ac:dyDescent="0.15">
      <c r="A134" s="4" t="s">
        <v>4223</v>
      </c>
      <c r="B134" s="443" t="s">
        <v>574</v>
      </c>
      <c r="C134" s="4"/>
      <c r="D134" s="4"/>
      <c r="E134" s="4"/>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row>
    <row r="135" spans="1:177" x14ac:dyDescent="0.15">
      <c r="A135" s="4" t="s">
        <v>4224</v>
      </c>
      <c r="B135" s="443" t="s">
        <v>575</v>
      </c>
      <c r="C135" s="4"/>
      <c r="D135" s="4"/>
      <c r="E135" s="4"/>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row>
    <row r="136" spans="1:177" x14ac:dyDescent="0.15">
      <c r="A136" s="4" t="s">
        <v>4225</v>
      </c>
      <c r="B136" s="443" t="s">
        <v>576</v>
      </c>
      <c r="C136" s="4"/>
      <c r="D136" s="4"/>
      <c r="E136" s="4"/>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row>
    <row r="137" spans="1:177" x14ac:dyDescent="0.25">
      <c r="A137" s="5" t="s">
        <v>4226</v>
      </c>
      <c r="B137" s="443" t="s">
        <v>577</v>
      </c>
      <c r="C137" s="5"/>
      <c r="D137" s="5"/>
      <c r="E137" s="5"/>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row>
    <row r="138" spans="1:177" x14ac:dyDescent="0.15">
      <c r="A138" s="4" t="s">
        <v>4227</v>
      </c>
      <c r="B138" s="443" t="s">
        <v>578</v>
      </c>
      <c r="C138" s="4"/>
      <c r="D138" s="4"/>
      <c r="E138" s="4"/>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row>
    <row r="139" spans="1:177" x14ac:dyDescent="0.15">
      <c r="A139" s="4" t="s">
        <v>4228</v>
      </c>
      <c r="B139" s="443" t="s">
        <v>579</v>
      </c>
      <c r="C139" s="4"/>
      <c r="D139" s="4"/>
      <c r="E139" s="4"/>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row>
    <row r="140" spans="1:177" x14ac:dyDescent="0.15">
      <c r="A140" s="4" t="s">
        <v>4229</v>
      </c>
      <c r="B140" s="443" t="s">
        <v>580</v>
      </c>
      <c r="C140" s="4"/>
      <c r="D140" s="4"/>
      <c r="E140" s="4"/>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row>
    <row r="141" spans="1:177" x14ac:dyDescent="0.15">
      <c r="A141" s="4" t="s">
        <v>4230</v>
      </c>
      <c r="B141" s="443" t="s">
        <v>581</v>
      </c>
      <c r="C141" s="4"/>
      <c r="D141" s="4"/>
      <c r="E141" s="4"/>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row>
    <row r="142" spans="1:177" x14ac:dyDescent="0.15">
      <c r="A142" s="4" t="s">
        <v>4231</v>
      </c>
      <c r="B142" s="443" t="s">
        <v>582</v>
      </c>
      <c r="C142" s="4"/>
      <c r="D142" s="4"/>
      <c r="E142" s="4"/>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row>
    <row r="143" spans="1:177" x14ac:dyDescent="0.15">
      <c r="A143" s="4" t="s">
        <v>4232</v>
      </c>
      <c r="B143" s="443" t="s">
        <v>583</v>
      </c>
      <c r="C143" s="4"/>
      <c r="D143" s="4"/>
      <c r="E143" s="4"/>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row>
    <row r="144" spans="1:177" x14ac:dyDescent="0.15">
      <c r="A144" s="4" t="s">
        <v>4233</v>
      </c>
      <c r="B144" s="443" t="s">
        <v>584</v>
      </c>
      <c r="C144" s="4"/>
      <c r="D144" s="4"/>
      <c r="E144" s="4"/>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row>
    <row r="145" spans="1:177" x14ac:dyDescent="0.15">
      <c r="A145" s="4" t="s">
        <v>4234</v>
      </c>
      <c r="B145" s="443" t="s">
        <v>585</v>
      </c>
      <c r="C145" s="4"/>
      <c r="D145" s="4"/>
      <c r="E145" s="4"/>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row>
    <row r="146" spans="1:177" x14ac:dyDescent="0.15">
      <c r="A146" s="4" t="s">
        <v>4235</v>
      </c>
      <c r="B146" s="443" t="s">
        <v>586</v>
      </c>
      <c r="C146" s="4"/>
      <c r="D146" s="4"/>
      <c r="E146" s="4"/>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row>
    <row r="147" spans="1:177" x14ac:dyDescent="0.15">
      <c r="A147" s="4" t="s">
        <v>4236</v>
      </c>
      <c r="B147" s="443" t="s">
        <v>587</v>
      </c>
      <c r="C147" s="4"/>
      <c r="D147" s="4"/>
      <c r="E147" s="4"/>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row>
    <row r="148" spans="1:177" x14ac:dyDescent="0.15">
      <c r="A148" s="4" t="s">
        <v>4237</v>
      </c>
      <c r="B148" s="443" t="s">
        <v>588</v>
      </c>
      <c r="C148" s="4"/>
      <c r="D148" s="4"/>
      <c r="E148" s="4"/>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row>
    <row r="149" spans="1:177" x14ac:dyDescent="0.15">
      <c r="A149" s="4" t="s">
        <v>4238</v>
      </c>
      <c r="B149" s="443" t="s">
        <v>589</v>
      </c>
      <c r="C149" s="4"/>
      <c r="D149" s="4"/>
      <c r="E149" s="4"/>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row>
    <row r="150" spans="1:177" x14ac:dyDescent="0.15">
      <c r="A150" s="4" t="s">
        <v>4239</v>
      </c>
      <c r="B150" s="443" t="s">
        <v>590</v>
      </c>
      <c r="C150" s="4"/>
      <c r="D150" s="4"/>
      <c r="E150" s="4"/>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row>
    <row r="151" spans="1:177" x14ac:dyDescent="0.15">
      <c r="A151" s="4" t="s">
        <v>4240</v>
      </c>
      <c r="B151" s="443" t="s">
        <v>591</v>
      </c>
      <c r="C151" s="4"/>
      <c r="D151" s="4"/>
      <c r="E151" s="4"/>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row>
    <row r="152" spans="1:177" x14ac:dyDescent="0.15">
      <c r="A152" s="4" t="s">
        <v>4241</v>
      </c>
      <c r="B152" s="443" t="s">
        <v>592</v>
      </c>
      <c r="C152" s="4"/>
      <c r="D152" s="4"/>
      <c r="E152" s="4"/>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row>
    <row r="153" spans="1:177" x14ac:dyDescent="0.15">
      <c r="A153" s="4" t="s">
        <v>4242</v>
      </c>
      <c r="B153" s="443" t="s">
        <v>593</v>
      </c>
      <c r="C153" s="4"/>
      <c r="D153" s="4"/>
      <c r="E153" s="4"/>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row>
    <row r="154" spans="1:177" x14ac:dyDescent="0.15">
      <c r="A154" s="4" t="s">
        <v>4243</v>
      </c>
      <c r="B154" s="443" t="s">
        <v>594</v>
      </c>
      <c r="C154" s="4"/>
      <c r="D154" s="4"/>
      <c r="E154" s="4"/>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row>
    <row r="155" spans="1:177" x14ac:dyDescent="0.15">
      <c r="A155" s="4" t="s">
        <v>4244</v>
      </c>
      <c r="B155" s="443" t="s">
        <v>595</v>
      </c>
      <c r="C155" s="4"/>
      <c r="D155" s="4"/>
      <c r="E155" s="4"/>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row>
    <row r="156" spans="1:177" x14ac:dyDescent="0.15">
      <c r="A156" s="4" t="s">
        <v>4245</v>
      </c>
      <c r="B156" s="443" t="s">
        <v>596</v>
      </c>
      <c r="C156" s="4"/>
      <c r="D156" s="4"/>
      <c r="E156" s="4"/>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row>
    <row r="157" spans="1:177" x14ac:dyDescent="0.15">
      <c r="A157" s="4" t="s">
        <v>4246</v>
      </c>
      <c r="B157" s="443" t="s">
        <v>597</v>
      </c>
      <c r="C157" s="4"/>
      <c r="D157" s="4"/>
      <c r="E157" s="4"/>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row>
    <row r="158" spans="1:177" x14ac:dyDescent="0.15">
      <c r="A158" s="4" t="s">
        <v>4247</v>
      </c>
      <c r="B158" s="443" t="s">
        <v>598</v>
      </c>
      <c r="C158" s="4"/>
      <c r="D158" s="4"/>
      <c r="E158" s="4"/>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row>
    <row r="159" spans="1:177" x14ac:dyDescent="0.15">
      <c r="A159" s="4" t="s">
        <v>4248</v>
      </c>
      <c r="B159" s="443" t="s">
        <v>599</v>
      </c>
      <c r="C159" s="4"/>
      <c r="D159" s="4"/>
      <c r="E159" s="4"/>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row>
    <row r="160" spans="1:177" x14ac:dyDescent="0.15">
      <c r="A160" s="4" t="s">
        <v>4249</v>
      </c>
      <c r="B160" s="443" t="s">
        <v>600</v>
      </c>
      <c r="C160" s="4"/>
      <c r="D160" s="4"/>
      <c r="E160" s="4"/>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row>
    <row r="161" spans="1:177" x14ac:dyDescent="0.15">
      <c r="A161" s="4" t="s">
        <v>4250</v>
      </c>
      <c r="B161" s="443" t="s">
        <v>601</v>
      </c>
      <c r="C161" s="4"/>
      <c r="D161" s="4"/>
      <c r="E161" s="4"/>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row>
    <row r="162" spans="1:177" x14ac:dyDescent="0.15">
      <c r="A162" s="4" t="s">
        <v>4251</v>
      </c>
      <c r="B162" s="443" t="s">
        <v>602</v>
      </c>
      <c r="C162" s="4"/>
      <c r="D162" s="4"/>
      <c r="E162" s="4"/>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row>
    <row r="163" spans="1:177" x14ac:dyDescent="0.15">
      <c r="A163" s="4" t="s">
        <v>4252</v>
      </c>
      <c r="B163" s="443" t="s">
        <v>603</v>
      </c>
      <c r="C163" s="4"/>
      <c r="D163" s="4"/>
      <c r="E163" s="4"/>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row>
    <row r="164" spans="1:177" x14ac:dyDescent="0.15">
      <c r="A164" s="4" t="s">
        <v>4253</v>
      </c>
      <c r="B164" s="443" t="s">
        <v>604</v>
      </c>
      <c r="C164" s="4"/>
      <c r="D164" s="4"/>
      <c r="E164" s="4"/>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row>
    <row r="165" spans="1:177" x14ac:dyDescent="0.15">
      <c r="A165" s="4" t="s">
        <v>4254</v>
      </c>
      <c r="B165" s="443" t="s">
        <v>605</v>
      </c>
      <c r="C165" s="4"/>
      <c r="D165" s="4"/>
      <c r="E165" s="4"/>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row>
    <row r="166" spans="1:177" x14ac:dyDescent="0.15">
      <c r="A166" s="4" t="s">
        <v>4255</v>
      </c>
      <c r="B166" s="443" t="s">
        <v>606</v>
      </c>
      <c r="C166" s="4"/>
      <c r="D166" s="4"/>
      <c r="E166" s="4"/>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row>
    <row r="167" spans="1:177" x14ac:dyDescent="0.15">
      <c r="A167" s="4" t="s">
        <v>4256</v>
      </c>
      <c r="B167" s="443" t="s">
        <v>607</v>
      </c>
      <c r="C167" s="4"/>
      <c r="D167" s="4"/>
      <c r="E167" s="4"/>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row>
    <row r="168" spans="1:177" x14ac:dyDescent="0.15">
      <c r="A168" s="4" t="s">
        <v>4257</v>
      </c>
      <c r="B168" s="443" t="s">
        <v>608</v>
      </c>
      <c r="C168" s="4"/>
      <c r="D168" s="4"/>
      <c r="E168" s="4"/>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row>
    <row r="169" spans="1:177" x14ac:dyDescent="0.15">
      <c r="A169" s="4" t="s">
        <v>4258</v>
      </c>
      <c r="B169" s="443" t="s">
        <v>609</v>
      </c>
      <c r="C169" s="4"/>
      <c r="D169" s="4"/>
      <c r="E169" s="4"/>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row>
    <row r="170" spans="1:177" x14ac:dyDescent="0.15">
      <c r="A170" s="4" t="s">
        <v>4259</v>
      </c>
      <c r="B170" s="443" t="s">
        <v>610</v>
      </c>
      <c r="C170" s="4"/>
      <c r="D170" s="4"/>
      <c r="E170" s="4"/>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row>
    <row r="171" spans="1:177" x14ac:dyDescent="0.15">
      <c r="A171" s="4" t="s">
        <v>4260</v>
      </c>
      <c r="B171" s="443" t="s">
        <v>611</v>
      </c>
      <c r="C171" s="4"/>
      <c r="D171" s="4"/>
      <c r="E171" s="4"/>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row>
    <row r="172" spans="1:177" x14ac:dyDescent="0.15">
      <c r="A172" s="4" t="s">
        <v>4261</v>
      </c>
      <c r="B172" s="443" t="s">
        <v>612</v>
      </c>
      <c r="C172" s="4"/>
      <c r="D172" s="4"/>
      <c r="E172" s="4"/>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row>
    <row r="173" spans="1:177" x14ac:dyDescent="0.15">
      <c r="A173" s="4" t="s">
        <v>4262</v>
      </c>
      <c r="B173" s="443" t="s">
        <v>613</v>
      </c>
      <c r="C173" s="4"/>
      <c r="D173" s="4"/>
      <c r="E173" s="4"/>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row>
    <row r="174" spans="1:177" x14ac:dyDescent="0.15">
      <c r="A174" s="4" t="s">
        <v>4263</v>
      </c>
      <c r="B174" s="443" t="s">
        <v>614</v>
      </c>
      <c r="C174" s="4"/>
      <c r="D174" s="4"/>
      <c r="E174" s="4"/>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row>
    <row r="175" spans="1:177" x14ac:dyDescent="0.15">
      <c r="A175" s="4" t="s">
        <v>4264</v>
      </c>
      <c r="B175" s="443" t="s">
        <v>615</v>
      </c>
      <c r="C175" s="4"/>
      <c r="D175" s="4"/>
      <c r="E175" s="4"/>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row>
    <row r="176" spans="1:177" x14ac:dyDescent="0.15">
      <c r="A176" s="4" t="s">
        <v>4265</v>
      </c>
      <c r="B176" s="443" t="s">
        <v>616</v>
      </c>
      <c r="C176" s="4"/>
      <c r="D176" s="4"/>
      <c r="E176" s="4"/>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row>
    <row r="177" spans="1:177" x14ac:dyDescent="0.15">
      <c r="A177" s="4" t="s">
        <v>4266</v>
      </c>
      <c r="B177" s="443" t="s">
        <v>617</v>
      </c>
      <c r="C177" s="4"/>
      <c r="D177" s="4"/>
      <c r="E177" s="4"/>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row>
    <row r="178" spans="1:177" x14ac:dyDescent="0.15">
      <c r="A178" s="4" t="s">
        <v>4267</v>
      </c>
      <c r="B178" s="443" t="s">
        <v>618</v>
      </c>
      <c r="C178" s="4"/>
      <c r="D178" s="4"/>
      <c r="E178" s="4"/>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row>
    <row r="179" spans="1:177" x14ac:dyDescent="0.15">
      <c r="A179" s="4" t="s">
        <v>4268</v>
      </c>
      <c r="B179" s="443" t="s">
        <v>619</v>
      </c>
      <c r="C179" s="4"/>
      <c r="D179" s="4"/>
      <c r="E179" s="4"/>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row>
    <row r="180" spans="1:177" x14ac:dyDescent="0.15">
      <c r="A180" s="4" t="s">
        <v>4269</v>
      </c>
      <c r="B180" s="443" t="s">
        <v>620</v>
      </c>
      <c r="C180" s="4"/>
      <c r="D180" s="4"/>
      <c r="E180" s="4"/>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row>
    <row r="181" spans="1:177" x14ac:dyDescent="0.15">
      <c r="A181" s="4" t="s">
        <v>4270</v>
      </c>
      <c r="B181" s="443" t="s">
        <v>621</v>
      </c>
      <c r="C181" s="4"/>
      <c r="D181" s="4"/>
      <c r="E181" s="4"/>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row>
    <row r="182" spans="1:177" x14ac:dyDescent="0.15">
      <c r="A182" s="4" t="s">
        <v>4271</v>
      </c>
      <c r="B182" s="443" t="s">
        <v>622</v>
      </c>
      <c r="C182" s="4"/>
      <c r="D182" s="4"/>
      <c r="E182" s="4"/>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row>
    <row r="183" spans="1:177" x14ac:dyDescent="0.15">
      <c r="A183" s="4" t="s">
        <v>4272</v>
      </c>
      <c r="B183" s="443" t="s">
        <v>623</v>
      </c>
      <c r="C183" s="4"/>
      <c r="D183" s="4"/>
      <c r="E183" s="4"/>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row>
    <row r="184" spans="1:177" x14ac:dyDescent="0.15">
      <c r="A184" s="4" t="s">
        <v>4273</v>
      </c>
      <c r="B184" s="443" t="s">
        <v>624</v>
      </c>
      <c r="C184" s="4"/>
      <c r="D184" s="4"/>
      <c r="E184" s="4"/>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row>
    <row r="185" spans="1:177" x14ac:dyDescent="0.15">
      <c r="A185" s="4" t="s">
        <v>4274</v>
      </c>
      <c r="B185" s="443" t="s">
        <v>625</v>
      </c>
      <c r="C185" s="4"/>
      <c r="D185" s="4"/>
      <c r="E185" s="4"/>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row>
    <row r="186" spans="1:177" x14ac:dyDescent="0.15">
      <c r="A186" s="4" t="s">
        <v>4275</v>
      </c>
      <c r="B186" s="443" t="s">
        <v>626</v>
      </c>
      <c r="C186" s="4"/>
      <c r="D186" s="4"/>
      <c r="E186" s="4"/>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row>
    <row r="187" spans="1:177" x14ac:dyDescent="0.15">
      <c r="A187" s="4" t="s">
        <v>4276</v>
      </c>
      <c r="B187" s="443" t="s">
        <v>627</v>
      </c>
      <c r="C187" s="4"/>
      <c r="D187" s="4"/>
      <c r="E187" s="4"/>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row>
    <row r="188" spans="1:177" x14ac:dyDescent="0.15">
      <c r="A188" s="4" t="s">
        <v>4277</v>
      </c>
      <c r="B188" s="443" t="s">
        <v>628</v>
      </c>
      <c r="C188" s="4"/>
      <c r="D188" s="4"/>
      <c r="E188" s="4"/>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row>
    <row r="189" spans="1:177" x14ac:dyDescent="0.15">
      <c r="A189" s="4" t="s">
        <v>4278</v>
      </c>
      <c r="B189" s="443" t="s">
        <v>629</v>
      </c>
      <c r="C189" s="4"/>
      <c r="D189" s="4"/>
      <c r="E189" s="4"/>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row>
    <row r="190" spans="1:177" x14ac:dyDescent="0.15">
      <c r="A190" s="4" t="s">
        <v>4279</v>
      </c>
      <c r="B190" s="443" t="s">
        <v>630</v>
      </c>
      <c r="C190" s="4"/>
      <c r="D190" s="4"/>
      <c r="E190" s="4"/>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row>
    <row r="191" spans="1:177" x14ac:dyDescent="0.15">
      <c r="A191" s="4" t="s">
        <v>4280</v>
      </c>
      <c r="B191" s="443" t="s">
        <v>631</v>
      </c>
      <c r="C191" s="4"/>
      <c r="D191" s="4"/>
      <c r="E191" s="4"/>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row>
    <row r="192" spans="1:177" x14ac:dyDescent="0.15">
      <c r="A192" s="4" t="s">
        <v>4281</v>
      </c>
      <c r="B192" s="443" t="s">
        <v>632</v>
      </c>
      <c r="C192" s="4"/>
      <c r="D192" s="4"/>
      <c r="E192" s="4"/>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row>
    <row r="193" spans="1:177" x14ac:dyDescent="0.15">
      <c r="A193" s="4" t="s">
        <v>4282</v>
      </c>
      <c r="B193" s="443" t="s">
        <v>633</v>
      </c>
      <c r="C193" s="4"/>
      <c r="D193" s="4"/>
      <c r="E193" s="4"/>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row>
    <row r="194" spans="1:177" x14ac:dyDescent="0.15">
      <c r="A194" s="4" t="s">
        <v>4283</v>
      </c>
      <c r="B194" s="443" t="s">
        <v>634</v>
      </c>
      <c r="C194" s="4"/>
      <c r="D194" s="4"/>
      <c r="E194" s="4"/>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row>
    <row r="195" spans="1:177" x14ac:dyDescent="0.15">
      <c r="A195" s="4" t="s">
        <v>4284</v>
      </c>
      <c r="B195" s="443" t="s">
        <v>635</v>
      </c>
      <c r="C195" s="4"/>
      <c r="D195" s="4"/>
      <c r="E195" s="4"/>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row>
    <row r="196" spans="1:177" x14ac:dyDescent="0.15">
      <c r="A196" s="4" t="s">
        <v>4285</v>
      </c>
      <c r="B196" s="443" t="s">
        <v>636</v>
      </c>
      <c r="C196" s="4"/>
      <c r="D196" s="4"/>
      <c r="E196" s="4"/>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row>
    <row r="197" spans="1:177" x14ac:dyDescent="0.15">
      <c r="A197" s="4" t="s">
        <v>4286</v>
      </c>
      <c r="B197" s="443" t="s">
        <v>637</v>
      </c>
      <c r="C197" s="4"/>
      <c r="D197" s="4"/>
      <c r="E197" s="4"/>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row>
    <row r="198" spans="1:177" x14ac:dyDescent="0.15">
      <c r="A198" s="4" t="s">
        <v>4287</v>
      </c>
      <c r="B198" s="443" t="s">
        <v>638</v>
      </c>
      <c r="C198" s="4"/>
      <c r="D198" s="4"/>
      <c r="E198" s="4"/>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row>
    <row r="199" spans="1:177" x14ac:dyDescent="0.15">
      <c r="A199" s="4" t="s">
        <v>4288</v>
      </c>
      <c r="B199" s="443" t="s">
        <v>639</v>
      </c>
      <c r="C199" s="4"/>
      <c r="D199" s="4"/>
      <c r="E199" s="4"/>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row>
    <row r="200" spans="1:177" x14ac:dyDescent="0.15">
      <c r="A200" s="4" t="s">
        <v>4289</v>
      </c>
      <c r="B200" s="443" t="s">
        <v>640</v>
      </c>
      <c r="C200" s="4"/>
      <c r="D200" s="4"/>
      <c r="E200" s="4"/>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row>
    <row r="201" spans="1:177" x14ac:dyDescent="0.15">
      <c r="A201" s="4" t="s">
        <v>4290</v>
      </c>
      <c r="B201" s="443" t="s">
        <v>641</v>
      </c>
      <c r="C201" s="4"/>
      <c r="D201" s="4"/>
      <c r="E201" s="4"/>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row>
    <row r="202" spans="1:177" x14ac:dyDescent="0.15">
      <c r="A202" s="4" t="s">
        <v>4291</v>
      </c>
      <c r="B202" s="443" t="s">
        <v>642</v>
      </c>
      <c r="C202" s="4"/>
      <c r="D202" s="4"/>
      <c r="E202" s="4"/>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row>
    <row r="203" spans="1:177" x14ac:dyDescent="0.15">
      <c r="A203" s="4" t="s">
        <v>4292</v>
      </c>
      <c r="B203" s="443" t="s">
        <v>3929</v>
      </c>
      <c r="C203" s="4"/>
      <c r="D203" s="4"/>
      <c r="E203" s="4"/>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row>
    <row r="204" spans="1:177" x14ac:dyDescent="0.15">
      <c r="A204" s="4" t="s">
        <v>4293</v>
      </c>
      <c r="B204" s="443" t="s">
        <v>643</v>
      </c>
      <c r="C204" s="4"/>
      <c r="D204" s="4"/>
      <c r="E204" s="4"/>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row>
    <row r="205" spans="1:177" x14ac:dyDescent="0.15">
      <c r="A205" s="4" t="s">
        <v>4294</v>
      </c>
      <c r="B205" s="443" t="s">
        <v>644</v>
      </c>
      <c r="C205" s="4"/>
      <c r="D205" s="4"/>
      <c r="E205" s="4"/>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row>
    <row r="206" spans="1:177" x14ac:dyDescent="0.15">
      <c r="A206" s="4" t="s">
        <v>4295</v>
      </c>
      <c r="B206" s="443" t="s">
        <v>645</v>
      </c>
      <c r="C206" s="4"/>
      <c r="D206" s="4"/>
      <c r="E206" s="4"/>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row>
    <row r="207" spans="1:177" x14ac:dyDescent="0.15">
      <c r="A207" s="4" t="s">
        <v>4296</v>
      </c>
      <c r="B207" s="443" t="s">
        <v>646</v>
      </c>
      <c r="C207" s="4"/>
      <c r="D207" s="4"/>
      <c r="E207" s="4"/>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row>
    <row r="208" spans="1:177" x14ac:dyDescent="0.15">
      <c r="A208" s="4" t="s">
        <v>4297</v>
      </c>
      <c r="B208" s="443" t="s">
        <v>647</v>
      </c>
      <c r="C208" s="4"/>
      <c r="D208" s="4"/>
      <c r="E208" s="4"/>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row>
    <row r="209" spans="1:177" x14ac:dyDescent="0.15">
      <c r="A209" s="4" t="s">
        <v>4298</v>
      </c>
      <c r="B209" s="443" t="s">
        <v>648</v>
      </c>
      <c r="C209" s="4"/>
      <c r="D209" s="4"/>
      <c r="E209" s="4"/>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row>
    <row r="210" spans="1:177" x14ac:dyDescent="0.15">
      <c r="A210" s="4" t="s">
        <v>4299</v>
      </c>
      <c r="B210" s="443" t="s">
        <v>649</v>
      </c>
      <c r="C210" s="4"/>
      <c r="D210" s="4"/>
      <c r="E210" s="4"/>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row>
    <row r="211" spans="1:177" x14ac:dyDescent="0.15">
      <c r="A211" s="4" t="s">
        <v>4300</v>
      </c>
      <c r="B211" s="443" t="s">
        <v>650</v>
      </c>
      <c r="C211" s="4"/>
      <c r="D211" s="4"/>
      <c r="E211" s="4"/>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row>
    <row r="212" spans="1:177" x14ac:dyDescent="0.15">
      <c r="A212" s="4" t="s">
        <v>4301</v>
      </c>
      <c r="B212" s="443" t="s">
        <v>651</v>
      </c>
      <c r="C212" s="4"/>
      <c r="D212" s="4"/>
      <c r="E212" s="4"/>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row>
    <row r="213" spans="1:177" x14ac:dyDescent="0.15">
      <c r="A213" s="4" t="s">
        <v>4302</v>
      </c>
      <c r="B213" s="443" t="s">
        <v>652</v>
      </c>
      <c r="C213" s="4"/>
      <c r="D213" s="4"/>
      <c r="E213" s="4"/>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row>
    <row r="214" spans="1:177" x14ac:dyDescent="0.15">
      <c r="A214" s="4" t="s">
        <v>4303</v>
      </c>
      <c r="B214" s="443" t="s">
        <v>653</v>
      </c>
      <c r="C214" s="4"/>
      <c r="D214" s="4"/>
      <c r="E214" s="4"/>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row>
    <row r="215" spans="1:177" x14ac:dyDescent="0.15">
      <c r="A215" s="4" t="s">
        <v>4304</v>
      </c>
      <c r="B215" s="443" t="s">
        <v>654</v>
      </c>
      <c r="C215" s="4"/>
      <c r="D215" s="4"/>
      <c r="E215" s="4"/>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row>
    <row r="216" spans="1:177" x14ac:dyDescent="0.15">
      <c r="A216" s="4" t="s">
        <v>4305</v>
      </c>
      <c r="B216" s="443" t="s">
        <v>655</v>
      </c>
      <c r="C216" s="4"/>
      <c r="D216" s="4"/>
      <c r="E216" s="4"/>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row>
    <row r="217" spans="1:177" x14ac:dyDescent="0.15">
      <c r="A217" s="4" t="s">
        <v>4306</v>
      </c>
      <c r="B217" s="443" t="s">
        <v>656</v>
      </c>
      <c r="C217" s="4"/>
      <c r="D217" s="4"/>
      <c r="E217" s="4"/>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row>
    <row r="218" spans="1:177" x14ac:dyDescent="0.15">
      <c r="A218" s="4" t="s">
        <v>4307</v>
      </c>
      <c r="B218" s="443" t="s">
        <v>657</v>
      </c>
      <c r="C218" s="4"/>
      <c r="D218" s="4"/>
      <c r="E218" s="4"/>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row>
    <row r="219" spans="1:177" x14ac:dyDescent="0.15">
      <c r="A219" s="4" t="s">
        <v>4308</v>
      </c>
      <c r="B219" s="443" t="s">
        <v>658</v>
      </c>
      <c r="C219" s="4"/>
      <c r="D219" s="4"/>
      <c r="E219" s="4"/>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row>
    <row r="220" spans="1:177" x14ac:dyDescent="0.15">
      <c r="A220" s="4" t="s">
        <v>4309</v>
      </c>
      <c r="B220" s="443" t="s">
        <v>659</v>
      </c>
      <c r="C220" s="4"/>
      <c r="D220" s="4"/>
      <c r="E220" s="4"/>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row>
    <row r="221" spans="1:177" x14ac:dyDescent="0.15">
      <c r="A221" s="4" t="s">
        <v>4310</v>
      </c>
      <c r="B221" s="443" t="s">
        <v>660</v>
      </c>
      <c r="C221" s="4"/>
      <c r="D221" s="4"/>
      <c r="E221" s="4"/>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row>
    <row r="222" spans="1:177" x14ac:dyDescent="0.15">
      <c r="A222" s="4" t="s">
        <v>4311</v>
      </c>
      <c r="B222" s="443" t="s">
        <v>661</v>
      </c>
      <c r="C222" s="4"/>
      <c r="D222" s="4"/>
      <c r="E222" s="4"/>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row>
    <row r="223" spans="1:177" x14ac:dyDescent="0.15">
      <c r="A223" s="4" t="s">
        <v>4312</v>
      </c>
      <c r="B223" s="443" t="s">
        <v>662</v>
      </c>
      <c r="C223" s="4"/>
      <c r="D223" s="4"/>
      <c r="E223" s="4"/>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row>
    <row r="224" spans="1:177" x14ac:dyDescent="0.15">
      <c r="A224" s="4" t="s">
        <v>4313</v>
      </c>
      <c r="B224" s="443" t="s">
        <v>663</v>
      </c>
      <c r="C224" s="4"/>
      <c r="D224" s="4"/>
      <c r="E224" s="4"/>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row>
    <row r="225" spans="1:177" x14ac:dyDescent="0.15">
      <c r="A225" s="4" t="s">
        <v>4314</v>
      </c>
      <c r="B225" s="443" t="s">
        <v>664</v>
      </c>
      <c r="C225" s="4"/>
      <c r="D225" s="4"/>
      <c r="E225" s="4"/>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row>
    <row r="226" spans="1:177" x14ac:dyDescent="0.15">
      <c r="A226" s="4" t="s">
        <v>4315</v>
      </c>
      <c r="B226" s="443" t="s">
        <v>665</v>
      </c>
      <c r="C226" s="4"/>
      <c r="D226" s="4"/>
      <c r="E226" s="4"/>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row>
    <row r="227" spans="1:177" x14ac:dyDescent="0.15">
      <c r="A227" s="4" t="s">
        <v>4316</v>
      </c>
      <c r="B227" s="443" t="s">
        <v>666</v>
      </c>
      <c r="C227" s="4"/>
      <c r="D227" s="4"/>
      <c r="E227" s="4"/>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row>
    <row r="228" spans="1:177" x14ac:dyDescent="0.15">
      <c r="A228" s="4" t="s">
        <v>4317</v>
      </c>
      <c r="B228" s="443" t="s">
        <v>667</v>
      </c>
      <c r="C228" s="4"/>
      <c r="D228" s="4"/>
      <c r="E228" s="4"/>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row>
    <row r="229" spans="1:177" x14ac:dyDescent="0.15">
      <c r="A229" s="4" t="s">
        <v>4318</v>
      </c>
      <c r="B229" s="443" t="s">
        <v>668</v>
      </c>
      <c r="C229" s="4"/>
      <c r="D229" s="4"/>
      <c r="E229" s="4"/>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row>
    <row r="230" spans="1:177" x14ac:dyDescent="0.15">
      <c r="A230" s="4" t="s">
        <v>4319</v>
      </c>
      <c r="B230" s="443" t="s">
        <v>669</v>
      </c>
      <c r="C230" s="4"/>
      <c r="D230" s="4"/>
      <c r="E230" s="4"/>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row>
    <row r="231" spans="1:177" x14ac:dyDescent="0.15">
      <c r="A231" s="4" t="s">
        <v>4320</v>
      </c>
      <c r="B231" s="443" t="s">
        <v>670</v>
      </c>
      <c r="C231" s="4"/>
      <c r="D231" s="4"/>
      <c r="E231" s="4"/>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row>
    <row r="232" spans="1:177" x14ac:dyDescent="0.15">
      <c r="A232" s="4" t="s">
        <v>4321</v>
      </c>
      <c r="B232" s="443" t="s">
        <v>671</v>
      </c>
      <c r="C232" s="4"/>
      <c r="D232" s="4"/>
      <c r="E232" s="4"/>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row>
    <row r="233" spans="1:177" x14ac:dyDescent="0.15">
      <c r="A233" s="4" t="s">
        <v>4322</v>
      </c>
      <c r="B233" s="443" t="s">
        <v>672</v>
      </c>
      <c r="C233" s="4"/>
      <c r="D233" s="4"/>
      <c r="E233" s="4"/>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row>
    <row r="234" spans="1:177" x14ac:dyDescent="0.15">
      <c r="A234" s="4" t="s">
        <v>4323</v>
      </c>
      <c r="B234" s="443" t="s">
        <v>673</v>
      </c>
      <c r="C234" s="4"/>
      <c r="D234" s="4"/>
      <c r="E234" s="4"/>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row>
    <row r="235" spans="1:177" x14ac:dyDescent="0.15">
      <c r="A235" s="4" t="s">
        <v>4324</v>
      </c>
      <c r="B235" s="443" t="s">
        <v>674</v>
      </c>
      <c r="C235" s="4"/>
      <c r="D235" s="4"/>
      <c r="E235" s="4"/>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row>
    <row r="236" spans="1:177" x14ac:dyDescent="0.15">
      <c r="A236" s="4" t="s">
        <v>4325</v>
      </c>
      <c r="B236" s="443" t="s">
        <v>675</v>
      </c>
      <c r="C236" s="4"/>
      <c r="D236" s="4"/>
      <c r="E236" s="4"/>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row>
    <row r="237" spans="1:177" x14ac:dyDescent="0.15">
      <c r="A237" s="4" t="s">
        <v>4326</v>
      </c>
      <c r="B237" s="443" t="s">
        <v>676</v>
      </c>
      <c r="C237" s="4"/>
      <c r="D237" s="4"/>
      <c r="E237" s="4"/>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row>
    <row r="238" spans="1:177" x14ac:dyDescent="0.15">
      <c r="A238" s="4" t="s">
        <v>4327</v>
      </c>
      <c r="B238" s="443" t="s">
        <v>677</v>
      </c>
      <c r="C238" s="4"/>
      <c r="D238" s="4"/>
      <c r="E238" s="4"/>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row>
    <row r="239" spans="1:177" x14ac:dyDescent="0.15">
      <c r="A239" s="4" t="s">
        <v>4328</v>
      </c>
      <c r="B239" s="443" t="s">
        <v>678</v>
      </c>
      <c r="C239" s="4"/>
      <c r="D239" s="4"/>
      <c r="E239" s="4"/>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row>
    <row r="240" spans="1:177" x14ac:dyDescent="0.15">
      <c r="A240" s="4" t="s">
        <v>4329</v>
      </c>
      <c r="B240" s="443" t="s">
        <v>679</v>
      </c>
      <c r="C240" s="4"/>
      <c r="D240" s="4"/>
      <c r="E240" s="4"/>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row>
    <row r="241" spans="1:177" x14ac:dyDescent="0.15">
      <c r="A241" s="4" t="s">
        <v>4330</v>
      </c>
      <c r="B241" s="443" t="s">
        <v>680</v>
      </c>
      <c r="C241" s="4"/>
      <c r="D241" s="4"/>
      <c r="E241" s="4"/>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row>
    <row r="242" spans="1:177" x14ac:dyDescent="0.15">
      <c r="A242" s="4" t="s">
        <v>4331</v>
      </c>
      <c r="B242" s="443" t="s">
        <v>681</v>
      </c>
      <c r="C242" s="4"/>
      <c r="D242" s="4"/>
      <c r="E242" s="4"/>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row>
    <row r="243" spans="1:177" x14ac:dyDescent="0.15">
      <c r="A243" s="4" t="s">
        <v>4332</v>
      </c>
      <c r="B243" s="443" t="s">
        <v>682</v>
      </c>
      <c r="C243" s="4"/>
      <c r="D243" s="4"/>
      <c r="E243" s="4"/>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row>
    <row r="244" spans="1:177" x14ac:dyDescent="0.15">
      <c r="A244" s="4" t="s">
        <v>4333</v>
      </c>
      <c r="B244" s="443" t="s">
        <v>683</v>
      </c>
      <c r="C244" s="4"/>
      <c r="D244" s="4"/>
      <c r="E244" s="4"/>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row>
    <row r="245" spans="1:177" x14ac:dyDescent="0.15">
      <c r="A245" s="4" t="s">
        <v>4334</v>
      </c>
      <c r="B245" s="443" t="s">
        <v>684</v>
      </c>
      <c r="C245" s="4"/>
      <c r="D245" s="4"/>
      <c r="E245" s="4"/>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row>
    <row r="246" spans="1:177" x14ac:dyDescent="0.15">
      <c r="A246" s="4" t="s">
        <v>4335</v>
      </c>
      <c r="B246" s="443" t="s">
        <v>685</v>
      </c>
      <c r="C246" s="4"/>
      <c r="D246" s="4"/>
      <c r="E246" s="4"/>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row>
    <row r="247" spans="1:177" x14ac:dyDescent="0.15">
      <c r="A247" s="4" t="s">
        <v>4336</v>
      </c>
      <c r="B247" s="443" t="s">
        <v>686</v>
      </c>
      <c r="C247" s="4"/>
      <c r="D247" s="4"/>
      <c r="E247" s="4"/>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row>
    <row r="248" spans="1:177" x14ac:dyDescent="0.15">
      <c r="A248" s="4" t="s">
        <v>4337</v>
      </c>
      <c r="B248" s="443" t="s">
        <v>687</v>
      </c>
      <c r="C248" s="4"/>
      <c r="D248" s="4"/>
      <c r="E248" s="4"/>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row>
    <row r="249" spans="1:177" x14ac:dyDescent="0.15">
      <c r="A249" s="4" t="s">
        <v>4338</v>
      </c>
      <c r="B249" s="443" t="s">
        <v>688</v>
      </c>
      <c r="C249" s="4"/>
      <c r="D249" s="4"/>
      <c r="E249" s="4"/>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row>
    <row r="250" spans="1:177" x14ac:dyDescent="0.15">
      <c r="A250" s="4" t="s">
        <v>4339</v>
      </c>
      <c r="B250" s="443" t="s">
        <v>689</v>
      </c>
      <c r="C250" s="4"/>
      <c r="D250" s="4"/>
      <c r="E250" s="4"/>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row>
    <row r="251" spans="1:177" x14ac:dyDescent="0.15">
      <c r="A251" s="4" t="s">
        <v>4340</v>
      </c>
      <c r="B251" s="443" t="s">
        <v>690</v>
      </c>
      <c r="C251" s="4"/>
      <c r="D251" s="4"/>
      <c r="E251" s="4"/>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row>
    <row r="252" spans="1:177" x14ac:dyDescent="0.15">
      <c r="A252" s="4" t="s">
        <v>4341</v>
      </c>
      <c r="B252" s="443" t="s">
        <v>691</v>
      </c>
      <c r="C252" s="4"/>
      <c r="D252" s="4"/>
      <c r="E252" s="4"/>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row>
    <row r="253" spans="1:177" x14ac:dyDescent="0.15">
      <c r="A253" s="4" t="s">
        <v>4342</v>
      </c>
      <c r="B253" s="443" t="s">
        <v>692</v>
      </c>
      <c r="C253" s="4"/>
      <c r="D253" s="4"/>
      <c r="E253" s="4"/>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row>
    <row r="254" spans="1:177" x14ac:dyDescent="0.15">
      <c r="A254" s="4" t="s">
        <v>4343</v>
      </c>
      <c r="B254" s="443" t="s">
        <v>693</v>
      </c>
      <c r="C254" s="4"/>
      <c r="D254" s="4"/>
      <c r="E254" s="4"/>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row>
    <row r="255" spans="1:177" x14ac:dyDescent="0.15">
      <c r="A255" s="4" t="s">
        <v>4344</v>
      </c>
      <c r="B255" s="443" t="s">
        <v>694</v>
      </c>
      <c r="C255" s="4"/>
      <c r="D255" s="4"/>
      <c r="E255" s="4"/>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row>
    <row r="256" spans="1:177" x14ac:dyDescent="0.15">
      <c r="A256" s="4" t="s">
        <v>4345</v>
      </c>
      <c r="B256" s="443" t="s">
        <v>695</v>
      </c>
      <c r="C256" s="4"/>
      <c r="D256" s="4"/>
      <c r="E256" s="4"/>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row>
    <row r="257" spans="1:177" x14ac:dyDescent="0.15">
      <c r="A257" s="4" t="s">
        <v>4346</v>
      </c>
      <c r="B257" s="443" t="s">
        <v>696</v>
      </c>
      <c r="C257" s="4"/>
      <c r="D257" s="4"/>
      <c r="E257" s="4"/>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row>
    <row r="258" spans="1:177" x14ac:dyDescent="0.15">
      <c r="A258" s="4" t="s">
        <v>4347</v>
      </c>
      <c r="B258" s="443" t="s">
        <v>697</v>
      </c>
      <c r="C258" s="4"/>
      <c r="D258" s="4"/>
      <c r="E258" s="4"/>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row>
    <row r="259" spans="1:177" x14ac:dyDescent="0.15">
      <c r="A259" s="4" t="s">
        <v>4348</v>
      </c>
      <c r="B259" s="443" t="s">
        <v>698</v>
      </c>
      <c r="C259" s="4"/>
      <c r="D259" s="4"/>
      <c r="E259" s="4"/>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row>
    <row r="260" spans="1:177" x14ac:dyDescent="0.15">
      <c r="A260" s="4" t="s">
        <v>4349</v>
      </c>
      <c r="B260" s="443" t="s">
        <v>699</v>
      </c>
      <c r="C260" s="4"/>
      <c r="D260" s="4"/>
      <c r="E260" s="4"/>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row>
    <row r="261" spans="1:177" x14ac:dyDescent="0.15">
      <c r="A261" s="4" t="s">
        <v>4350</v>
      </c>
      <c r="B261" s="443" t="s">
        <v>700</v>
      </c>
      <c r="C261" s="4"/>
      <c r="D261" s="4"/>
      <c r="E261" s="4"/>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row>
    <row r="262" spans="1:177" x14ac:dyDescent="0.15">
      <c r="A262" s="4" t="s">
        <v>4351</v>
      </c>
      <c r="B262" s="443" t="s">
        <v>701</v>
      </c>
      <c r="C262" s="4"/>
      <c r="D262" s="4"/>
      <c r="E262" s="4"/>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row>
    <row r="263" spans="1:177" x14ac:dyDescent="0.15">
      <c r="A263" s="4" t="s">
        <v>4352</v>
      </c>
      <c r="B263" s="443" t="s">
        <v>702</v>
      </c>
      <c r="C263" s="4"/>
      <c r="D263" s="4"/>
      <c r="E263" s="4"/>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row>
    <row r="264" spans="1:177" x14ac:dyDescent="0.15">
      <c r="A264" s="4" t="s">
        <v>4353</v>
      </c>
      <c r="B264" s="443" t="s">
        <v>703</v>
      </c>
      <c r="C264" s="4"/>
      <c r="D264" s="4"/>
      <c r="E264" s="4"/>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row>
    <row r="265" spans="1:177" x14ac:dyDescent="0.15">
      <c r="A265" s="4" t="s">
        <v>4354</v>
      </c>
      <c r="B265" s="443" t="s">
        <v>704</v>
      </c>
      <c r="C265" s="4"/>
      <c r="D265" s="4"/>
      <c r="E265" s="4"/>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row>
    <row r="266" spans="1:177" x14ac:dyDescent="0.15">
      <c r="A266" s="4" t="s">
        <v>4355</v>
      </c>
      <c r="B266" s="443" t="s">
        <v>705</v>
      </c>
      <c r="C266" s="4"/>
      <c r="D266" s="4"/>
      <c r="E266" s="4"/>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row>
    <row r="267" spans="1:177" x14ac:dyDescent="0.15">
      <c r="A267" s="4" t="s">
        <v>4356</v>
      </c>
      <c r="B267" s="443" t="s">
        <v>706</v>
      </c>
      <c r="C267" s="4"/>
      <c r="D267" s="4"/>
      <c r="E267" s="4"/>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row>
    <row r="268" spans="1:177" x14ac:dyDescent="0.15">
      <c r="A268" s="4" t="s">
        <v>4357</v>
      </c>
      <c r="B268" s="443" t="s">
        <v>707</v>
      </c>
      <c r="C268" s="4"/>
      <c r="D268" s="4"/>
      <c r="E268" s="4"/>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row>
    <row r="269" spans="1:177" x14ac:dyDescent="0.15">
      <c r="A269" s="4" t="s">
        <v>4358</v>
      </c>
      <c r="B269" s="443" t="s">
        <v>708</v>
      </c>
      <c r="C269" s="4"/>
      <c r="D269" s="4"/>
      <c r="E269" s="4"/>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row>
    <row r="270" spans="1:177" x14ac:dyDescent="0.15">
      <c r="A270" s="4" t="s">
        <v>4359</v>
      </c>
      <c r="B270" s="443" t="s">
        <v>709</v>
      </c>
      <c r="C270" s="4"/>
      <c r="D270" s="4"/>
      <c r="E270" s="4"/>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row>
    <row r="271" spans="1:177" x14ac:dyDescent="0.15">
      <c r="A271" s="4" t="s">
        <v>4360</v>
      </c>
      <c r="B271" s="443" t="s">
        <v>710</v>
      </c>
      <c r="C271" s="4"/>
      <c r="D271" s="4"/>
      <c r="E271" s="4"/>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row>
    <row r="272" spans="1:177" x14ac:dyDescent="0.15">
      <c r="A272" s="4" t="s">
        <v>4361</v>
      </c>
      <c r="B272" s="443" t="s">
        <v>711</v>
      </c>
      <c r="C272" s="4"/>
      <c r="D272" s="4"/>
      <c r="E272" s="4"/>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row>
    <row r="273" spans="1:177" x14ac:dyDescent="0.15">
      <c r="A273" s="4" t="s">
        <v>4362</v>
      </c>
      <c r="B273" s="443" t="s">
        <v>712</v>
      </c>
      <c r="C273" s="4"/>
      <c r="D273" s="4"/>
      <c r="E273" s="4"/>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row>
    <row r="274" spans="1:177" x14ac:dyDescent="0.15">
      <c r="A274" s="4" t="s">
        <v>4363</v>
      </c>
      <c r="B274" s="443" t="s">
        <v>713</v>
      </c>
      <c r="C274" s="4"/>
      <c r="D274" s="4"/>
      <c r="E274" s="4"/>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row>
    <row r="275" spans="1:177" x14ac:dyDescent="0.15">
      <c r="A275" s="4" t="s">
        <v>4364</v>
      </c>
      <c r="B275" s="443" t="s">
        <v>714</v>
      </c>
      <c r="C275" s="4"/>
      <c r="D275" s="4"/>
      <c r="E275" s="4"/>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row>
    <row r="276" spans="1:177" x14ac:dyDescent="0.15">
      <c r="A276" s="4" t="s">
        <v>4365</v>
      </c>
      <c r="B276" s="443" t="s">
        <v>715</v>
      </c>
      <c r="C276" s="4"/>
      <c r="D276" s="4"/>
      <c r="E276" s="4"/>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row>
    <row r="277" spans="1:177" x14ac:dyDescent="0.15">
      <c r="A277" s="4" t="s">
        <v>4366</v>
      </c>
      <c r="B277" s="443" t="s">
        <v>716</v>
      </c>
      <c r="C277" s="4"/>
      <c r="D277" s="4"/>
      <c r="E277" s="4"/>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row>
    <row r="278" spans="1:177" x14ac:dyDescent="0.15">
      <c r="A278" s="4" t="s">
        <v>4367</v>
      </c>
      <c r="B278" s="443" t="s">
        <v>717</v>
      </c>
      <c r="C278" s="4"/>
      <c r="D278" s="4"/>
      <c r="E278" s="4"/>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row>
    <row r="279" spans="1:177" x14ac:dyDescent="0.15">
      <c r="A279" s="4" t="s">
        <v>4368</v>
      </c>
      <c r="B279" s="443" t="s">
        <v>718</v>
      </c>
      <c r="C279" s="4"/>
      <c r="D279" s="4"/>
      <c r="E279" s="4"/>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row>
    <row r="280" spans="1:177" x14ac:dyDescent="0.15">
      <c r="A280" s="4" t="s">
        <v>4369</v>
      </c>
      <c r="B280" s="443" t="s">
        <v>719</v>
      </c>
      <c r="C280" s="4"/>
      <c r="D280" s="4"/>
      <c r="E280" s="4"/>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row>
    <row r="281" spans="1:177" x14ac:dyDescent="0.15">
      <c r="A281" s="4" t="s">
        <v>4370</v>
      </c>
      <c r="B281" s="443" t="s">
        <v>720</v>
      </c>
      <c r="C281" s="4"/>
      <c r="D281" s="4"/>
      <c r="E281" s="4"/>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row>
    <row r="282" spans="1:177" x14ac:dyDescent="0.15">
      <c r="A282" s="4" t="s">
        <v>4371</v>
      </c>
      <c r="B282" s="443" t="s">
        <v>721</v>
      </c>
      <c r="C282" s="4"/>
      <c r="D282" s="4"/>
      <c r="E282" s="4"/>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row>
    <row r="283" spans="1:177" x14ac:dyDescent="0.15">
      <c r="A283" s="4" t="s">
        <v>4372</v>
      </c>
      <c r="B283" s="443" t="s">
        <v>722</v>
      </c>
      <c r="C283" s="4"/>
      <c r="D283" s="4"/>
      <c r="E283" s="4"/>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row>
    <row r="284" spans="1:177" x14ac:dyDescent="0.15">
      <c r="A284" s="4" t="s">
        <v>4373</v>
      </c>
      <c r="B284" s="443" t="s">
        <v>723</v>
      </c>
      <c r="C284" s="4"/>
      <c r="D284" s="4"/>
      <c r="E284" s="4"/>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row>
    <row r="285" spans="1:177" x14ac:dyDescent="0.15">
      <c r="A285" s="4" t="s">
        <v>4374</v>
      </c>
      <c r="B285" s="443" t="s">
        <v>724</v>
      </c>
      <c r="C285" s="4"/>
      <c r="D285" s="4"/>
      <c r="E285" s="4"/>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row>
    <row r="286" spans="1:177" x14ac:dyDescent="0.15">
      <c r="A286" s="4" t="s">
        <v>4380</v>
      </c>
      <c r="B286" s="443" t="s">
        <v>533</v>
      </c>
      <c r="C286" s="4"/>
      <c r="D286" s="4"/>
      <c r="E286" s="4"/>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row>
    <row r="287" spans="1:177" x14ac:dyDescent="0.15">
      <c r="A287" s="4" t="s">
        <v>3983</v>
      </c>
      <c r="B287" s="443" t="s">
        <v>3984</v>
      </c>
      <c r="C287" s="4"/>
      <c r="D287" s="4"/>
      <c r="E287" s="4"/>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row>
    <row r="288" spans="1:177" x14ac:dyDescent="0.15">
      <c r="A288" s="4"/>
      <c r="B288" s="443"/>
      <c r="C288" s="4"/>
      <c r="D288" s="4"/>
      <c r="E288" s="4"/>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row>
    <row r="289" spans="1:177" x14ac:dyDescent="0.15">
      <c r="A289" s="4"/>
      <c r="B289" s="443"/>
      <c r="C289" s="4"/>
      <c r="D289" s="4"/>
      <c r="E289" s="4"/>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row>
    <row r="290" spans="1:177" x14ac:dyDescent="0.15">
      <c r="A290" s="4"/>
      <c r="B290" s="443"/>
      <c r="C290" s="4"/>
      <c r="D290" s="4"/>
      <c r="E290" s="4"/>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row>
    <row r="291" spans="1:177" x14ac:dyDescent="0.15">
      <c r="A291" s="4"/>
      <c r="B291" s="443"/>
      <c r="C291" s="4"/>
      <c r="D291" s="4"/>
      <c r="E291" s="4"/>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row>
    <row r="292" spans="1:177" x14ac:dyDescent="0.15">
      <c r="A292" s="4"/>
      <c r="B292" s="443"/>
      <c r="C292" s="4"/>
      <c r="D292" s="4"/>
      <c r="E292" s="4"/>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row>
    <row r="293" spans="1:177" x14ac:dyDescent="0.15">
      <c r="A293" s="4"/>
      <c r="B293" s="443"/>
      <c r="C293" s="4"/>
      <c r="D293" s="4"/>
      <c r="E293" s="4"/>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row>
    <row r="294" spans="1:177" x14ac:dyDescent="0.15">
      <c r="A294" s="4"/>
      <c r="B294" s="443"/>
      <c r="C294" s="4"/>
      <c r="D294" s="4"/>
      <c r="E294" s="44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row>
    <row r="295" spans="1:177" x14ac:dyDescent="0.15">
      <c r="A295" s="4"/>
      <c r="B295" s="443"/>
      <c r="C295" s="4"/>
      <c r="D295" s="4"/>
      <c r="E295" s="44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row>
    <row r="296" spans="1:177" x14ac:dyDescent="0.15">
      <c r="A296" s="4"/>
      <c r="B296" s="443"/>
      <c r="C296" s="4"/>
      <c r="D296" s="4"/>
      <c r="E296" s="4"/>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row>
    <row r="297" spans="1:177" x14ac:dyDescent="0.15">
      <c r="A297" s="4"/>
      <c r="B297" s="443"/>
      <c r="C297" s="4"/>
      <c r="D297" s="4"/>
      <c r="E297" s="4"/>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row>
    <row r="298" spans="1:177" x14ac:dyDescent="0.15">
      <c r="A298" s="4"/>
      <c r="B298" s="443"/>
      <c r="C298" s="4"/>
      <c r="D298" s="4"/>
      <c r="E298" s="4"/>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row>
    <row r="299" spans="1:177" x14ac:dyDescent="0.15">
      <c r="A299" s="4"/>
      <c r="B299" s="443"/>
      <c r="C299" s="4"/>
      <c r="D299" s="4"/>
      <c r="E299" s="4"/>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row>
    <row r="300" spans="1:177" x14ac:dyDescent="0.15">
      <c r="A300" s="4"/>
      <c r="B300" s="4"/>
      <c r="C300" s="4"/>
      <c r="D300" s="4"/>
      <c r="E300" s="4"/>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row>
    <row r="301" spans="1:177" x14ac:dyDescent="0.15">
      <c r="A301" s="4"/>
      <c r="B301" s="4"/>
      <c r="C301" s="4"/>
      <c r="D301" s="4"/>
      <c r="E301" s="4"/>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row>
    <row r="302" spans="1:177" x14ac:dyDescent="0.15">
      <c r="A302" s="4"/>
      <c r="B302" s="4"/>
      <c r="C302" s="4"/>
      <c r="D302" s="4"/>
      <c r="E302" s="4"/>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row>
    <row r="303" spans="1:177" x14ac:dyDescent="0.15">
      <c r="A303" s="4"/>
      <c r="B303" s="4"/>
      <c r="C303" s="4"/>
      <c r="D303" s="4"/>
      <c r="E303" s="4"/>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row>
    <row r="304" spans="1:177" x14ac:dyDescent="0.15">
      <c r="A304" s="4"/>
      <c r="B304" s="4"/>
      <c r="C304" s="4"/>
      <c r="D304" s="4"/>
      <c r="E304" s="4"/>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row>
    <row r="305" spans="1:177" x14ac:dyDescent="0.15">
      <c r="A305" s="4"/>
      <c r="B305" s="4"/>
      <c r="C305" s="4"/>
      <c r="D305" s="4"/>
      <c r="E305" s="4"/>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row>
    <row r="306" spans="1:177" x14ac:dyDescent="0.15">
      <c r="A306" s="4"/>
      <c r="B306" s="4"/>
      <c r="C306" s="4"/>
      <c r="D306" s="4"/>
      <c r="E306" s="4"/>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row>
    <row r="307" spans="1:177" x14ac:dyDescent="0.15">
      <c r="A307" s="4"/>
      <c r="B307" s="4"/>
      <c r="C307" s="4"/>
      <c r="D307" s="4"/>
      <c r="E307" s="4"/>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row>
    <row r="308" spans="1:177" x14ac:dyDescent="0.15">
      <c r="A308" s="4"/>
      <c r="B308" s="4"/>
      <c r="C308" s="4"/>
      <c r="D308" s="4"/>
      <c r="E308" s="4"/>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row>
    <row r="309" spans="1:177" x14ac:dyDescent="0.15">
      <c r="A309" s="4"/>
      <c r="B309" s="4"/>
      <c r="C309" s="4"/>
      <c r="D309" s="4"/>
      <c r="E309" s="4"/>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row>
    <row r="310" spans="1:177" x14ac:dyDescent="0.15">
      <c r="A310" s="4"/>
      <c r="B310" s="4"/>
      <c r="C310" s="4"/>
      <c r="D310" s="4"/>
      <c r="E310" s="4"/>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row>
    <row r="311" spans="1:177" x14ac:dyDescent="0.15">
      <c r="A311" s="4"/>
      <c r="B311" s="4"/>
      <c r="C311" s="4"/>
      <c r="D311" s="4"/>
      <c r="E311" s="4"/>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row>
    <row r="312" spans="1:177" x14ac:dyDescent="0.15">
      <c r="A312" s="4"/>
      <c r="B312" s="4"/>
      <c r="C312" s="4"/>
      <c r="D312" s="4"/>
      <c r="E312" s="4"/>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row>
    <row r="313" spans="1:177" x14ac:dyDescent="0.15">
      <c r="A313" s="4"/>
      <c r="B313" s="4"/>
      <c r="C313" s="4"/>
      <c r="D313" s="4"/>
      <c r="E313" s="4"/>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row>
    <row r="314" spans="1:177" x14ac:dyDescent="0.15">
      <c r="A314" s="4"/>
      <c r="B314" s="4"/>
      <c r="C314" s="4"/>
      <c r="D314" s="4"/>
      <c r="E314" s="4"/>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row>
    <row r="315" spans="1:177" x14ac:dyDescent="0.15">
      <c r="A315" s="4"/>
      <c r="B315" s="4"/>
      <c r="C315" s="4"/>
      <c r="D315" s="4"/>
      <c r="E315" s="4"/>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row>
    <row r="316" spans="1:177" x14ac:dyDescent="0.15">
      <c r="A316" s="4"/>
      <c r="B316" s="4"/>
      <c r="C316" s="4"/>
      <c r="D316" s="4"/>
      <c r="E316" s="4"/>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row>
    <row r="317" spans="1:177" x14ac:dyDescent="0.15">
      <c r="A317" s="4"/>
      <c r="B317" s="4"/>
      <c r="C317" s="4"/>
      <c r="D317" s="4"/>
      <c r="E317" s="4"/>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row>
    <row r="318" spans="1:177" x14ac:dyDescent="0.15">
      <c r="A318" s="4"/>
      <c r="B318" s="4"/>
      <c r="C318" s="4"/>
      <c r="D318" s="4"/>
      <c r="E318" s="4"/>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row>
    <row r="319" spans="1:177" x14ac:dyDescent="0.15">
      <c r="A319" s="4"/>
      <c r="B319" s="4"/>
      <c r="C319" s="4"/>
      <c r="D319" s="4"/>
      <c r="E319" s="4"/>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row>
    <row r="320" spans="1:177" x14ac:dyDescent="0.15">
      <c r="A320" s="4"/>
      <c r="B320" s="4"/>
      <c r="C320" s="4"/>
      <c r="D320" s="4"/>
      <c r="E320" s="4"/>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row>
    <row r="321" spans="1:177" x14ac:dyDescent="0.15">
      <c r="A321" s="4"/>
      <c r="B321" s="4"/>
      <c r="C321" s="4"/>
      <c r="D321" s="4"/>
      <c r="E321" s="4"/>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row>
    <row r="322" spans="1:177" x14ac:dyDescent="0.15">
      <c r="A322" s="4"/>
      <c r="B322" s="4"/>
      <c r="C322" s="4"/>
      <c r="D322" s="4"/>
      <c r="E322" s="4"/>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row>
    <row r="323" spans="1:177" x14ac:dyDescent="0.15">
      <c r="A323" s="4"/>
      <c r="B323" s="4"/>
      <c r="C323" s="4"/>
      <c r="D323" s="4"/>
      <c r="E323" s="4"/>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row>
    <row r="324" spans="1:177" x14ac:dyDescent="0.15">
      <c r="A324" s="4"/>
      <c r="B324" s="4"/>
      <c r="C324" s="4"/>
      <c r="D324" s="4"/>
      <c r="E324" s="4"/>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row>
    <row r="325" spans="1:177" x14ac:dyDescent="0.15">
      <c r="A325" s="4"/>
      <c r="B325" s="4"/>
      <c r="C325" s="4"/>
      <c r="D325" s="4"/>
      <c r="E325" s="4"/>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row>
    <row r="326" spans="1:177" x14ac:dyDescent="0.15">
      <c r="A326" s="4"/>
      <c r="B326" s="4"/>
      <c r="C326" s="4"/>
      <c r="D326" s="4"/>
      <c r="E326" s="4"/>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row>
    <row r="327" spans="1:177" x14ac:dyDescent="0.15">
      <c r="A327" s="4"/>
      <c r="B327" s="4"/>
      <c r="C327" s="4"/>
      <c r="D327" s="4"/>
      <c r="E327" s="4"/>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row>
    <row r="328" spans="1:177" x14ac:dyDescent="0.15">
      <c r="A328" s="4"/>
      <c r="B328" s="4"/>
      <c r="C328" s="4"/>
      <c r="D328" s="4"/>
      <c r="E328" s="4"/>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row>
    <row r="329" spans="1:177" x14ac:dyDescent="0.15">
      <c r="A329" s="4"/>
      <c r="B329" s="4"/>
      <c r="C329" s="4"/>
      <c r="D329" s="4"/>
      <c r="E329" s="4"/>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row>
    <row r="330" spans="1:177" x14ac:dyDescent="0.15">
      <c r="A330" s="4"/>
      <c r="B330" s="4"/>
      <c r="C330" s="4"/>
      <c r="D330" s="4"/>
      <c r="E330" s="4"/>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row>
    <row r="331" spans="1:177" x14ac:dyDescent="0.15">
      <c r="A331" s="4"/>
      <c r="B331" s="4"/>
      <c r="C331" s="4"/>
      <c r="D331" s="4"/>
      <c r="E331" s="4"/>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row>
    <row r="332" spans="1:177" x14ac:dyDescent="0.15">
      <c r="A332" s="4"/>
      <c r="B332" s="4"/>
      <c r="C332" s="4"/>
      <c r="D332" s="4"/>
      <c r="E332" s="4"/>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row>
    <row r="333" spans="1:177" x14ac:dyDescent="0.15">
      <c r="A333" s="4"/>
      <c r="B333" s="4"/>
      <c r="C333" s="4"/>
      <c r="D333" s="4"/>
      <c r="E333" s="4"/>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row>
    <row r="334" spans="1:177" x14ac:dyDescent="0.15">
      <c r="A334" s="4"/>
      <c r="B334" s="4"/>
      <c r="C334" s="4"/>
      <c r="D334" s="4"/>
      <c r="E334" s="4"/>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row>
    <row r="335" spans="1:177" x14ac:dyDescent="0.15">
      <c r="A335" s="4"/>
      <c r="B335" s="4"/>
      <c r="C335" s="4"/>
      <c r="D335" s="4"/>
      <c r="E335" s="4"/>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row>
    <row r="336" spans="1:177" x14ac:dyDescent="0.15">
      <c r="A336" s="4"/>
      <c r="B336" s="4"/>
      <c r="C336" s="4"/>
      <c r="D336" s="4"/>
      <c r="E336" s="4"/>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row>
    <row r="337" spans="1:177" x14ac:dyDescent="0.15">
      <c r="A337" s="4"/>
      <c r="B337" s="4"/>
      <c r="C337" s="4"/>
      <c r="D337" s="4"/>
      <c r="E337" s="4"/>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row>
    <row r="338" spans="1:177" x14ac:dyDescent="0.15">
      <c r="A338" s="4"/>
      <c r="B338" s="4"/>
      <c r="C338" s="4"/>
      <c r="D338" s="4"/>
      <c r="E338" s="4"/>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row>
    <row r="339" spans="1:177" x14ac:dyDescent="0.15">
      <c r="A339" s="4"/>
      <c r="B339" s="4"/>
      <c r="C339" s="4"/>
      <c r="D339" s="4"/>
      <c r="E339" s="4"/>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row>
    <row r="340" spans="1:177" x14ac:dyDescent="0.15">
      <c r="A340" s="4"/>
      <c r="B340" s="4"/>
      <c r="C340" s="4"/>
      <c r="D340" s="4"/>
      <c r="E340" s="4"/>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row>
    <row r="341" spans="1:177" x14ac:dyDescent="0.15">
      <c r="A341" s="4"/>
      <c r="B341" s="4"/>
      <c r="C341" s="4"/>
      <c r="D341" s="4"/>
      <c r="E341" s="4"/>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row>
    <row r="342" spans="1:177" x14ac:dyDescent="0.15">
      <c r="A342" s="4"/>
      <c r="B342" s="4"/>
      <c r="C342" s="4"/>
      <c r="D342" s="4"/>
      <c r="E342" s="4"/>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row>
    <row r="343" spans="1:177" x14ac:dyDescent="0.15">
      <c r="A343" s="4"/>
      <c r="B343" s="4"/>
      <c r="C343" s="4"/>
      <c r="D343" s="4"/>
      <c r="E343" s="4"/>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row>
    <row r="344" spans="1:177" x14ac:dyDescent="0.15">
      <c r="A344" s="4"/>
      <c r="B344" s="4"/>
      <c r="C344" s="4"/>
      <c r="D344" s="4"/>
      <c r="E344" s="4"/>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row>
    <row r="345" spans="1:177" x14ac:dyDescent="0.15">
      <c r="A345" s="4"/>
      <c r="B345" s="4"/>
      <c r="C345" s="4"/>
      <c r="D345" s="4"/>
      <c r="E345" s="4"/>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row>
    <row r="346" spans="1:177" x14ac:dyDescent="0.15">
      <c r="A346" s="4"/>
      <c r="B346" s="4"/>
      <c r="C346" s="4"/>
      <c r="D346" s="4"/>
      <c r="E346" s="4"/>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row>
    <row r="347" spans="1:177" x14ac:dyDescent="0.15">
      <c r="A347" s="4"/>
      <c r="B347" s="4"/>
      <c r="C347" s="4"/>
      <c r="D347" s="4"/>
      <c r="E347" s="4"/>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row>
    <row r="348" spans="1:177" x14ac:dyDescent="0.15">
      <c r="A348" s="4"/>
      <c r="B348" s="4"/>
      <c r="C348" s="4"/>
      <c r="D348" s="4"/>
      <c r="E348" s="4"/>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row>
    <row r="349" spans="1:177" x14ac:dyDescent="0.15">
      <c r="A349" s="4"/>
      <c r="B349" s="4"/>
      <c r="C349" s="4"/>
      <c r="D349" s="4"/>
      <c r="E349" s="4"/>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row>
    <row r="350" spans="1:177" x14ac:dyDescent="0.15">
      <c r="A350" s="4"/>
      <c r="B350" s="4"/>
      <c r="C350" s="4"/>
      <c r="D350" s="4"/>
      <c r="E350" s="4"/>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row>
    <row r="351" spans="1:177" x14ac:dyDescent="0.15">
      <c r="A351" s="4"/>
      <c r="B351" s="4"/>
      <c r="C351" s="4"/>
      <c r="D351" s="4"/>
      <c r="E351" s="4"/>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row>
    <row r="352" spans="1:177" x14ac:dyDescent="0.15">
      <c r="A352" s="4"/>
      <c r="B352" s="4"/>
      <c r="C352" s="4"/>
      <c r="D352" s="4"/>
      <c r="E352" s="4"/>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row>
    <row r="353" spans="1:177" x14ac:dyDescent="0.15">
      <c r="A353" s="4"/>
      <c r="B353" s="4"/>
      <c r="C353" s="4"/>
      <c r="D353" s="4"/>
      <c r="E353" s="4"/>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row>
    <row r="354" spans="1:177" x14ac:dyDescent="0.15">
      <c r="A354" s="4"/>
      <c r="B354" s="4"/>
      <c r="C354" s="4"/>
      <c r="D354" s="4"/>
      <c r="E354" s="4"/>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row>
    <row r="355" spans="1:177" x14ac:dyDescent="0.15">
      <c r="A355" s="4"/>
      <c r="B355" s="4"/>
      <c r="C355" s="4"/>
      <c r="D355" s="4"/>
      <c r="E355" s="4"/>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row>
    <row r="356" spans="1:177" x14ac:dyDescent="0.15">
      <c r="A356" s="4"/>
      <c r="B356" s="4"/>
      <c r="C356" s="4"/>
      <c r="D356" s="4"/>
      <c r="E356" s="4"/>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row>
    <row r="357" spans="1:177" x14ac:dyDescent="0.15">
      <c r="A357" s="4"/>
      <c r="B357" s="4"/>
      <c r="C357" s="4"/>
      <c r="D357" s="4"/>
      <c r="E357" s="4"/>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row>
    <row r="358" spans="1:177" x14ac:dyDescent="0.15">
      <c r="A358" s="4"/>
      <c r="B358" s="4"/>
      <c r="C358" s="4"/>
      <c r="D358" s="4"/>
      <c r="E358" s="4"/>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row>
    <row r="359" spans="1:177" x14ac:dyDescent="0.15">
      <c r="A359" s="4"/>
      <c r="B359" s="4"/>
      <c r="C359" s="4"/>
      <c r="D359" s="4"/>
      <c r="E359" s="4"/>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row>
    <row r="360" spans="1:177" x14ac:dyDescent="0.15">
      <c r="A360" s="4"/>
      <c r="B360" s="4"/>
      <c r="C360" s="4"/>
      <c r="D360" s="4"/>
      <c r="E360" s="4"/>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row>
    <row r="361" spans="1:177" x14ac:dyDescent="0.15">
      <c r="A361" s="4"/>
      <c r="B361" s="4"/>
      <c r="C361" s="4"/>
      <c r="D361" s="4"/>
      <c r="E361" s="4"/>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row>
    <row r="362" spans="1:177" x14ac:dyDescent="0.15">
      <c r="A362" s="4"/>
      <c r="B362" s="4"/>
      <c r="C362" s="4"/>
      <c r="D362" s="4"/>
      <c r="E362" s="4"/>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row>
    <row r="363" spans="1:177" x14ac:dyDescent="0.15">
      <c r="A363" s="4"/>
      <c r="B363" s="4"/>
      <c r="C363" s="4"/>
      <c r="D363" s="4"/>
      <c r="E363" s="4"/>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row>
    <row r="364" spans="1:177" x14ac:dyDescent="0.15">
      <c r="A364" s="4"/>
      <c r="B364" s="4"/>
      <c r="C364" s="4"/>
      <c r="D364" s="4"/>
      <c r="E364" s="4"/>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row>
    <row r="365" spans="1:177" x14ac:dyDescent="0.15">
      <c r="A365" s="4"/>
      <c r="B365" s="4"/>
      <c r="C365" s="4"/>
      <c r="D365" s="4"/>
      <c r="E365" s="4"/>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row>
    <row r="366" spans="1:177" x14ac:dyDescent="0.15">
      <c r="A366" s="4"/>
      <c r="B366" s="4"/>
      <c r="C366" s="4"/>
      <c r="D366" s="4"/>
      <c r="E366" s="4"/>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row>
    <row r="367" spans="1:177" x14ac:dyDescent="0.15">
      <c r="A367" s="4"/>
      <c r="B367" s="4"/>
      <c r="C367" s="4"/>
      <c r="D367" s="4"/>
      <c r="E367" s="4"/>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row>
    <row r="368" spans="1:177" x14ac:dyDescent="0.15">
      <c r="A368" s="4"/>
      <c r="B368" s="4"/>
      <c r="C368" s="4"/>
      <c r="D368" s="4"/>
      <c r="E368" s="4"/>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row>
    <row r="369" spans="1:177" x14ac:dyDescent="0.15">
      <c r="A369" s="4"/>
      <c r="B369" s="4"/>
      <c r="C369" s="4"/>
      <c r="D369" s="4"/>
      <c r="E369" s="4"/>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row>
    <row r="370" spans="1:177" x14ac:dyDescent="0.15">
      <c r="A370" s="4"/>
      <c r="B370" s="4"/>
      <c r="C370" s="4"/>
      <c r="D370" s="4"/>
      <c r="E370" s="4"/>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row>
    <row r="371" spans="1:177" x14ac:dyDescent="0.15">
      <c r="A371" s="4"/>
      <c r="B371" s="4"/>
      <c r="C371" s="4"/>
      <c r="D371" s="4"/>
      <c r="E371" s="4"/>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row>
    <row r="372" spans="1:177" x14ac:dyDescent="0.15">
      <c r="A372" s="4"/>
      <c r="B372" s="4"/>
      <c r="C372" s="4"/>
      <c r="D372" s="4"/>
      <c r="E372" s="4"/>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row>
    <row r="373" spans="1:177" x14ac:dyDescent="0.15">
      <c r="A373" s="4"/>
      <c r="B373" s="4"/>
      <c r="C373" s="4"/>
      <c r="D373" s="4"/>
      <c r="E373" s="4"/>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row>
    <row r="374" spans="1:177" x14ac:dyDescent="0.15">
      <c r="A374" s="4"/>
      <c r="B374" s="4"/>
      <c r="C374" s="4"/>
      <c r="D374" s="4"/>
      <c r="E374" s="4"/>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row>
    <row r="375" spans="1:177" x14ac:dyDescent="0.15">
      <c r="A375" s="4"/>
      <c r="B375" s="4"/>
      <c r="C375" s="4"/>
      <c r="D375" s="4"/>
      <c r="E375" s="4"/>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row>
    <row r="376" spans="1:177" x14ac:dyDescent="0.15">
      <c r="A376" s="4"/>
      <c r="B376" s="4"/>
      <c r="C376" s="4"/>
      <c r="D376" s="4"/>
      <c r="E376" s="4"/>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row>
    <row r="377" spans="1:177" x14ac:dyDescent="0.15">
      <c r="A377" s="4"/>
      <c r="B377" s="4"/>
      <c r="C377" s="4"/>
      <c r="D377" s="4"/>
      <c r="E377" s="4"/>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row>
    <row r="378" spans="1:177" x14ac:dyDescent="0.15">
      <c r="A378" s="4"/>
      <c r="B378" s="4"/>
      <c r="C378" s="4"/>
      <c r="D378" s="4"/>
      <c r="E378" s="4"/>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row>
    <row r="379" spans="1:177" x14ac:dyDescent="0.15">
      <c r="A379" s="4"/>
      <c r="B379" s="4"/>
      <c r="C379" s="4"/>
      <c r="D379" s="4"/>
      <c r="E379" s="4"/>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row>
    <row r="380" spans="1:177" x14ac:dyDescent="0.15">
      <c r="A380" s="4"/>
      <c r="B380" s="4"/>
      <c r="C380" s="4"/>
      <c r="D380" s="4"/>
      <c r="E380" s="4"/>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row>
    <row r="381" spans="1:177" x14ac:dyDescent="0.15">
      <c r="A381" s="4"/>
      <c r="B381" s="4"/>
      <c r="C381" s="4"/>
      <c r="D381" s="4"/>
      <c r="E381" s="4"/>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row>
    <row r="382" spans="1:177" x14ac:dyDescent="0.15">
      <c r="A382" s="4"/>
      <c r="B382" s="4"/>
      <c r="C382" s="4"/>
      <c r="D382" s="4"/>
      <c r="E382" s="4"/>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row>
    <row r="383" spans="1:177" x14ac:dyDescent="0.15">
      <c r="A383" s="4"/>
      <c r="B383" s="4"/>
      <c r="C383" s="4"/>
      <c r="D383" s="4"/>
      <c r="E383" s="4"/>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row>
    <row r="384" spans="1:177" x14ac:dyDescent="0.15">
      <c r="A384" s="4"/>
      <c r="B384" s="4"/>
      <c r="C384" s="4"/>
      <c r="D384" s="4"/>
      <c r="E384" s="4"/>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row>
    <row r="385" spans="1:177" x14ac:dyDescent="0.15">
      <c r="A385" s="4"/>
      <c r="B385" s="4"/>
      <c r="C385" s="4"/>
      <c r="D385" s="4"/>
      <c r="E385" s="4"/>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row>
    <row r="386" spans="1:177" x14ac:dyDescent="0.15">
      <c r="A386" s="4"/>
      <c r="B386" s="4"/>
      <c r="C386" s="4"/>
      <c r="D386" s="4"/>
      <c r="E386" s="4"/>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row>
    <row r="387" spans="1:177" x14ac:dyDescent="0.15">
      <c r="A387" s="4"/>
      <c r="B387" s="4"/>
      <c r="C387" s="4"/>
      <c r="D387" s="4"/>
      <c r="E387" s="4"/>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row>
    <row r="388" spans="1:177" x14ac:dyDescent="0.15">
      <c r="A388" s="4"/>
      <c r="B388" s="4"/>
      <c r="C388" s="4"/>
      <c r="D388" s="4"/>
      <c r="E388" s="4"/>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row>
    <row r="389" spans="1:177" x14ac:dyDescent="0.15">
      <c r="A389" s="4"/>
      <c r="B389" s="4"/>
      <c r="C389" s="4"/>
      <c r="D389" s="4"/>
      <c r="E389" s="4"/>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row>
    <row r="390" spans="1:177" x14ac:dyDescent="0.15">
      <c r="A390" s="4"/>
      <c r="B390" s="4"/>
      <c r="C390" s="4"/>
      <c r="D390" s="4"/>
      <c r="E390" s="4"/>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row>
    <row r="391" spans="1:177" x14ac:dyDescent="0.15">
      <c r="A391" s="4"/>
      <c r="B391" s="4"/>
      <c r="C391" s="4"/>
      <c r="D391" s="4"/>
      <c r="E391" s="4"/>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row>
    <row r="392" spans="1:177" x14ac:dyDescent="0.15">
      <c r="A392" s="4"/>
      <c r="B392" s="4"/>
      <c r="C392" s="4"/>
      <c r="D392" s="4"/>
      <c r="E392" s="4"/>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row>
    <row r="393" spans="1:177" x14ac:dyDescent="0.15">
      <c r="A393" s="4"/>
      <c r="B393" s="4"/>
      <c r="C393" s="4"/>
      <c r="D393" s="4"/>
      <c r="E393" s="4"/>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row>
    <row r="394" spans="1:177" x14ac:dyDescent="0.15">
      <c r="A394" s="4"/>
      <c r="B394" s="4"/>
      <c r="C394" s="4"/>
      <c r="D394" s="4"/>
      <c r="E394" s="4"/>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row>
    <row r="395" spans="1:177" x14ac:dyDescent="0.15">
      <c r="A395" s="4"/>
      <c r="B395" s="4"/>
      <c r="C395" s="4"/>
      <c r="D395" s="4"/>
      <c r="E395" s="4"/>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row>
    <row r="396" spans="1:177" x14ac:dyDescent="0.15">
      <c r="A396" s="4"/>
      <c r="B396" s="4"/>
      <c r="C396" s="4"/>
      <c r="D396" s="4"/>
      <c r="E396" s="4"/>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row>
    <row r="397" spans="1:177" x14ac:dyDescent="0.15">
      <c r="A397" s="4"/>
      <c r="B397" s="4"/>
      <c r="C397" s="4"/>
      <c r="D397" s="4"/>
      <c r="E397" s="4"/>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row>
    <row r="398" spans="1:177" x14ac:dyDescent="0.15">
      <c r="A398" s="4"/>
      <c r="B398" s="4"/>
      <c r="C398" s="4"/>
      <c r="D398" s="4"/>
      <c r="E398" s="4"/>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row>
    <row r="399" spans="1:177" x14ac:dyDescent="0.15">
      <c r="A399" s="4"/>
      <c r="B399" s="4"/>
      <c r="C399" s="4"/>
      <c r="D399" s="4"/>
      <c r="E399" s="4"/>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c r="EO399" s="3"/>
      <c r="EP399" s="3"/>
      <c r="EQ399" s="3"/>
      <c r="ER399" s="3"/>
      <c r="ES399" s="3"/>
      <c r="ET399" s="3"/>
      <c r="EU399" s="3"/>
      <c r="EV399" s="3"/>
      <c r="EW399" s="3"/>
      <c r="EX399" s="3"/>
      <c r="EY399" s="3"/>
      <c r="EZ399" s="3"/>
      <c r="FA399" s="3"/>
      <c r="FB399" s="3"/>
      <c r="FC399" s="3"/>
      <c r="FD399" s="3"/>
      <c r="FE399" s="3"/>
      <c r="FF399" s="3"/>
      <c r="FG399" s="3"/>
      <c r="FH399" s="3"/>
      <c r="FI399" s="3"/>
      <c r="FJ399" s="3"/>
      <c r="FK399" s="3"/>
      <c r="FL399" s="3"/>
      <c r="FM399" s="3"/>
      <c r="FN399" s="3"/>
      <c r="FO399" s="3"/>
      <c r="FP399" s="3"/>
      <c r="FQ399" s="3"/>
      <c r="FR399" s="3"/>
      <c r="FS399" s="3"/>
      <c r="FT399" s="3"/>
      <c r="FU399" s="3"/>
    </row>
    <row r="400" spans="1:177" x14ac:dyDescent="0.15">
      <c r="A400" s="4"/>
      <c r="B400" s="4"/>
      <c r="C400" s="4"/>
      <c r="D400" s="4"/>
      <c r="E400" s="4"/>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c r="EO400" s="3"/>
      <c r="EP400" s="3"/>
      <c r="EQ400" s="3"/>
      <c r="ER400" s="3"/>
      <c r="ES400" s="3"/>
      <c r="ET400" s="3"/>
      <c r="EU400" s="3"/>
      <c r="EV400" s="3"/>
      <c r="EW400" s="3"/>
      <c r="EX400" s="3"/>
      <c r="EY400" s="3"/>
      <c r="EZ400" s="3"/>
      <c r="FA400" s="3"/>
      <c r="FB400" s="3"/>
      <c r="FC400" s="3"/>
      <c r="FD400" s="3"/>
      <c r="FE400" s="3"/>
      <c r="FF400" s="3"/>
      <c r="FG400" s="3"/>
      <c r="FH400" s="3"/>
      <c r="FI400" s="3"/>
      <c r="FJ400" s="3"/>
      <c r="FK400" s="3"/>
      <c r="FL400" s="3"/>
      <c r="FM400" s="3"/>
      <c r="FN400" s="3"/>
      <c r="FO400" s="3"/>
      <c r="FP400" s="3"/>
      <c r="FQ400" s="3"/>
      <c r="FR400" s="3"/>
      <c r="FS400" s="3"/>
      <c r="FT400" s="3"/>
      <c r="FU400" s="3"/>
    </row>
    <row r="401" spans="1:177" x14ac:dyDescent="0.15">
      <c r="A401" s="4"/>
      <c r="B401" s="4"/>
      <c r="C401" s="4"/>
      <c r="D401" s="4"/>
      <c r="E401" s="4"/>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c r="EO401" s="3"/>
      <c r="EP401" s="3"/>
      <c r="EQ401" s="3"/>
      <c r="ER401" s="3"/>
      <c r="ES401" s="3"/>
      <c r="ET401" s="3"/>
      <c r="EU401" s="3"/>
      <c r="EV401" s="3"/>
      <c r="EW401" s="3"/>
      <c r="EX401" s="3"/>
      <c r="EY401" s="3"/>
      <c r="EZ401" s="3"/>
      <c r="FA401" s="3"/>
      <c r="FB401" s="3"/>
      <c r="FC401" s="3"/>
      <c r="FD401" s="3"/>
      <c r="FE401" s="3"/>
      <c r="FF401" s="3"/>
      <c r="FG401" s="3"/>
      <c r="FH401" s="3"/>
      <c r="FI401" s="3"/>
      <c r="FJ401" s="3"/>
      <c r="FK401" s="3"/>
      <c r="FL401" s="3"/>
      <c r="FM401" s="3"/>
      <c r="FN401" s="3"/>
      <c r="FO401" s="3"/>
      <c r="FP401" s="3"/>
      <c r="FQ401" s="3"/>
      <c r="FR401" s="3"/>
      <c r="FS401" s="3"/>
      <c r="FT401" s="3"/>
      <c r="FU401" s="3"/>
    </row>
    <row r="402" spans="1:177" x14ac:dyDescent="0.25">
      <c r="A402" s="5"/>
      <c r="B402" s="5"/>
      <c r="C402" s="5"/>
      <c r="D402" s="5"/>
      <c r="E402" s="5"/>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c r="EO402" s="3"/>
      <c r="EP402" s="3"/>
      <c r="EQ402" s="3"/>
      <c r="ER402" s="3"/>
      <c r="ES402" s="3"/>
      <c r="ET402" s="3"/>
      <c r="EU402" s="3"/>
      <c r="EV402" s="3"/>
      <c r="EW402" s="3"/>
      <c r="EX402" s="3"/>
      <c r="EY402" s="3"/>
      <c r="EZ402" s="3"/>
      <c r="FA402" s="3"/>
      <c r="FB402" s="3"/>
      <c r="FC402" s="3"/>
      <c r="FD402" s="3"/>
      <c r="FE402" s="3"/>
      <c r="FF402" s="3"/>
      <c r="FG402" s="3"/>
      <c r="FH402" s="3"/>
      <c r="FI402" s="3"/>
      <c r="FJ402" s="3"/>
      <c r="FK402" s="3"/>
      <c r="FL402" s="3"/>
      <c r="FM402" s="3"/>
      <c r="FN402" s="3"/>
      <c r="FO402" s="3"/>
      <c r="FP402" s="3"/>
      <c r="FQ402" s="3"/>
      <c r="FR402" s="3"/>
      <c r="FS402" s="3"/>
      <c r="FT402" s="3"/>
      <c r="FU402" s="3"/>
    </row>
    <row r="403" spans="1:177" x14ac:dyDescent="0.15">
      <c r="A403" s="4"/>
      <c r="B403" s="4"/>
      <c r="C403" s="4"/>
      <c r="D403" s="4"/>
      <c r="E403" s="4"/>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c r="EO403" s="3"/>
      <c r="EP403" s="3"/>
      <c r="EQ403" s="3"/>
      <c r="ER403" s="3"/>
      <c r="ES403" s="3"/>
      <c r="ET403" s="3"/>
      <c r="EU403" s="3"/>
      <c r="EV403" s="3"/>
      <c r="EW403" s="3"/>
      <c r="EX403" s="3"/>
      <c r="EY403" s="3"/>
      <c r="EZ403" s="3"/>
      <c r="FA403" s="3"/>
      <c r="FB403" s="3"/>
      <c r="FC403" s="3"/>
      <c r="FD403" s="3"/>
      <c r="FE403" s="3"/>
      <c r="FF403" s="3"/>
      <c r="FG403" s="3"/>
      <c r="FH403" s="3"/>
      <c r="FI403" s="3"/>
      <c r="FJ403" s="3"/>
      <c r="FK403" s="3"/>
      <c r="FL403" s="3"/>
      <c r="FM403" s="3"/>
      <c r="FN403" s="3"/>
      <c r="FO403" s="3"/>
      <c r="FP403" s="3"/>
      <c r="FQ403" s="3"/>
      <c r="FR403" s="3"/>
      <c r="FS403" s="3"/>
      <c r="FT403" s="3"/>
      <c r="FU403" s="3"/>
    </row>
    <row r="404" spans="1:177" x14ac:dyDescent="0.15">
      <c r="A404" s="4"/>
      <c r="B404" s="4"/>
      <c r="C404" s="4"/>
      <c r="D404" s="4"/>
      <c r="E404" s="4"/>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c r="EO404" s="3"/>
      <c r="EP404" s="3"/>
      <c r="EQ404" s="3"/>
      <c r="ER404" s="3"/>
      <c r="ES404" s="3"/>
      <c r="ET404" s="3"/>
      <c r="EU404" s="3"/>
      <c r="EV404" s="3"/>
      <c r="EW404" s="3"/>
      <c r="EX404" s="3"/>
      <c r="EY404" s="3"/>
      <c r="EZ404" s="3"/>
      <c r="FA404" s="3"/>
      <c r="FB404" s="3"/>
      <c r="FC404" s="3"/>
      <c r="FD404" s="3"/>
      <c r="FE404" s="3"/>
      <c r="FF404" s="3"/>
      <c r="FG404" s="3"/>
      <c r="FH404" s="3"/>
      <c r="FI404" s="3"/>
      <c r="FJ404" s="3"/>
      <c r="FK404" s="3"/>
      <c r="FL404" s="3"/>
      <c r="FM404" s="3"/>
      <c r="FN404" s="3"/>
      <c r="FO404" s="3"/>
      <c r="FP404" s="3"/>
      <c r="FQ404" s="3"/>
      <c r="FR404" s="3"/>
      <c r="FS404" s="3"/>
      <c r="FT404" s="3"/>
      <c r="FU404" s="3"/>
    </row>
    <row r="405" spans="1:177" x14ac:dyDescent="0.15">
      <c r="A405" s="4"/>
      <c r="B405" s="4"/>
      <c r="C405" s="4"/>
      <c r="D405" s="4"/>
      <c r="E405" s="4"/>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c r="EO405" s="3"/>
      <c r="EP405" s="3"/>
      <c r="EQ405" s="3"/>
      <c r="ER405" s="3"/>
      <c r="ES405" s="3"/>
      <c r="ET405" s="3"/>
      <c r="EU405" s="3"/>
      <c r="EV405" s="3"/>
      <c r="EW405" s="3"/>
      <c r="EX405" s="3"/>
      <c r="EY405" s="3"/>
      <c r="EZ405" s="3"/>
      <c r="FA405" s="3"/>
      <c r="FB405" s="3"/>
      <c r="FC405" s="3"/>
      <c r="FD405" s="3"/>
      <c r="FE405" s="3"/>
      <c r="FF405" s="3"/>
      <c r="FG405" s="3"/>
      <c r="FH405" s="3"/>
      <c r="FI405" s="3"/>
      <c r="FJ405" s="3"/>
      <c r="FK405" s="3"/>
      <c r="FL405" s="3"/>
      <c r="FM405" s="3"/>
      <c r="FN405" s="3"/>
      <c r="FO405" s="3"/>
      <c r="FP405" s="3"/>
      <c r="FQ405" s="3"/>
      <c r="FR405" s="3"/>
      <c r="FS405" s="3"/>
      <c r="FT405" s="3"/>
      <c r="FU405" s="3"/>
    </row>
    <row r="406" spans="1:177" x14ac:dyDescent="0.15">
      <c r="A406" s="4"/>
      <c r="B406" s="4"/>
      <c r="C406" s="4"/>
      <c r="D406" s="4"/>
      <c r="E406" s="4"/>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c r="EO406" s="3"/>
      <c r="EP406" s="3"/>
      <c r="EQ406" s="3"/>
      <c r="ER406" s="3"/>
      <c r="ES406" s="3"/>
      <c r="ET406" s="3"/>
      <c r="EU406" s="3"/>
      <c r="EV406" s="3"/>
      <c r="EW406" s="3"/>
      <c r="EX406" s="3"/>
      <c r="EY406" s="3"/>
      <c r="EZ406" s="3"/>
      <c r="FA406" s="3"/>
      <c r="FB406" s="3"/>
      <c r="FC406" s="3"/>
      <c r="FD406" s="3"/>
      <c r="FE406" s="3"/>
      <c r="FF406" s="3"/>
      <c r="FG406" s="3"/>
      <c r="FH406" s="3"/>
      <c r="FI406" s="3"/>
      <c r="FJ406" s="3"/>
      <c r="FK406" s="3"/>
      <c r="FL406" s="3"/>
      <c r="FM406" s="3"/>
      <c r="FN406" s="3"/>
      <c r="FO406" s="3"/>
      <c r="FP406" s="3"/>
      <c r="FQ406" s="3"/>
      <c r="FR406" s="3"/>
      <c r="FS406" s="3"/>
      <c r="FT406" s="3"/>
      <c r="FU406" s="3"/>
    </row>
    <row r="407" spans="1:177" x14ac:dyDescent="0.15">
      <c r="A407" s="4"/>
      <c r="B407" s="4"/>
      <c r="C407" s="4"/>
      <c r="D407" s="4"/>
      <c r="E407" s="4"/>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c r="EO407" s="3"/>
      <c r="EP407" s="3"/>
      <c r="EQ407" s="3"/>
      <c r="ER407" s="3"/>
      <c r="ES407" s="3"/>
      <c r="ET407" s="3"/>
      <c r="EU407" s="3"/>
      <c r="EV407" s="3"/>
      <c r="EW407" s="3"/>
      <c r="EX407" s="3"/>
      <c r="EY407" s="3"/>
      <c r="EZ407" s="3"/>
      <c r="FA407" s="3"/>
      <c r="FB407" s="3"/>
      <c r="FC407" s="3"/>
      <c r="FD407" s="3"/>
      <c r="FE407" s="3"/>
      <c r="FF407" s="3"/>
      <c r="FG407" s="3"/>
      <c r="FH407" s="3"/>
      <c r="FI407" s="3"/>
      <c r="FJ407" s="3"/>
      <c r="FK407" s="3"/>
      <c r="FL407" s="3"/>
      <c r="FM407" s="3"/>
      <c r="FN407" s="3"/>
      <c r="FO407" s="3"/>
      <c r="FP407" s="3"/>
      <c r="FQ407" s="3"/>
      <c r="FR407" s="3"/>
      <c r="FS407" s="3"/>
      <c r="FT407" s="3"/>
      <c r="FU407" s="3"/>
    </row>
    <row r="408" spans="1:177" x14ac:dyDescent="0.15">
      <c r="A408" s="4"/>
      <c r="B408" s="4"/>
      <c r="C408" s="4"/>
      <c r="D408" s="4"/>
      <c r="E408" s="4"/>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c r="EO408" s="3"/>
      <c r="EP408" s="3"/>
      <c r="EQ408" s="3"/>
      <c r="ER408" s="3"/>
      <c r="ES408" s="3"/>
      <c r="ET408" s="3"/>
      <c r="EU408" s="3"/>
      <c r="EV408" s="3"/>
      <c r="EW408" s="3"/>
      <c r="EX408" s="3"/>
      <c r="EY408" s="3"/>
      <c r="EZ408" s="3"/>
      <c r="FA408" s="3"/>
      <c r="FB408" s="3"/>
      <c r="FC408" s="3"/>
      <c r="FD408" s="3"/>
      <c r="FE408" s="3"/>
      <c r="FF408" s="3"/>
      <c r="FG408" s="3"/>
      <c r="FH408" s="3"/>
      <c r="FI408" s="3"/>
      <c r="FJ408" s="3"/>
      <c r="FK408" s="3"/>
      <c r="FL408" s="3"/>
      <c r="FM408" s="3"/>
      <c r="FN408" s="3"/>
      <c r="FO408" s="3"/>
      <c r="FP408" s="3"/>
      <c r="FQ408" s="3"/>
      <c r="FR408" s="3"/>
      <c r="FS408" s="3"/>
      <c r="FT408" s="3"/>
      <c r="FU408" s="3"/>
    </row>
    <row r="409" spans="1:177" x14ac:dyDescent="0.15">
      <c r="A409" s="4"/>
      <c r="B409" s="4"/>
      <c r="C409" s="4"/>
      <c r="D409" s="4"/>
      <c r="E409" s="4"/>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c r="EO409" s="3"/>
      <c r="EP409" s="3"/>
      <c r="EQ409" s="3"/>
      <c r="ER409" s="3"/>
      <c r="ES409" s="3"/>
      <c r="ET409" s="3"/>
      <c r="EU409" s="3"/>
      <c r="EV409" s="3"/>
      <c r="EW409" s="3"/>
      <c r="EX409" s="3"/>
      <c r="EY409" s="3"/>
      <c r="EZ409" s="3"/>
      <c r="FA409" s="3"/>
      <c r="FB409" s="3"/>
      <c r="FC409" s="3"/>
      <c r="FD409" s="3"/>
      <c r="FE409" s="3"/>
      <c r="FF409" s="3"/>
      <c r="FG409" s="3"/>
      <c r="FH409" s="3"/>
      <c r="FI409" s="3"/>
      <c r="FJ409" s="3"/>
      <c r="FK409" s="3"/>
      <c r="FL409" s="3"/>
      <c r="FM409" s="3"/>
      <c r="FN409" s="3"/>
      <c r="FO409" s="3"/>
      <c r="FP409" s="3"/>
      <c r="FQ409" s="3"/>
      <c r="FR409" s="3"/>
      <c r="FS409" s="3"/>
      <c r="FT409" s="3"/>
      <c r="FU409" s="3"/>
    </row>
    <row r="410" spans="1:177" x14ac:dyDescent="0.15">
      <c r="A410" s="4"/>
      <c r="B410" s="4"/>
      <c r="C410" s="4"/>
      <c r="D410" s="4"/>
      <c r="E410" s="4"/>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c r="EO410" s="3"/>
      <c r="EP410" s="3"/>
      <c r="EQ410" s="3"/>
      <c r="ER410" s="3"/>
      <c r="ES410" s="3"/>
      <c r="ET410" s="3"/>
      <c r="EU410" s="3"/>
      <c r="EV410" s="3"/>
      <c r="EW410" s="3"/>
      <c r="EX410" s="3"/>
      <c r="EY410" s="3"/>
      <c r="EZ410" s="3"/>
      <c r="FA410" s="3"/>
      <c r="FB410" s="3"/>
      <c r="FC410" s="3"/>
      <c r="FD410" s="3"/>
      <c r="FE410" s="3"/>
      <c r="FF410" s="3"/>
      <c r="FG410" s="3"/>
      <c r="FH410" s="3"/>
      <c r="FI410" s="3"/>
      <c r="FJ410" s="3"/>
      <c r="FK410" s="3"/>
      <c r="FL410" s="3"/>
      <c r="FM410" s="3"/>
      <c r="FN410" s="3"/>
      <c r="FO410" s="3"/>
      <c r="FP410" s="3"/>
      <c r="FQ410" s="3"/>
      <c r="FR410" s="3"/>
      <c r="FS410" s="3"/>
      <c r="FT410" s="3"/>
      <c r="FU410" s="3"/>
    </row>
    <row r="411" spans="1:177" x14ac:dyDescent="0.15">
      <c r="A411" s="4"/>
      <c r="B411" s="4"/>
      <c r="C411" s="4"/>
      <c r="D411" s="4"/>
      <c r="E411" s="4"/>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c r="EO411" s="3"/>
      <c r="EP411" s="3"/>
      <c r="EQ411" s="3"/>
      <c r="ER411" s="3"/>
      <c r="ES411" s="3"/>
      <c r="ET411" s="3"/>
      <c r="EU411" s="3"/>
      <c r="EV411" s="3"/>
      <c r="EW411" s="3"/>
      <c r="EX411" s="3"/>
      <c r="EY411" s="3"/>
      <c r="EZ411" s="3"/>
      <c r="FA411" s="3"/>
      <c r="FB411" s="3"/>
      <c r="FC411" s="3"/>
      <c r="FD411" s="3"/>
      <c r="FE411" s="3"/>
      <c r="FF411" s="3"/>
      <c r="FG411" s="3"/>
      <c r="FH411" s="3"/>
      <c r="FI411" s="3"/>
      <c r="FJ411" s="3"/>
      <c r="FK411" s="3"/>
      <c r="FL411" s="3"/>
      <c r="FM411" s="3"/>
      <c r="FN411" s="3"/>
      <c r="FO411" s="3"/>
      <c r="FP411" s="3"/>
      <c r="FQ411" s="3"/>
      <c r="FR411" s="3"/>
      <c r="FS411" s="3"/>
      <c r="FT411" s="3"/>
      <c r="FU411" s="3"/>
    </row>
    <row r="412" spans="1:177" x14ac:dyDescent="0.15">
      <c r="A412" s="4"/>
      <c r="B412" s="4"/>
      <c r="C412" s="4"/>
      <c r="D412" s="4"/>
      <c r="E412" s="4"/>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c r="EO412" s="3"/>
      <c r="EP412" s="3"/>
      <c r="EQ412" s="3"/>
      <c r="ER412" s="3"/>
      <c r="ES412" s="3"/>
      <c r="ET412" s="3"/>
      <c r="EU412" s="3"/>
      <c r="EV412" s="3"/>
      <c r="EW412" s="3"/>
      <c r="EX412" s="3"/>
      <c r="EY412" s="3"/>
      <c r="EZ412" s="3"/>
      <c r="FA412" s="3"/>
      <c r="FB412" s="3"/>
      <c r="FC412" s="3"/>
      <c r="FD412" s="3"/>
      <c r="FE412" s="3"/>
      <c r="FF412" s="3"/>
      <c r="FG412" s="3"/>
      <c r="FH412" s="3"/>
      <c r="FI412" s="3"/>
      <c r="FJ412" s="3"/>
      <c r="FK412" s="3"/>
      <c r="FL412" s="3"/>
      <c r="FM412" s="3"/>
      <c r="FN412" s="3"/>
      <c r="FO412" s="3"/>
      <c r="FP412" s="3"/>
      <c r="FQ412" s="3"/>
      <c r="FR412" s="3"/>
      <c r="FS412" s="3"/>
      <c r="FT412" s="3"/>
      <c r="FU412" s="3"/>
    </row>
    <row r="413" spans="1:177" x14ac:dyDescent="0.15">
      <c r="A413" s="4"/>
      <c r="B413" s="4"/>
      <c r="C413" s="4"/>
      <c r="D413" s="4"/>
      <c r="E413" s="4"/>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c r="EO413" s="3"/>
      <c r="EP413" s="3"/>
      <c r="EQ413" s="3"/>
      <c r="ER413" s="3"/>
      <c r="ES413" s="3"/>
      <c r="ET413" s="3"/>
      <c r="EU413" s="3"/>
      <c r="EV413" s="3"/>
      <c r="EW413" s="3"/>
      <c r="EX413" s="3"/>
      <c r="EY413" s="3"/>
      <c r="EZ413" s="3"/>
      <c r="FA413" s="3"/>
      <c r="FB413" s="3"/>
      <c r="FC413" s="3"/>
      <c r="FD413" s="3"/>
      <c r="FE413" s="3"/>
      <c r="FF413" s="3"/>
      <c r="FG413" s="3"/>
      <c r="FH413" s="3"/>
      <c r="FI413" s="3"/>
      <c r="FJ413" s="3"/>
      <c r="FK413" s="3"/>
      <c r="FL413" s="3"/>
      <c r="FM413" s="3"/>
      <c r="FN413" s="3"/>
      <c r="FO413" s="3"/>
      <c r="FP413" s="3"/>
      <c r="FQ413" s="3"/>
      <c r="FR413" s="3"/>
      <c r="FS413" s="3"/>
      <c r="FT413" s="3"/>
      <c r="FU413" s="3"/>
    </row>
    <row r="414" spans="1:177" x14ac:dyDescent="0.15">
      <c r="A414" s="4"/>
      <c r="B414" s="4"/>
      <c r="C414" s="4"/>
      <c r="D414" s="4"/>
      <c r="E414" s="4"/>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c r="EO414" s="3"/>
      <c r="EP414" s="3"/>
      <c r="EQ414" s="3"/>
      <c r="ER414" s="3"/>
      <c r="ES414" s="3"/>
      <c r="ET414" s="3"/>
      <c r="EU414" s="3"/>
      <c r="EV414" s="3"/>
      <c r="EW414" s="3"/>
      <c r="EX414" s="3"/>
      <c r="EY414" s="3"/>
      <c r="EZ414" s="3"/>
      <c r="FA414" s="3"/>
      <c r="FB414" s="3"/>
      <c r="FC414" s="3"/>
      <c r="FD414" s="3"/>
      <c r="FE414" s="3"/>
      <c r="FF414" s="3"/>
      <c r="FG414" s="3"/>
      <c r="FH414" s="3"/>
      <c r="FI414" s="3"/>
      <c r="FJ414" s="3"/>
      <c r="FK414" s="3"/>
      <c r="FL414" s="3"/>
      <c r="FM414" s="3"/>
      <c r="FN414" s="3"/>
      <c r="FO414" s="3"/>
      <c r="FP414" s="3"/>
      <c r="FQ414" s="3"/>
      <c r="FR414" s="3"/>
      <c r="FS414" s="3"/>
      <c r="FT414" s="3"/>
      <c r="FU414" s="3"/>
    </row>
    <row r="415" spans="1:177" x14ac:dyDescent="0.15">
      <c r="A415" s="4"/>
      <c r="B415" s="4"/>
      <c r="C415" s="4"/>
      <c r="D415" s="4"/>
      <c r="E415" s="4"/>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c r="EO415" s="3"/>
      <c r="EP415" s="3"/>
      <c r="EQ415" s="3"/>
      <c r="ER415" s="3"/>
      <c r="ES415" s="3"/>
      <c r="ET415" s="3"/>
      <c r="EU415" s="3"/>
      <c r="EV415" s="3"/>
      <c r="EW415" s="3"/>
      <c r="EX415" s="3"/>
      <c r="EY415" s="3"/>
      <c r="EZ415" s="3"/>
      <c r="FA415" s="3"/>
      <c r="FB415" s="3"/>
      <c r="FC415" s="3"/>
      <c r="FD415" s="3"/>
      <c r="FE415" s="3"/>
      <c r="FF415" s="3"/>
      <c r="FG415" s="3"/>
      <c r="FH415" s="3"/>
      <c r="FI415" s="3"/>
      <c r="FJ415" s="3"/>
      <c r="FK415" s="3"/>
      <c r="FL415" s="3"/>
      <c r="FM415" s="3"/>
      <c r="FN415" s="3"/>
      <c r="FO415" s="3"/>
      <c r="FP415" s="3"/>
      <c r="FQ415" s="3"/>
      <c r="FR415" s="3"/>
      <c r="FS415" s="3"/>
      <c r="FT415" s="3"/>
      <c r="FU415" s="3"/>
    </row>
    <row r="416" spans="1:177" x14ac:dyDescent="0.15">
      <c r="A416" s="4"/>
      <c r="B416" s="4"/>
      <c r="C416" s="4"/>
      <c r="D416" s="4"/>
      <c r="E416" s="4"/>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c r="EO416" s="3"/>
      <c r="EP416" s="3"/>
      <c r="EQ416" s="3"/>
      <c r="ER416" s="3"/>
      <c r="ES416" s="3"/>
      <c r="ET416" s="3"/>
      <c r="EU416" s="3"/>
      <c r="EV416" s="3"/>
      <c r="EW416" s="3"/>
      <c r="EX416" s="3"/>
      <c r="EY416" s="3"/>
      <c r="EZ416" s="3"/>
      <c r="FA416" s="3"/>
      <c r="FB416" s="3"/>
      <c r="FC416" s="3"/>
      <c r="FD416" s="3"/>
      <c r="FE416" s="3"/>
      <c r="FF416" s="3"/>
      <c r="FG416" s="3"/>
      <c r="FH416" s="3"/>
      <c r="FI416" s="3"/>
      <c r="FJ416" s="3"/>
      <c r="FK416" s="3"/>
      <c r="FL416" s="3"/>
      <c r="FM416" s="3"/>
      <c r="FN416" s="3"/>
      <c r="FO416" s="3"/>
      <c r="FP416" s="3"/>
      <c r="FQ416" s="3"/>
      <c r="FR416" s="3"/>
      <c r="FS416" s="3"/>
      <c r="FT416" s="3"/>
      <c r="FU416" s="3"/>
    </row>
    <row r="417" spans="1:177" x14ac:dyDescent="0.15">
      <c r="A417" s="4"/>
      <c r="B417" s="4"/>
      <c r="C417" s="4"/>
      <c r="D417" s="4"/>
      <c r="E417" s="4"/>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c r="EO417" s="3"/>
      <c r="EP417" s="3"/>
      <c r="EQ417" s="3"/>
      <c r="ER417" s="3"/>
      <c r="ES417" s="3"/>
      <c r="ET417" s="3"/>
      <c r="EU417" s="3"/>
      <c r="EV417" s="3"/>
      <c r="EW417" s="3"/>
      <c r="EX417" s="3"/>
      <c r="EY417" s="3"/>
      <c r="EZ417" s="3"/>
      <c r="FA417" s="3"/>
      <c r="FB417" s="3"/>
      <c r="FC417" s="3"/>
      <c r="FD417" s="3"/>
      <c r="FE417" s="3"/>
      <c r="FF417" s="3"/>
      <c r="FG417" s="3"/>
      <c r="FH417" s="3"/>
      <c r="FI417" s="3"/>
      <c r="FJ417" s="3"/>
      <c r="FK417" s="3"/>
      <c r="FL417" s="3"/>
      <c r="FM417" s="3"/>
      <c r="FN417" s="3"/>
      <c r="FO417" s="3"/>
      <c r="FP417" s="3"/>
      <c r="FQ417" s="3"/>
      <c r="FR417" s="3"/>
      <c r="FS417" s="3"/>
      <c r="FT417" s="3"/>
      <c r="FU417" s="3"/>
    </row>
    <row r="418" spans="1:177" x14ac:dyDescent="0.15">
      <c r="A418" s="4"/>
      <c r="B418" s="4"/>
      <c r="C418" s="4"/>
      <c r="D418" s="4"/>
      <c r="E418" s="4"/>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c r="EO418" s="3"/>
      <c r="EP418" s="3"/>
      <c r="EQ418" s="3"/>
      <c r="ER418" s="3"/>
      <c r="ES418" s="3"/>
      <c r="ET418" s="3"/>
      <c r="EU418" s="3"/>
      <c r="EV418" s="3"/>
      <c r="EW418" s="3"/>
      <c r="EX418" s="3"/>
      <c r="EY418" s="3"/>
      <c r="EZ418" s="3"/>
      <c r="FA418" s="3"/>
      <c r="FB418" s="3"/>
      <c r="FC418" s="3"/>
      <c r="FD418" s="3"/>
      <c r="FE418" s="3"/>
      <c r="FF418" s="3"/>
      <c r="FG418" s="3"/>
      <c r="FH418" s="3"/>
      <c r="FI418" s="3"/>
      <c r="FJ418" s="3"/>
      <c r="FK418" s="3"/>
      <c r="FL418" s="3"/>
      <c r="FM418" s="3"/>
      <c r="FN418" s="3"/>
      <c r="FO418" s="3"/>
      <c r="FP418" s="3"/>
      <c r="FQ418" s="3"/>
      <c r="FR418" s="3"/>
      <c r="FS418" s="3"/>
      <c r="FT418" s="3"/>
      <c r="FU418" s="3"/>
    </row>
    <row r="419" spans="1:177" x14ac:dyDescent="0.15">
      <c r="A419" s="4"/>
      <c r="B419" s="4"/>
      <c r="C419" s="4"/>
      <c r="D419" s="4"/>
      <c r="E419" s="4"/>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c r="EO419" s="3"/>
      <c r="EP419" s="3"/>
      <c r="EQ419" s="3"/>
      <c r="ER419" s="3"/>
      <c r="ES419" s="3"/>
      <c r="ET419" s="3"/>
      <c r="EU419" s="3"/>
      <c r="EV419" s="3"/>
      <c r="EW419" s="3"/>
      <c r="EX419" s="3"/>
      <c r="EY419" s="3"/>
      <c r="EZ419" s="3"/>
      <c r="FA419" s="3"/>
      <c r="FB419" s="3"/>
      <c r="FC419" s="3"/>
      <c r="FD419" s="3"/>
      <c r="FE419" s="3"/>
      <c r="FF419" s="3"/>
      <c r="FG419" s="3"/>
      <c r="FH419" s="3"/>
      <c r="FI419" s="3"/>
      <c r="FJ419" s="3"/>
      <c r="FK419" s="3"/>
      <c r="FL419" s="3"/>
      <c r="FM419" s="3"/>
      <c r="FN419" s="3"/>
      <c r="FO419" s="3"/>
      <c r="FP419" s="3"/>
      <c r="FQ419" s="3"/>
      <c r="FR419" s="3"/>
      <c r="FS419" s="3"/>
      <c r="FT419" s="3"/>
      <c r="FU419" s="3"/>
    </row>
    <row r="420" spans="1:177" x14ac:dyDescent="0.15">
      <c r="A420" s="4"/>
      <c r="B420" s="4"/>
      <c r="C420" s="4"/>
      <c r="D420" s="4"/>
      <c r="E420" s="4"/>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c r="EO420" s="3"/>
      <c r="EP420" s="3"/>
      <c r="EQ420" s="3"/>
      <c r="ER420" s="3"/>
      <c r="ES420" s="3"/>
      <c r="ET420" s="3"/>
      <c r="EU420" s="3"/>
      <c r="EV420" s="3"/>
      <c r="EW420" s="3"/>
      <c r="EX420" s="3"/>
      <c r="EY420" s="3"/>
      <c r="EZ420" s="3"/>
      <c r="FA420" s="3"/>
      <c r="FB420" s="3"/>
      <c r="FC420" s="3"/>
      <c r="FD420" s="3"/>
      <c r="FE420" s="3"/>
      <c r="FF420" s="3"/>
      <c r="FG420" s="3"/>
      <c r="FH420" s="3"/>
      <c r="FI420" s="3"/>
      <c r="FJ420" s="3"/>
      <c r="FK420" s="3"/>
      <c r="FL420" s="3"/>
      <c r="FM420" s="3"/>
      <c r="FN420" s="3"/>
      <c r="FO420" s="3"/>
      <c r="FP420" s="3"/>
      <c r="FQ420" s="3"/>
      <c r="FR420" s="3"/>
      <c r="FS420" s="3"/>
      <c r="FT420" s="3"/>
      <c r="FU420" s="3"/>
    </row>
    <row r="421" spans="1:177" x14ac:dyDescent="0.15">
      <c r="A421" s="4"/>
      <c r="B421" s="4"/>
      <c r="C421" s="4"/>
      <c r="D421" s="4"/>
      <c r="E421" s="4"/>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c r="EO421" s="3"/>
      <c r="EP421" s="3"/>
      <c r="EQ421" s="3"/>
      <c r="ER421" s="3"/>
      <c r="ES421" s="3"/>
      <c r="ET421" s="3"/>
      <c r="EU421" s="3"/>
      <c r="EV421" s="3"/>
      <c r="EW421" s="3"/>
      <c r="EX421" s="3"/>
      <c r="EY421" s="3"/>
      <c r="EZ421" s="3"/>
      <c r="FA421" s="3"/>
      <c r="FB421" s="3"/>
      <c r="FC421" s="3"/>
      <c r="FD421" s="3"/>
      <c r="FE421" s="3"/>
      <c r="FF421" s="3"/>
      <c r="FG421" s="3"/>
      <c r="FH421" s="3"/>
      <c r="FI421" s="3"/>
      <c r="FJ421" s="3"/>
      <c r="FK421" s="3"/>
      <c r="FL421" s="3"/>
      <c r="FM421" s="3"/>
      <c r="FN421" s="3"/>
      <c r="FO421" s="3"/>
      <c r="FP421" s="3"/>
      <c r="FQ421" s="3"/>
      <c r="FR421" s="3"/>
      <c r="FS421" s="3"/>
      <c r="FT421" s="3"/>
      <c r="FU421" s="3"/>
    </row>
    <row r="422" spans="1:177" x14ac:dyDescent="0.15">
      <c r="A422" s="4"/>
      <c r="B422" s="4"/>
      <c r="C422" s="4"/>
      <c r="D422" s="4"/>
      <c r="E422" s="4"/>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c r="EO422" s="3"/>
      <c r="EP422" s="3"/>
      <c r="EQ422" s="3"/>
      <c r="ER422" s="3"/>
      <c r="ES422" s="3"/>
      <c r="ET422" s="3"/>
      <c r="EU422" s="3"/>
      <c r="EV422" s="3"/>
      <c r="EW422" s="3"/>
      <c r="EX422" s="3"/>
      <c r="EY422" s="3"/>
      <c r="EZ422" s="3"/>
      <c r="FA422" s="3"/>
      <c r="FB422" s="3"/>
      <c r="FC422" s="3"/>
      <c r="FD422" s="3"/>
      <c r="FE422" s="3"/>
      <c r="FF422" s="3"/>
      <c r="FG422" s="3"/>
      <c r="FH422" s="3"/>
      <c r="FI422" s="3"/>
      <c r="FJ422" s="3"/>
      <c r="FK422" s="3"/>
      <c r="FL422" s="3"/>
      <c r="FM422" s="3"/>
      <c r="FN422" s="3"/>
      <c r="FO422" s="3"/>
      <c r="FP422" s="3"/>
      <c r="FQ422" s="3"/>
      <c r="FR422" s="3"/>
      <c r="FS422" s="3"/>
      <c r="FT422" s="3"/>
      <c r="FU422" s="3"/>
    </row>
    <row r="423" spans="1:177" x14ac:dyDescent="0.15">
      <c r="A423" s="4"/>
      <c r="B423" s="4"/>
      <c r="C423" s="4"/>
      <c r="D423" s="4"/>
      <c r="E423" s="4"/>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c r="EO423" s="3"/>
      <c r="EP423" s="3"/>
      <c r="EQ423" s="3"/>
      <c r="ER423" s="3"/>
      <c r="ES423" s="3"/>
      <c r="ET423" s="3"/>
      <c r="EU423" s="3"/>
      <c r="EV423" s="3"/>
      <c r="EW423" s="3"/>
      <c r="EX423" s="3"/>
      <c r="EY423" s="3"/>
      <c r="EZ423" s="3"/>
      <c r="FA423" s="3"/>
      <c r="FB423" s="3"/>
      <c r="FC423" s="3"/>
      <c r="FD423" s="3"/>
      <c r="FE423" s="3"/>
      <c r="FF423" s="3"/>
      <c r="FG423" s="3"/>
      <c r="FH423" s="3"/>
      <c r="FI423" s="3"/>
      <c r="FJ423" s="3"/>
      <c r="FK423" s="3"/>
      <c r="FL423" s="3"/>
      <c r="FM423" s="3"/>
      <c r="FN423" s="3"/>
      <c r="FO423" s="3"/>
      <c r="FP423" s="3"/>
      <c r="FQ423" s="3"/>
      <c r="FR423" s="3"/>
      <c r="FS423" s="3"/>
      <c r="FT423" s="3"/>
      <c r="FU423" s="3"/>
    </row>
    <row r="424" spans="1:177" x14ac:dyDescent="0.15">
      <c r="A424" s="4"/>
      <c r="B424" s="4"/>
      <c r="C424" s="4"/>
      <c r="D424" s="4"/>
      <c r="E424" s="4"/>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c r="EO424" s="3"/>
      <c r="EP424" s="3"/>
      <c r="EQ424" s="3"/>
      <c r="ER424" s="3"/>
      <c r="ES424" s="3"/>
      <c r="ET424" s="3"/>
      <c r="EU424" s="3"/>
      <c r="EV424" s="3"/>
      <c r="EW424" s="3"/>
      <c r="EX424" s="3"/>
      <c r="EY424" s="3"/>
      <c r="EZ424" s="3"/>
      <c r="FA424" s="3"/>
      <c r="FB424" s="3"/>
      <c r="FC424" s="3"/>
      <c r="FD424" s="3"/>
      <c r="FE424" s="3"/>
      <c r="FF424" s="3"/>
      <c r="FG424" s="3"/>
      <c r="FH424" s="3"/>
      <c r="FI424" s="3"/>
      <c r="FJ424" s="3"/>
      <c r="FK424" s="3"/>
      <c r="FL424" s="3"/>
      <c r="FM424" s="3"/>
      <c r="FN424" s="3"/>
      <c r="FO424" s="3"/>
      <c r="FP424" s="3"/>
      <c r="FQ424" s="3"/>
      <c r="FR424" s="3"/>
      <c r="FS424" s="3"/>
      <c r="FT424" s="3"/>
      <c r="FU424" s="3"/>
    </row>
    <row r="425" spans="1:177" x14ac:dyDescent="0.15">
      <c r="A425" s="4"/>
      <c r="B425" s="4"/>
      <c r="C425" s="4"/>
      <c r="D425" s="4"/>
      <c r="E425" s="4"/>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c r="EO425" s="3"/>
      <c r="EP425" s="3"/>
      <c r="EQ425" s="3"/>
      <c r="ER425" s="3"/>
      <c r="ES425" s="3"/>
      <c r="ET425" s="3"/>
      <c r="EU425" s="3"/>
      <c r="EV425" s="3"/>
      <c r="EW425" s="3"/>
      <c r="EX425" s="3"/>
      <c r="EY425" s="3"/>
      <c r="EZ425" s="3"/>
      <c r="FA425" s="3"/>
      <c r="FB425" s="3"/>
      <c r="FC425" s="3"/>
      <c r="FD425" s="3"/>
      <c r="FE425" s="3"/>
      <c r="FF425" s="3"/>
      <c r="FG425" s="3"/>
      <c r="FH425" s="3"/>
      <c r="FI425" s="3"/>
      <c r="FJ425" s="3"/>
      <c r="FK425" s="3"/>
      <c r="FL425" s="3"/>
      <c r="FM425" s="3"/>
      <c r="FN425" s="3"/>
      <c r="FO425" s="3"/>
      <c r="FP425" s="3"/>
      <c r="FQ425" s="3"/>
      <c r="FR425" s="3"/>
      <c r="FS425" s="3"/>
      <c r="FT425" s="3"/>
      <c r="FU425" s="3"/>
    </row>
    <row r="426" spans="1:177" x14ac:dyDescent="0.15">
      <c r="A426" s="4"/>
      <c r="B426" s="4"/>
      <c r="C426" s="4"/>
      <c r="D426" s="4"/>
      <c r="E426" s="4"/>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c r="EO426" s="3"/>
      <c r="EP426" s="3"/>
      <c r="EQ426" s="3"/>
      <c r="ER426" s="3"/>
      <c r="ES426" s="3"/>
      <c r="ET426" s="3"/>
      <c r="EU426" s="3"/>
      <c r="EV426" s="3"/>
      <c r="EW426" s="3"/>
      <c r="EX426" s="3"/>
      <c r="EY426" s="3"/>
      <c r="EZ426" s="3"/>
      <c r="FA426" s="3"/>
      <c r="FB426" s="3"/>
      <c r="FC426" s="3"/>
      <c r="FD426" s="3"/>
      <c r="FE426" s="3"/>
      <c r="FF426" s="3"/>
      <c r="FG426" s="3"/>
      <c r="FH426" s="3"/>
      <c r="FI426" s="3"/>
      <c r="FJ426" s="3"/>
      <c r="FK426" s="3"/>
      <c r="FL426" s="3"/>
      <c r="FM426" s="3"/>
      <c r="FN426" s="3"/>
      <c r="FO426" s="3"/>
      <c r="FP426" s="3"/>
      <c r="FQ426" s="3"/>
      <c r="FR426" s="3"/>
      <c r="FS426" s="3"/>
      <c r="FT426" s="3"/>
      <c r="FU426" s="3"/>
    </row>
    <row r="427" spans="1:177" x14ac:dyDescent="0.15">
      <c r="A427" s="4"/>
      <c r="B427" s="4"/>
      <c r="C427" s="4"/>
      <c r="D427" s="4"/>
      <c r="E427" s="4"/>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c r="EO427" s="3"/>
      <c r="EP427" s="3"/>
      <c r="EQ427" s="3"/>
      <c r="ER427" s="3"/>
      <c r="ES427" s="3"/>
      <c r="ET427" s="3"/>
      <c r="EU427" s="3"/>
      <c r="EV427" s="3"/>
      <c r="EW427" s="3"/>
      <c r="EX427" s="3"/>
      <c r="EY427" s="3"/>
      <c r="EZ427" s="3"/>
      <c r="FA427" s="3"/>
      <c r="FB427" s="3"/>
      <c r="FC427" s="3"/>
      <c r="FD427" s="3"/>
      <c r="FE427" s="3"/>
      <c r="FF427" s="3"/>
      <c r="FG427" s="3"/>
      <c r="FH427" s="3"/>
      <c r="FI427" s="3"/>
      <c r="FJ427" s="3"/>
      <c r="FK427" s="3"/>
      <c r="FL427" s="3"/>
      <c r="FM427" s="3"/>
      <c r="FN427" s="3"/>
      <c r="FO427" s="3"/>
      <c r="FP427" s="3"/>
      <c r="FQ427" s="3"/>
      <c r="FR427" s="3"/>
      <c r="FS427" s="3"/>
      <c r="FT427" s="3"/>
      <c r="FU427" s="3"/>
    </row>
    <row r="428" spans="1:177" x14ac:dyDescent="0.15">
      <c r="A428" s="4"/>
      <c r="B428" s="4"/>
      <c r="C428" s="4"/>
      <c r="D428" s="4"/>
      <c r="E428" s="4"/>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c r="EO428" s="3"/>
      <c r="EP428" s="3"/>
      <c r="EQ428" s="3"/>
      <c r="ER428" s="3"/>
      <c r="ES428" s="3"/>
      <c r="ET428" s="3"/>
      <c r="EU428" s="3"/>
      <c r="EV428" s="3"/>
      <c r="EW428" s="3"/>
      <c r="EX428" s="3"/>
      <c r="EY428" s="3"/>
      <c r="EZ428" s="3"/>
      <c r="FA428" s="3"/>
      <c r="FB428" s="3"/>
      <c r="FC428" s="3"/>
      <c r="FD428" s="3"/>
      <c r="FE428" s="3"/>
      <c r="FF428" s="3"/>
      <c r="FG428" s="3"/>
      <c r="FH428" s="3"/>
      <c r="FI428" s="3"/>
      <c r="FJ428" s="3"/>
      <c r="FK428" s="3"/>
      <c r="FL428" s="3"/>
      <c r="FM428" s="3"/>
      <c r="FN428" s="3"/>
      <c r="FO428" s="3"/>
      <c r="FP428" s="3"/>
      <c r="FQ428" s="3"/>
      <c r="FR428" s="3"/>
      <c r="FS428" s="3"/>
      <c r="FT428" s="3"/>
      <c r="FU428" s="3"/>
    </row>
    <row r="429" spans="1:177" x14ac:dyDescent="0.15">
      <c r="A429" s="4"/>
      <c r="B429" s="4"/>
      <c r="C429" s="4"/>
      <c r="D429" s="4"/>
      <c r="E429" s="4"/>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c r="EO429" s="3"/>
      <c r="EP429" s="3"/>
      <c r="EQ429" s="3"/>
      <c r="ER429" s="3"/>
      <c r="ES429" s="3"/>
      <c r="ET429" s="3"/>
      <c r="EU429" s="3"/>
      <c r="EV429" s="3"/>
      <c r="EW429" s="3"/>
      <c r="EX429" s="3"/>
      <c r="EY429" s="3"/>
      <c r="EZ429" s="3"/>
      <c r="FA429" s="3"/>
      <c r="FB429" s="3"/>
      <c r="FC429" s="3"/>
      <c r="FD429" s="3"/>
      <c r="FE429" s="3"/>
      <c r="FF429" s="3"/>
      <c r="FG429" s="3"/>
      <c r="FH429" s="3"/>
      <c r="FI429" s="3"/>
      <c r="FJ429" s="3"/>
      <c r="FK429" s="3"/>
      <c r="FL429" s="3"/>
      <c r="FM429" s="3"/>
      <c r="FN429" s="3"/>
      <c r="FO429" s="3"/>
      <c r="FP429" s="3"/>
      <c r="FQ429" s="3"/>
      <c r="FR429" s="3"/>
      <c r="FS429" s="3"/>
      <c r="FT429" s="3"/>
      <c r="FU429" s="3"/>
    </row>
    <row r="430" spans="1:177" x14ac:dyDescent="0.15">
      <c r="A430" s="4"/>
      <c r="B430" s="4"/>
      <c r="C430" s="4"/>
      <c r="D430" s="4"/>
      <c r="E430" s="4"/>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c r="EO430" s="3"/>
      <c r="EP430" s="3"/>
      <c r="EQ430" s="3"/>
      <c r="ER430" s="3"/>
      <c r="ES430" s="3"/>
      <c r="ET430" s="3"/>
      <c r="EU430" s="3"/>
      <c r="EV430" s="3"/>
      <c r="EW430" s="3"/>
      <c r="EX430" s="3"/>
      <c r="EY430" s="3"/>
      <c r="EZ430" s="3"/>
      <c r="FA430" s="3"/>
      <c r="FB430" s="3"/>
      <c r="FC430" s="3"/>
      <c r="FD430" s="3"/>
      <c r="FE430" s="3"/>
      <c r="FF430" s="3"/>
      <c r="FG430" s="3"/>
      <c r="FH430" s="3"/>
      <c r="FI430" s="3"/>
      <c r="FJ430" s="3"/>
      <c r="FK430" s="3"/>
      <c r="FL430" s="3"/>
      <c r="FM430" s="3"/>
      <c r="FN430" s="3"/>
      <c r="FO430" s="3"/>
      <c r="FP430" s="3"/>
      <c r="FQ430" s="3"/>
      <c r="FR430" s="3"/>
      <c r="FS430" s="3"/>
      <c r="FT430" s="3"/>
      <c r="FU430" s="3"/>
    </row>
    <row r="431" spans="1:177" x14ac:dyDescent="0.15">
      <c r="A431" s="4"/>
      <c r="B431" s="4"/>
      <c r="C431" s="4"/>
      <c r="D431" s="4"/>
      <c r="E431" s="4"/>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c r="EO431" s="3"/>
      <c r="EP431" s="3"/>
      <c r="EQ431" s="3"/>
      <c r="ER431" s="3"/>
      <c r="ES431" s="3"/>
      <c r="ET431" s="3"/>
      <c r="EU431" s="3"/>
      <c r="EV431" s="3"/>
      <c r="EW431" s="3"/>
      <c r="EX431" s="3"/>
      <c r="EY431" s="3"/>
      <c r="EZ431" s="3"/>
      <c r="FA431" s="3"/>
      <c r="FB431" s="3"/>
      <c r="FC431" s="3"/>
      <c r="FD431" s="3"/>
      <c r="FE431" s="3"/>
      <c r="FF431" s="3"/>
      <c r="FG431" s="3"/>
      <c r="FH431" s="3"/>
      <c r="FI431" s="3"/>
      <c r="FJ431" s="3"/>
      <c r="FK431" s="3"/>
      <c r="FL431" s="3"/>
      <c r="FM431" s="3"/>
      <c r="FN431" s="3"/>
      <c r="FO431" s="3"/>
      <c r="FP431" s="3"/>
      <c r="FQ431" s="3"/>
      <c r="FR431" s="3"/>
      <c r="FS431" s="3"/>
      <c r="FT431" s="3"/>
      <c r="FU431" s="3"/>
    </row>
    <row r="432" spans="1:177" x14ac:dyDescent="0.15">
      <c r="A432" s="4"/>
      <c r="B432" s="4"/>
      <c r="C432" s="4"/>
      <c r="D432" s="4"/>
      <c r="E432" s="4"/>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c r="EO432" s="3"/>
      <c r="EP432" s="3"/>
      <c r="EQ432" s="3"/>
      <c r="ER432" s="3"/>
      <c r="ES432" s="3"/>
      <c r="ET432" s="3"/>
      <c r="EU432" s="3"/>
      <c r="EV432" s="3"/>
      <c r="EW432" s="3"/>
      <c r="EX432" s="3"/>
      <c r="EY432" s="3"/>
      <c r="EZ432" s="3"/>
      <c r="FA432" s="3"/>
      <c r="FB432" s="3"/>
      <c r="FC432" s="3"/>
      <c r="FD432" s="3"/>
      <c r="FE432" s="3"/>
      <c r="FF432" s="3"/>
      <c r="FG432" s="3"/>
      <c r="FH432" s="3"/>
      <c r="FI432" s="3"/>
      <c r="FJ432" s="3"/>
      <c r="FK432" s="3"/>
      <c r="FL432" s="3"/>
      <c r="FM432" s="3"/>
      <c r="FN432" s="3"/>
      <c r="FO432" s="3"/>
      <c r="FP432" s="3"/>
      <c r="FQ432" s="3"/>
      <c r="FR432" s="3"/>
      <c r="FS432" s="3"/>
      <c r="FT432" s="3"/>
      <c r="FU432" s="3"/>
    </row>
    <row r="433" spans="1:177" x14ac:dyDescent="0.15">
      <c r="A433" s="4"/>
      <c r="B433" s="4"/>
      <c r="C433" s="4"/>
      <c r="D433" s="4"/>
      <c r="E433" s="4"/>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c r="EO433" s="3"/>
      <c r="EP433" s="3"/>
      <c r="EQ433" s="3"/>
      <c r="ER433" s="3"/>
      <c r="ES433" s="3"/>
      <c r="ET433" s="3"/>
      <c r="EU433" s="3"/>
      <c r="EV433" s="3"/>
      <c r="EW433" s="3"/>
      <c r="EX433" s="3"/>
      <c r="EY433" s="3"/>
      <c r="EZ433" s="3"/>
      <c r="FA433" s="3"/>
      <c r="FB433" s="3"/>
      <c r="FC433" s="3"/>
      <c r="FD433" s="3"/>
      <c r="FE433" s="3"/>
      <c r="FF433" s="3"/>
      <c r="FG433" s="3"/>
      <c r="FH433" s="3"/>
      <c r="FI433" s="3"/>
      <c r="FJ433" s="3"/>
      <c r="FK433" s="3"/>
      <c r="FL433" s="3"/>
      <c r="FM433" s="3"/>
      <c r="FN433" s="3"/>
      <c r="FO433" s="3"/>
      <c r="FP433" s="3"/>
      <c r="FQ433" s="3"/>
      <c r="FR433" s="3"/>
      <c r="FS433" s="3"/>
      <c r="FT433" s="3"/>
      <c r="FU433" s="3"/>
    </row>
    <row r="434" spans="1:177" x14ac:dyDescent="0.15">
      <c r="A434" s="4"/>
      <c r="B434" s="4"/>
      <c r="C434" s="4"/>
      <c r="D434" s="4"/>
      <c r="E434" s="4"/>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c r="EO434" s="3"/>
      <c r="EP434" s="3"/>
      <c r="EQ434" s="3"/>
      <c r="ER434" s="3"/>
      <c r="ES434" s="3"/>
      <c r="ET434" s="3"/>
      <c r="EU434" s="3"/>
      <c r="EV434" s="3"/>
      <c r="EW434" s="3"/>
      <c r="EX434" s="3"/>
      <c r="EY434" s="3"/>
      <c r="EZ434" s="3"/>
      <c r="FA434" s="3"/>
      <c r="FB434" s="3"/>
      <c r="FC434" s="3"/>
      <c r="FD434" s="3"/>
      <c r="FE434" s="3"/>
      <c r="FF434" s="3"/>
      <c r="FG434" s="3"/>
      <c r="FH434" s="3"/>
      <c r="FI434" s="3"/>
      <c r="FJ434" s="3"/>
      <c r="FK434" s="3"/>
      <c r="FL434" s="3"/>
      <c r="FM434" s="3"/>
      <c r="FN434" s="3"/>
      <c r="FO434" s="3"/>
      <c r="FP434" s="3"/>
      <c r="FQ434" s="3"/>
      <c r="FR434" s="3"/>
      <c r="FS434" s="3"/>
      <c r="FT434" s="3"/>
      <c r="FU434" s="3"/>
    </row>
    <row r="435" spans="1:177" x14ac:dyDescent="0.15">
      <c r="A435" s="4"/>
      <c r="B435" s="4"/>
      <c r="C435" s="4"/>
      <c r="D435" s="4"/>
      <c r="E435" s="4"/>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c r="EO435" s="3"/>
      <c r="EP435" s="3"/>
      <c r="EQ435" s="3"/>
      <c r="ER435" s="3"/>
      <c r="ES435" s="3"/>
      <c r="ET435" s="3"/>
      <c r="EU435" s="3"/>
      <c r="EV435" s="3"/>
      <c r="EW435" s="3"/>
      <c r="EX435" s="3"/>
      <c r="EY435" s="3"/>
      <c r="EZ435" s="3"/>
      <c r="FA435" s="3"/>
      <c r="FB435" s="3"/>
      <c r="FC435" s="3"/>
      <c r="FD435" s="3"/>
      <c r="FE435" s="3"/>
      <c r="FF435" s="3"/>
      <c r="FG435" s="3"/>
      <c r="FH435" s="3"/>
      <c r="FI435" s="3"/>
      <c r="FJ435" s="3"/>
      <c r="FK435" s="3"/>
      <c r="FL435" s="3"/>
      <c r="FM435" s="3"/>
      <c r="FN435" s="3"/>
      <c r="FO435" s="3"/>
      <c r="FP435" s="3"/>
      <c r="FQ435" s="3"/>
      <c r="FR435" s="3"/>
      <c r="FS435" s="3"/>
      <c r="FT435" s="3"/>
      <c r="FU435" s="3"/>
    </row>
    <row r="436" spans="1:177" x14ac:dyDescent="0.15">
      <c r="A436" s="4"/>
      <c r="B436" s="4"/>
      <c r="C436" s="4"/>
      <c r="D436" s="4"/>
      <c r="E436" s="4"/>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c r="EO436" s="3"/>
      <c r="EP436" s="3"/>
      <c r="EQ436" s="3"/>
      <c r="ER436" s="3"/>
      <c r="ES436" s="3"/>
      <c r="ET436" s="3"/>
      <c r="EU436" s="3"/>
      <c r="EV436" s="3"/>
      <c r="EW436" s="3"/>
      <c r="EX436" s="3"/>
      <c r="EY436" s="3"/>
      <c r="EZ436" s="3"/>
      <c r="FA436" s="3"/>
      <c r="FB436" s="3"/>
      <c r="FC436" s="3"/>
      <c r="FD436" s="3"/>
      <c r="FE436" s="3"/>
      <c r="FF436" s="3"/>
      <c r="FG436" s="3"/>
      <c r="FH436" s="3"/>
      <c r="FI436" s="3"/>
      <c r="FJ436" s="3"/>
      <c r="FK436" s="3"/>
      <c r="FL436" s="3"/>
      <c r="FM436" s="3"/>
      <c r="FN436" s="3"/>
      <c r="FO436" s="3"/>
      <c r="FP436" s="3"/>
      <c r="FQ436" s="3"/>
      <c r="FR436" s="3"/>
      <c r="FS436" s="3"/>
      <c r="FT436" s="3"/>
      <c r="FU436" s="3"/>
    </row>
    <row r="437" spans="1:177" x14ac:dyDescent="0.15">
      <c r="A437" s="4"/>
      <c r="B437" s="4"/>
      <c r="C437" s="4"/>
      <c r="D437" s="4"/>
      <c r="E437" s="4"/>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c r="EO437" s="3"/>
      <c r="EP437" s="3"/>
      <c r="EQ437" s="3"/>
      <c r="ER437" s="3"/>
      <c r="ES437" s="3"/>
      <c r="ET437" s="3"/>
      <c r="EU437" s="3"/>
      <c r="EV437" s="3"/>
      <c r="EW437" s="3"/>
      <c r="EX437" s="3"/>
      <c r="EY437" s="3"/>
      <c r="EZ437" s="3"/>
      <c r="FA437" s="3"/>
      <c r="FB437" s="3"/>
      <c r="FC437" s="3"/>
      <c r="FD437" s="3"/>
      <c r="FE437" s="3"/>
      <c r="FF437" s="3"/>
      <c r="FG437" s="3"/>
      <c r="FH437" s="3"/>
      <c r="FI437" s="3"/>
      <c r="FJ437" s="3"/>
      <c r="FK437" s="3"/>
      <c r="FL437" s="3"/>
      <c r="FM437" s="3"/>
      <c r="FN437" s="3"/>
      <c r="FO437" s="3"/>
      <c r="FP437" s="3"/>
      <c r="FQ437" s="3"/>
      <c r="FR437" s="3"/>
      <c r="FS437" s="3"/>
      <c r="FT437" s="3"/>
      <c r="FU437" s="3"/>
    </row>
    <row r="438" spans="1:177" x14ac:dyDescent="0.15">
      <c r="A438" s="4"/>
      <c r="B438" s="4"/>
      <c r="C438" s="4"/>
      <c r="D438" s="4"/>
      <c r="E438" s="4"/>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c r="EO438" s="3"/>
      <c r="EP438" s="3"/>
      <c r="EQ438" s="3"/>
      <c r="ER438" s="3"/>
      <c r="ES438" s="3"/>
      <c r="ET438" s="3"/>
      <c r="EU438" s="3"/>
      <c r="EV438" s="3"/>
      <c r="EW438" s="3"/>
      <c r="EX438" s="3"/>
      <c r="EY438" s="3"/>
      <c r="EZ438" s="3"/>
      <c r="FA438" s="3"/>
      <c r="FB438" s="3"/>
      <c r="FC438" s="3"/>
      <c r="FD438" s="3"/>
      <c r="FE438" s="3"/>
      <c r="FF438" s="3"/>
      <c r="FG438" s="3"/>
      <c r="FH438" s="3"/>
      <c r="FI438" s="3"/>
      <c r="FJ438" s="3"/>
      <c r="FK438" s="3"/>
      <c r="FL438" s="3"/>
      <c r="FM438" s="3"/>
      <c r="FN438" s="3"/>
      <c r="FO438" s="3"/>
      <c r="FP438" s="3"/>
      <c r="FQ438" s="3"/>
      <c r="FR438" s="3"/>
      <c r="FS438" s="3"/>
      <c r="FT438" s="3"/>
      <c r="FU438" s="3"/>
    </row>
    <row r="439" spans="1:177" x14ac:dyDescent="0.15">
      <c r="A439" s="4"/>
      <c r="B439" s="4"/>
      <c r="C439" s="4"/>
      <c r="D439" s="4"/>
      <c r="E439" s="4"/>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c r="EO439" s="3"/>
      <c r="EP439" s="3"/>
      <c r="EQ439" s="3"/>
      <c r="ER439" s="3"/>
      <c r="ES439" s="3"/>
      <c r="ET439" s="3"/>
      <c r="EU439" s="3"/>
      <c r="EV439" s="3"/>
      <c r="EW439" s="3"/>
      <c r="EX439" s="3"/>
      <c r="EY439" s="3"/>
      <c r="EZ439" s="3"/>
      <c r="FA439" s="3"/>
      <c r="FB439" s="3"/>
      <c r="FC439" s="3"/>
      <c r="FD439" s="3"/>
      <c r="FE439" s="3"/>
      <c r="FF439" s="3"/>
      <c r="FG439" s="3"/>
      <c r="FH439" s="3"/>
      <c r="FI439" s="3"/>
      <c r="FJ439" s="3"/>
      <c r="FK439" s="3"/>
      <c r="FL439" s="3"/>
      <c r="FM439" s="3"/>
      <c r="FN439" s="3"/>
      <c r="FO439" s="3"/>
      <c r="FP439" s="3"/>
      <c r="FQ439" s="3"/>
      <c r="FR439" s="3"/>
      <c r="FS439" s="3"/>
      <c r="FT439" s="3"/>
      <c r="FU439" s="3"/>
    </row>
    <row r="440" spans="1:177" x14ac:dyDescent="0.15">
      <c r="A440" s="4"/>
      <c r="B440" s="4"/>
      <c r="C440" s="4"/>
      <c r="D440" s="4"/>
      <c r="E440" s="4"/>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c r="EO440" s="3"/>
      <c r="EP440" s="3"/>
      <c r="EQ440" s="3"/>
      <c r="ER440" s="3"/>
      <c r="ES440" s="3"/>
      <c r="ET440" s="3"/>
      <c r="EU440" s="3"/>
      <c r="EV440" s="3"/>
      <c r="EW440" s="3"/>
      <c r="EX440" s="3"/>
      <c r="EY440" s="3"/>
      <c r="EZ440" s="3"/>
      <c r="FA440" s="3"/>
      <c r="FB440" s="3"/>
      <c r="FC440" s="3"/>
      <c r="FD440" s="3"/>
      <c r="FE440" s="3"/>
      <c r="FF440" s="3"/>
      <c r="FG440" s="3"/>
      <c r="FH440" s="3"/>
      <c r="FI440" s="3"/>
      <c r="FJ440" s="3"/>
      <c r="FK440" s="3"/>
      <c r="FL440" s="3"/>
      <c r="FM440" s="3"/>
      <c r="FN440" s="3"/>
      <c r="FO440" s="3"/>
      <c r="FP440" s="3"/>
      <c r="FQ440" s="3"/>
      <c r="FR440" s="3"/>
      <c r="FS440" s="3"/>
      <c r="FT440" s="3"/>
      <c r="FU440" s="3"/>
    </row>
    <row r="441" spans="1:177" x14ac:dyDescent="0.15">
      <c r="A441" s="4"/>
      <c r="B441" s="4"/>
      <c r="C441" s="4"/>
      <c r="D441" s="4"/>
      <c r="E441" s="4"/>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c r="EO441" s="3"/>
      <c r="EP441" s="3"/>
      <c r="EQ441" s="3"/>
      <c r="ER441" s="3"/>
      <c r="ES441" s="3"/>
      <c r="ET441" s="3"/>
      <c r="EU441" s="3"/>
      <c r="EV441" s="3"/>
      <c r="EW441" s="3"/>
      <c r="EX441" s="3"/>
      <c r="EY441" s="3"/>
      <c r="EZ441" s="3"/>
      <c r="FA441" s="3"/>
      <c r="FB441" s="3"/>
      <c r="FC441" s="3"/>
      <c r="FD441" s="3"/>
      <c r="FE441" s="3"/>
      <c r="FF441" s="3"/>
      <c r="FG441" s="3"/>
      <c r="FH441" s="3"/>
      <c r="FI441" s="3"/>
      <c r="FJ441" s="3"/>
      <c r="FK441" s="3"/>
      <c r="FL441" s="3"/>
      <c r="FM441" s="3"/>
      <c r="FN441" s="3"/>
      <c r="FO441" s="3"/>
      <c r="FP441" s="3"/>
      <c r="FQ441" s="3"/>
      <c r="FR441" s="3"/>
      <c r="FS441" s="3"/>
      <c r="FT441" s="3"/>
      <c r="FU441" s="3"/>
    </row>
    <row r="442" spans="1:177" x14ac:dyDescent="0.15">
      <c r="A442" s="4"/>
      <c r="B442" s="4"/>
      <c r="C442" s="4"/>
      <c r="D442" s="4"/>
      <c r="E442" s="4"/>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c r="EO442" s="3"/>
      <c r="EP442" s="3"/>
      <c r="EQ442" s="3"/>
      <c r="ER442" s="3"/>
      <c r="ES442" s="3"/>
      <c r="ET442" s="3"/>
      <c r="EU442" s="3"/>
      <c r="EV442" s="3"/>
      <c r="EW442" s="3"/>
      <c r="EX442" s="3"/>
      <c r="EY442" s="3"/>
      <c r="EZ442" s="3"/>
      <c r="FA442" s="3"/>
      <c r="FB442" s="3"/>
      <c r="FC442" s="3"/>
      <c r="FD442" s="3"/>
      <c r="FE442" s="3"/>
      <c r="FF442" s="3"/>
      <c r="FG442" s="3"/>
      <c r="FH442" s="3"/>
      <c r="FI442" s="3"/>
      <c r="FJ442" s="3"/>
      <c r="FK442" s="3"/>
      <c r="FL442" s="3"/>
      <c r="FM442" s="3"/>
      <c r="FN442" s="3"/>
      <c r="FO442" s="3"/>
      <c r="FP442" s="3"/>
      <c r="FQ442" s="3"/>
      <c r="FR442" s="3"/>
      <c r="FS442" s="3"/>
      <c r="FT442" s="3"/>
      <c r="FU442" s="3"/>
    </row>
    <row r="443" spans="1:177" x14ac:dyDescent="0.15">
      <c r="A443" s="4"/>
      <c r="B443" s="4"/>
      <c r="C443" s="4"/>
      <c r="D443" s="4"/>
      <c r="E443" s="4"/>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c r="FP443" s="3"/>
      <c r="FQ443" s="3"/>
      <c r="FR443" s="3"/>
      <c r="FS443" s="3"/>
      <c r="FT443" s="3"/>
      <c r="FU443" s="3"/>
    </row>
    <row r="444" spans="1:177" x14ac:dyDescent="0.15">
      <c r="A444" s="4"/>
      <c r="B444" s="4"/>
      <c r="C444" s="4"/>
      <c r="D444" s="4"/>
      <c r="E444" s="4"/>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c r="EO444" s="3"/>
      <c r="EP444" s="3"/>
      <c r="EQ444" s="3"/>
      <c r="ER444" s="3"/>
      <c r="ES444" s="3"/>
      <c r="ET444" s="3"/>
      <c r="EU444" s="3"/>
      <c r="EV444" s="3"/>
      <c r="EW444" s="3"/>
      <c r="EX444" s="3"/>
      <c r="EY444" s="3"/>
      <c r="EZ444" s="3"/>
      <c r="FA444" s="3"/>
      <c r="FB444" s="3"/>
      <c r="FC444" s="3"/>
      <c r="FD444" s="3"/>
      <c r="FE444" s="3"/>
      <c r="FF444" s="3"/>
      <c r="FG444" s="3"/>
      <c r="FH444" s="3"/>
      <c r="FI444" s="3"/>
      <c r="FJ444" s="3"/>
      <c r="FK444" s="3"/>
      <c r="FL444" s="3"/>
      <c r="FM444" s="3"/>
      <c r="FN444" s="3"/>
      <c r="FO444" s="3"/>
      <c r="FP444" s="3"/>
      <c r="FQ444" s="3"/>
      <c r="FR444" s="3"/>
      <c r="FS444" s="3"/>
      <c r="FT444" s="3"/>
      <c r="FU444" s="3"/>
    </row>
    <row r="445" spans="1:177" x14ac:dyDescent="0.15">
      <c r="A445" s="4"/>
      <c r="B445" s="4"/>
      <c r="C445" s="4"/>
      <c r="D445" s="4"/>
      <c r="E445" s="4"/>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c r="EO445" s="3"/>
      <c r="EP445" s="3"/>
      <c r="EQ445" s="3"/>
      <c r="ER445" s="3"/>
      <c r="ES445" s="3"/>
      <c r="ET445" s="3"/>
      <c r="EU445" s="3"/>
      <c r="EV445" s="3"/>
      <c r="EW445" s="3"/>
      <c r="EX445" s="3"/>
      <c r="EY445" s="3"/>
      <c r="EZ445" s="3"/>
      <c r="FA445" s="3"/>
      <c r="FB445" s="3"/>
      <c r="FC445" s="3"/>
      <c r="FD445" s="3"/>
      <c r="FE445" s="3"/>
      <c r="FF445" s="3"/>
      <c r="FG445" s="3"/>
      <c r="FH445" s="3"/>
      <c r="FI445" s="3"/>
      <c r="FJ445" s="3"/>
      <c r="FK445" s="3"/>
      <c r="FL445" s="3"/>
      <c r="FM445" s="3"/>
      <c r="FN445" s="3"/>
      <c r="FO445" s="3"/>
      <c r="FP445" s="3"/>
      <c r="FQ445" s="3"/>
      <c r="FR445" s="3"/>
      <c r="FS445" s="3"/>
      <c r="FT445" s="3"/>
      <c r="FU445" s="3"/>
    </row>
    <row r="446" spans="1:177" x14ac:dyDescent="0.15">
      <c r="A446" s="4"/>
      <c r="B446" s="4"/>
      <c r="C446" s="4"/>
      <c r="D446" s="4"/>
      <c r="E446" s="4"/>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c r="EO446" s="3"/>
      <c r="EP446" s="3"/>
      <c r="EQ446" s="3"/>
      <c r="ER446" s="3"/>
      <c r="ES446" s="3"/>
      <c r="ET446" s="3"/>
      <c r="EU446" s="3"/>
      <c r="EV446" s="3"/>
      <c r="EW446" s="3"/>
      <c r="EX446" s="3"/>
      <c r="EY446" s="3"/>
      <c r="EZ446" s="3"/>
      <c r="FA446" s="3"/>
      <c r="FB446" s="3"/>
      <c r="FC446" s="3"/>
      <c r="FD446" s="3"/>
      <c r="FE446" s="3"/>
      <c r="FF446" s="3"/>
      <c r="FG446" s="3"/>
      <c r="FH446" s="3"/>
      <c r="FI446" s="3"/>
      <c r="FJ446" s="3"/>
      <c r="FK446" s="3"/>
      <c r="FL446" s="3"/>
      <c r="FM446" s="3"/>
      <c r="FN446" s="3"/>
      <c r="FO446" s="3"/>
      <c r="FP446" s="3"/>
      <c r="FQ446" s="3"/>
      <c r="FR446" s="3"/>
      <c r="FS446" s="3"/>
      <c r="FT446" s="3"/>
      <c r="FU446" s="3"/>
    </row>
    <row r="447" spans="1:177" x14ac:dyDescent="0.15">
      <c r="A447" s="4"/>
      <c r="B447" s="4"/>
      <c r="C447" s="4"/>
      <c r="D447" s="4"/>
      <c r="E447" s="4"/>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c r="EO447" s="3"/>
      <c r="EP447" s="3"/>
      <c r="EQ447" s="3"/>
      <c r="ER447" s="3"/>
      <c r="ES447" s="3"/>
      <c r="ET447" s="3"/>
      <c r="EU447" s="3"/>
      <c r="EV447" s="3"/>
      <c r="EW447" s="3"/>
      <c r="EX447" s="3"/>
      <c r="EY447" s="3"/>
      <c r="EZ447" s="3"/>
      <c r="FA447" s="3"/>
      <c r="FB447" s="3"/>
      <c r="FC447" s="3"/>
      <c r="FD447" s="3"/>
      <c r="FE447" s="3"/>
      <c r="FF447" s="3"/>
      <c r="FG447" s="3"/>
      <c r="FH447" s="3"/>
      <c r="FI447" s="3"/>
      <c r="FJ447" s="3"/>
      <c r="FK447" s="3"/>
      <c r="FL447" s="3"/>
      <c r="FM447" s="3"/>
      <c r="FN447" s="3"/>
      <c r="FO447" s="3"/>
      <c r="FP447" s="3"/>
      <c r="FQ447" s="3"/>
      <c r="FR447" s="3"/>
      <c r="FS447" s="3"/>
      <c r="FT447" s="3"/>
      <c r="FU447" s="3"/>
    </row>
    <row r="448" spans="1:177" x14ac:dyDescent="0.15">
      <c r="A448" s="4"/>
      <c r="B448" s="4"/>
      <c r="C448" s="4"/>
      <c r="D448" s="4"/>
      <c r="E448" s="4"/>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c r="EO448" s="3"/>
      <c r="EP448" s="3"/>
      <c r="EQ448" s="3"/>
      <c r="ER448" s="3"/>
      <c r="ES448" s="3"/>
      <c r="ET448" s="3"/>
      <c r="EU448" s="3"/>
      <c r="EV448" s="3"/>
      <c r="EW448" s="3"/>
      <c r="EX448" s="3"/>
      <c r="EY448" s="3"/>
      <c r="EZ448" s="3"/>
      <c r="FA448" s="3"/>
      <c r="FB448" s="3"/>
      <c r="FC448" s="3"/>
      <c r="FD448" s="3"/>
      <c r="FE448" s="3"/>
      <c r="FF448" s="3"/>
      <c r="FG448" s="3"/>
      <c r="FH448" s="3"/>
      <c r="FI448" s="3"/>
      <c r="FJ448" s="3"/>
      <c r="FK448" s="3"/>
      <c r="FL448" s="3"/>
      <c r="FM448" s="3"/>
      <c r="FN448" s="3"/>
      <c r="FO448" s="3"/>
      <c r="FP448" s="3"/>
      <c r="FQ448" s="3"/>
      <c r="FR448" s="3"/>
      <c r="FS448" s="3"/>
      <c r="FT448" s="3"/>
      <c r="FU448" s="3"/>
    </row>
    <row r="449" spans="1:177" x14ac:dyDescent="0.15">
      <c r="A449" s="4"/>
      <c r="B449" s="4"/>
      <c r="C449" s="4"/>
      <c r="D449" s="4"/>
      <c r="E449" s="4"/>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c r="EO449" s="3"/>
      <c r="EP449" s="3"/>
      <c r="EQ449" s="3"/>
      <c r="ER449" s="3"/>
      <c r="ES449" s="3"/>
      <c r="ET449" s="3"/>
      <c r="EU449" s="3"/>
      <c r="EV449" s="3"/>
      <c r="EW449" s="3"/>
      <c r="EX449" s="3"/>
      <c r="EY449" s="3"/>
      <c r="EZ449" s="3"/>
      <c r="FA449" s="3"/>
      <c r="FB449" s="3"/>
      <c r="FC449" s="3"/>
      <c r="FD449" s="3"/>
      <c r="FE449" s="3"/>
      <c r="FF449" s="3"/>
      <c r="FG449" s="3"/>
      <c r="FH449" s="3"/>
      <c r="FI449" s="3"/>
      <c r="FJ449" s="3"/>
      <c r="FK449" s="3"/>
      <c r="FL449" s="3"/>
      <c r="FM449" s="3"/>
      <c r="FN449" s="3"/>
      <c r="FO449" s="3"/>
      <c r="FP449" s="3"/>
      <c r="FQ449" s="3"/>
      <c r="FR449" s="3"/>
      <c r="FS449" s="3"/>
      <c r="FT449" s="3"/>
      <c r="FU449" s="3"/>
    </row>
    <row r="450" spans="1:177" x14ac:dyDescent="0.15">
      <c r="A450" s="4"/>
      <c r="B450" s="4"/>
      <c r="C450" s="4"/>
      <c r="D450" s="4"/>
      <c r="E450" s="4"/>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c r="EO450" s="3"/>
      <c r="EP450" s="3"/>
      <c r="EQ450" s="3"/>
      <c r="ER450" s="3"/>
      <c r="ES450" s="3"/>
      <c r="ET450" s="3"/>
      <c r="EU450" s="3"/>
      <c r="EV450" s="3"/>
      <c r="EW450" s="3"/>
      <c r="EX450" s="3"/>
      <c r="EY450" s="3"/>
      <c r="EZ450" s="3"/>
      <c r="FA450" s="3"/>
      <c r="FB450" s="3"/>
      <c r="FC450" s="3"/>
      <c r="FD450" s="3"/>
      <c r="FE450" s="3"/>
      <c r="FF450" s="3"/>
      <c r="FG450" s="3"/>
      <c r="FH450" s="3"/>
      <c r="FI450" s="3"/>
      <c r="FJ450" s="3"/>
      <c r="FK450" s="3"/>
      <c r="FL450" s="3"/>
      <c r="FM450" s="3"/>
      <c r="FN450" s="3"/>
      <c r="FO450" s="3"/>
      <c r="FP450" s="3"/>
      <c r="FQ450" s="3"/>
      <c r="FR450" s="3"/>
      <c r="FS450" s="3"/>
      <c r="FT450" s="3"/>
      <c r="FU450" s="3"/>
    </row>
    <row r="451" spans="1:177" x14ac:dyDescent="0.15">
      <c r="A451" s="4"/>
      <c r="B451" s="4"/>
      <c r="C451" s="4"/>
      <c r="D451" s="4"/>
      <c r="E451" s="4"/>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c r="EO451" s="3"/>
      <c r="EP451" s="3"/>
      <c r="EQ451" s="3"/>
      <c r="ER451" s="3"/>
      <c r="ES451" s="3"/>
      <c r="ET451" s="3"/>
      <c r="EU451" s="3"/>
      <c r="EV451" s="3"/>
      <c r="EW451" s="3"/>
      <c r="EX451" s="3"/>
      <c r="EY451" s="3"/>
      <c r="EZ451" s="3"/>
      <c r="FA451" s="3"/>
      <c r="FB451" s="3"/>
      <c r="FC451" s="3"/>
      <c r="FD451" s="3"/>
      <c r="FE451" s="3"/>
      <c r="FF451" s="3"/>
      <c r="FG451" s="3"/>
      <c r="FH451" s="3"/>
      <c r="FI451" s="3"/>
      <c r="FJ451" s="3"/>
      <c r="FK451" s="3"/>
      <c r="FL451" s="3"/>
      <c r="FM451" s="3"/>
      <c r="FN451" s="3"/>
      <c r="FO451" s="3"/>
      <c r="FP451" s="3"/>
      <c r="FQ451" s="3"/>
      <c r="FR451" s="3"/>
      <c r="FS451" s="3"/>
      <c r="FT451" s="3"/>
      <c r="FU451" s="3"/>
    </row>
    <row r="452" spans="1:177" x14ac:dyDescent="0.15">
      <c r="A452" s="4"/>
      <c r="B452" s="4"/>
      <c r="C452" s="4"/>
      <c r="D452" s="4"/>
      <c r="E452" s="4"/>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c r="EO452" s="3"/>
      <c r="EP452" s="3"/>
      <c r="EQ452" s="3"/>
      <c r="ER452" s="3"/>
      <c r="ES452" s="3"/>
      <c r="ET452" s="3"/>
      <c r="EU452" s="3"/>
      <c r="EV452" s="3"/>
      <c r="EW452" s="3"/>
      <c r="EX452" s="3"/>
      <c r="EY452" s="3"/>
      <c r="EZ452" s="3"/>
      <c r="FA452" s="3"/>
      <c r="FB452" s="3"/>
      <c r="FC452" s="3"/>
      <c r="FD452" s="3"/>
      <c r="FE452" s="3"/>
      <c r="FF452" s="3"/>
      <c r="FG452" s="3"/>
      <c r="FH452" s="3"/>
      <c r="FI452" s="3"/>
      <c r="FJ452" s="3"/>
      <c r="FK452" s="3"/>
      <c r="FL452" s="3"/>
      <c r="FM452" s="3"/>
      <c r="FN452" s="3"/>
      <c r="FO452" s="3"/>
      <c r="FP452" s="3"/>
      <c r="FQ452" s="3"/>
      <c r="FR452" s="3"/>
      <c r="FS452" s="3"/>
      <c r="FT452" s="3"/>
      <c r="FU452" s="3"/>
    </row>
    <row r="453" spans="1:177" x14ac:dyDescent="0.15">
      <c r="A453" s="4"/>
      <c r="B453" s="4"/>
      <c r="C453" s="4"/>
      <c r="D453" s="4"/>
      <c r="E453" s="4"/>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c r="EO453" s="3"/>
      <c r="EP453" s="3"/>
      <c r="EQ453" s="3"/>
      <c r="ER453" s="3"/>
      <c r="ES453" s="3"/>
      <c r="ET453" s="3"/>
      <c r="EU453" s="3"/>
      <c r="EV453" s="3"/>
      <c r="EW453" s="3"/>
      <c r="EX453" s="3"/>
      <c r="EY453" s="3"/>
      <c r="EZ453" s="3"/>
      <c r="FA453" s="3"/>
      <c r="FB453" s="3"/>
      <c r="FC453" s="3"/>
      <c r="FD453" s="3"/>
      <c r="FE453" s="3"/>
      <c r="FF453" s="3"/>
      <c r="FG453" s="3"/>
      <c r="FH453" s="3"/>
      <c r="FI453" s="3"/>
      <c r="FJ453" s="3"/>
      <c r="FK453" s="3"/>
      <c r="FL453" s="3"/>
      <c r="FM453" s="3"/>
      <c r="FN453" s="3"/>
      <c r="FO453" s="3"/>
      <c r="FP453" s="3"/>
      <c r="FQ453" s="3"/>
      <c r="FR453" s="3"/>
      <c r="FS453" s="3"/>
      <c r="FT453" s="3"/>
      <c r="FU453" s="3"/>
    </row>
    <row r="454" spans="1:177" x14ac:dyDescent="0.15">
      <c r="A454" s="4"/>
      <c r="B454" s="4"/>
      <c r="C454" s="4"/>
      <c r="D454" s="4"/>
      <c r="E454" s="4"/>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c r="EO454" s="3"/>
      <c r="EP454" s="3"/>
      <c r="EQ454" s="3"/>
      <c r="ER454" s="3"/>
      <c r="ES454" s="3"/>
      <c r="ET454" s="3"/>
      <c r="EU454" s="3"/>
      <c r="EV454" s="3"/>
      <c r="EW454" s="3"/>
      <c r="EX454" s="3"/>
      <c r="EY454" s="3"/>
      <c r="EZ454" s="3"/>
      <c r="FA454" s="3"/>
      <c r="FB454" s="3"/>
      <c r="FC454" s="3"/>
      <c r="FD454" s="3"/>
      <c r="FE454" s="3"/>
      <c r="FF454" s="3"/>
      <c r="FG454" s="3"/>
      <c r="FH454" s="3"/>
      <c r="FI454" s="3"/>
      <c r="FJ454" s="3"/>
      <c r="FK454" s="3"/>
      <c r="FL454" s="3"/>
      <c r="FM454" s="3"/>
      <c r="FN454" s="3"/>
      <c r="FO454" s="3"/>
      <c r="FP454" s="3"/>
      <c r="FQ454" s="3"/>
      <c r="FR454" s="3"/>
      <c r="FS454" s="3"/>
      <c r="FT454" s="3"/>
      <c r="FU454" s="3"/>
    </row>
    <row r="455" spans="1:177" x14ac:dyDescent="0.25">
      <c r="A455" s="5"/>
      <c r="B455" s="5"/>
      <c r="C455" s="5"/>
      <c r="D455" s="5"/>
      <c r="E455" s="5"/>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c r="EO455" s="3"/>
      <c r="EP455" s="3"/>
      <c r="EQ455" s="3"/>
      <c r="ER455" s="3"/>
      <c r="ES455" s="3"/>
      <c r="ET455" s="3"/>
      <c r="EU455" s="3"/>
      <c r="EV455" s="3"/>
      <c r="EW455" s="3"/>
      <c r="EX455" s="3"/>
      <c r="EY455" s="3"/>
      <c r="EZ455" s="3"/>
      <c r="FA455" s="3"/>
      <c r="FB455" s="3"/>
      <c r="FC455" s="3"/>
      <c r="FD455" s="3"/>
      <c r="FE455" s="3"/>
      <c r="FF455" s="3"/>
      <c r="FG455" s="3"/>
      <c r="FH455" s="3"/>
      <c r="FI455" s="3"/>
      <c r="FJ455" s="3"/>
      <c r="FK455" s="3"/>
      <c r="FL455" s="3"/>
      <c r="FM455" s="3"/>
      <c r="FN455" s="3"/>
      <c r="FO455" s="3"/>
      <c r="FP455" s="3"/>
      <c r="FQ455" s="3"/>
      <c r="FR455" s="3"/>
      <c r="FS455" s="3"/>
      <c r="FT455" s="3"/>
      <c r="FU455" s="3"/>
    </row>
    <row r="456" spans="1:177" x14ac:dyDescent="0.15">
      <c r="A456" s="4"/>
      <c r="B456" s="4"/>
      <c r="C456" s="4"/>
      <c r="D456" s="4"/>
      <c r="E456" s="4"/>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c r="EO456" s="3"/>
      <c r="EP456" s="3"/>
      <c r="EQ456" s="3"/>
      <c r="ER456" s="3"/>
      <c r="ES456" s="3"/>
      <c r="ET456" s="3"/>
      <c r="EU456" s="3"/>
      <c r="EV456" s="3"/>
      <c r="EW456" s="3"/>
      <c r="EX456" s="3"/>
      <c r="EY456" s="3"/>
      <c r="EZ456" s="3"/>
      <c r="FA456" s="3"/>
      <c r="FB456" s="3"/>
      <c r="FC456" s="3"/>
      <c r="FD456" s="3"/>
      <c r="FE456" s="3"/>
      <c r="FF456" s="3"/>
      <c r="FG456" s="3"/>
      <c r="FH456" s="3"/>
      <c r="FI456" s="3"/>
      <c r="FJ456" s="3"/>
      <c r="FK456" s="3"/>
      <c r="FL456" s="3"/>
      <c r="FM456" s="3"/>
      <c r="FN456" s="3"/>
      <c r="FO456" s="3"/>
      <c r="FP456" s="3"/>
      <c r="FQ456" s="3"/>
      <c r="FR456" s="3"/>
      <c r="FS456" s="3"/>
      <c r="FT456" s="3"/>
      <c r="FU456" s="3"/>
    </row>
    <row r="457" spans="1:177" x14ac:dyDescent="0.15">
      <c r="A457" s="4"/>
      <c r="B457" s="4"/>
      <c r="C457" s="4"/>
      <c r="D457" s="4"/>
      <c r="E457" s="4"/>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c r="EO457" s="3"/>
      <c r="EP457" s="3"/>
      <c r="EQ457" s="3"/>
      <c r="ER457" s="3"/>
      <c r="ES457" s="3"/>
      <c r="ET457" s="3"/>
      <c r="EU457" s="3"/>
      <c r="EV457" s="3"/>
      <c r="EW457" s="3"/>
      <c r="EX457" s="3"/>
      <c r="EY457" s="3"/>
      <c r="EZ457" s="3"/>
      <c r="FA457" s="3"/>
      <c r="FB457" s="3"/>
      <c r="FC457" s="3"/>
      <c r="FD457" s="3"/>
      <c r="FE457" s="3"/>
      <c r="FF457" s="3"/>
      <c r="FG457" s="3"/>
      <c r="FH457" s="3"/>
      <c r="FI457" s="3"/>
      <c r="FJ457" s="3"/>
      <c r="FK457" s="3"/>
      <c r="FL457" s="3"/>
      <c r="FM457" s="3"/>
      <c r="FN457" s="3"/>
      <c r="FO457" s="3"/>
      <c r="FP457" s="3"/>
      <c r="FQ457" s="3"/>
      <c r="FR457" s="3"/>
      <c r="FS457" s="3"/>
      <c r="FT457" s="3"/>
      <c r="FU457" s="3"/>
    </row>
    <row r="458" spans="1:177" x14ac:dyDescent="0.15">
      <c r="A458" s="4"/>
      <c r="B458" s="4"/>
      <c r="C458" s="4"/>
      <c r="D458" s="4"/>
      <c r="E458" s="4"/>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c r="EO458" s="3"/>
      <c r="EP458" s="3"/>
      <c r="EQ458" s="3"/>
      <c r="ER458" s="3"/>
      <c r="ES458" s="3"/>
      <c r="ET458" s="3"/>
      <c r="EU458" s="3"/>
      <c r="EV458" s="3"/>
      <c r="EW458" s="3"/>
      <c r="EX458" s="3"/>
      <c r="EY458" s="3"/>
      <c r="EZ458" s="3"/>
      <c r="FA458" s="3"/>
      <c r="FB458" s="3"/>
      <c r="FC458" s="3"/>
      <c r="FD458" s="3"/>
      <c r="FE458" s="3"/>
      <c r="FF458" s="3"/>
      <c r="FG458" s="3"/>
      <c r="FH458" s="3"/>
      <c r="FI458" s="3"/>
      <c r="FJ458" s="3"/>
      <c r="FK458" s="3"/>
      <c r="FL458" s="3"/>
      <c r="FM458" s="3"/>
      <c r="FN458" s="3"/>
      <c r="FO458" s="3"/>
      <c r="FP458" s="3"/>
      <c r="FQ458" s="3"/>
      <c r="FR458" s="3"/>
      <c r="FS458" s="3"/>
      <c r="FT458" s="3"/>
      <c r="FU458" s="3"/>
    </row>
    <row r="459" spans="1:177" x14ac:dyDescent="0.15">
      <c r="A459" s="4"/>
      <c r="B459" s="4"/>
      <c r="C459" s="4"/>
      <c r="D459" s="4"/>
      <c r="E459" s="4"/>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c r="EO459" s="3"/>
      <c r="EP459" s="3"/>
      <c r="EQ459" s="3"/>
      <c r="ER459" s="3"/>
      <c r="ES459" s="3"/>
      <c r="ET459" s="3"/>
      <c r="EU459" s="3"/>
      <c r="EV459" s="3"/>
      <c r="EW459" s="3"/>
      <c r="EX459" s="3"/>
      <c r="EY459" s="3"/>
      <c r="EZ459" s="3"/>
      <c r="FA459" s="3"/>
      <c r="FB459" s="3"/>
      <c r="FC459" s="3"/>
      <c r="FD459" s="3"/>
      <c r="FE459" s="3"/>
      <c r="FF459" s="3"/>
      <c r="FG459" s="3"/>
      <c r="FH459" s="3"/>
      <c r="FI459" s="3"/>
      <c r="FJ459" s="3"/>
      <c r="FK459" s="3"/>
      <c r="FL459" s="3"/>
      <c r="FM459" s="3"/>
      <c r="FN459" s="3"/>
      <c r="FO459" s="3"/>
      <c r="FP459" s="3"/>
      <c r="FQ459" s="3"/>
      <c r="FR459" s="3"/>
      <c r="FS459" s="3"/>
      <c r="FT459" s="3"/>
      <c r="FU459" s="3"/>
    </row>
    <row r="460" spans="1:177" x14ac:dyDescent="0.15">
      <c r="A460" s="4"/>
      <c r="B460" s="4"/>
      <c r="C460" s="4"/>
      <c r="D460" s="4"/>
      <c r="E460" s="4"/>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c r="EO460" s="3"/>
      <c r="EP460" s="3"/>
      <c r="EQ460" s="3"/>
      <c r="ER460" s="3"/>
      <c r="ES460" s="3"/>
      <c r="ET460" s="3"/>
      <c r="EU460" s="3"/>
      <c r="EV460" s="3"/>
      <c r="EW460" s="3"/>
      <c r="EX460" s="3"/>
      <c r="EY460" s="3"/>
      <c r="EZ460" s="3"/>
      <c r="FA460" s="3"/>
      <c r="FB460" s="3"/>
      <c r="FC460" s="3"/>
      <c r="FD460" s="3"/>
      <c r="FE460" s="3"/>
      <c r="FF460" s="3"/>
      <c r="FG460" s="3"/>
      <c r="FH460" s="3"/>
      <c r="FI460" s="3"/>
      <c r="FJ460" s="3"/>
      <c r="FK460" s="3"/>
      <c r="FL460" s="3"/>
      <c r="FM460" s="3"/>
      <c r="FN460" s="3"/>
      <c r="FO460" s="3"/>
      <c r="FP460" s="3"/>
      <c r="FQ460" s="3"/>
      <c r="FR460" s="3"/>
      <c r="FS460" s="3"/>
      <c r="FT460" s="3"/>
      <c r="FU460" s="3"/>
    </row>
    <row r="461" spans="1:177" x14ac:dyDescent="0.15">
      <c r="A461" s="4"/>
      <c r="B461" s="4"/>
      <c r="C461" s="4"/>
      <c r="D461" s="4"/>
      <c r="E461" s="4"/>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c r="EO461" s="3"/>
      <c r="EP461" s="3"/>
      <c r="EQ461" s="3"/>
      <c r="ER461" s="3"/>
      <c r="ES461" s="3"/>
      <c r="ET461" s="3"/>
      <c r="EU461" s="3"/>
      <c r="EV461" s="3"/>
      <c r="EW461" s="3"/>
      <c r="EX461" s="3"/>
      <c r="EY461" s="3"/>
      <c r="EZ461" s="3"/>
      <c r="FA461" s="3"/>
      <c r="FB461" s="3"/>
      <c r="FC461" s="3"/>
      <c r="FD461" s="3"/>
      <c r="FE461" s="3"/>
      <c r="FF461" s="3"/>
      <c r="FG461" s="3"/>
      <c r="FH461" s="3"/>
      <c r="FI461" s="3"/>
      <c r="FJ461" s="3"/>
      <c r="FK461" s="3"/>
      <c r="FL461" s="3"/>
      <c r="FM461" s="3"/>
      <c r="FN461" s="3"/>
      <c r="FO461" s="3"/>
      <c r="FP461" s="3"/>
      <c r="FQ461" s="3"/>
      <c r="FR461" s="3"/>
      <c r="FS461" s="3"/>
      <c r="FT461" s="3"/>
      <c r="FU461" s="3"/>
    </row>
    <row r="462" spans="1:177" x14ac:dyDescent="0.15">
      <c r="A462" s="4"/>
      <c r="B462" s="4"/>
      <c r="C462" s="4"/>
      <c r="D462" s="4"/>
      <c r="E462" s="4"/>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c r="EO462" s="3"/>
      <c r="EP462" s="3"/>
      <c r="EQ462" s="3"/>
      <c r="ER462" s="3"/>
      <c r="ES462" s="3"/>
      <c r="ET462" s="3"/>
      <c r="EU462" s="3"/>
      <c r="EV462" s="3"/>
      <c r="EW462" s="3"/>
      <c r="EX462" s="3"/>
      <c r="EY462" s="3"/>
      <c r="EZ462" s="3"/>
      <c r="FA462" s="3"/>
      <c r="FB462" s="3"/>
      <c r="FC462" s="3"/>
      <c r="FD462" s="3"/>
      <c r="FE462" s="3"/>
      <c r="FF462" s="3"/>
      <c r="FG462" s="3"/>
      <c r="FH462" s="3"/>
      <c r="FI462" s="3"/>
      <c r="FJ462" s="3"/>
      <c r="FK462" s="3"/>
      <c r="FL462" s="3"/>
      <c r="FM462" s="3"/>
      <c r="FN462" s="3"/>
      <c r="FO462" s="3"/>
      <c r="FP462" s="3"/>
      <c r="FQ462" s="3"/>
      <c r="FR462" s="3"/>
      <c r="FS462" s="3"/>
      <c r="FT462" s="3"/>
      <c r="FU462" s="3"/>
    </row>
    <row r="463" spans="1:177" x14ac:dyDescent="0.15">
      <c r="A463" s="4"/>
      <c r="B463" s="4"/>
      <c r="C463" s="4"/>
      <c r="D463" s="4"/>
      <c r="E463" s="4"/>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c r="EO463" s="3"/>
      <c r="EP463" s="3"/>
      <c r="EQ463" s="3"/>
      <c r="ER463" s="3"/>
      <c r="ES463" s="3"/>
      <c r="ET463" s="3"/>
      <c r="EU463" s="3"/>
      <c r="EV463" s="3"/>
      <c r="EW463" s="3"/>
      <c r="EX463" s="3"/>
      <c r="EY463" s="3"/>
      <c r="EZ463" s="3"/>
      <c r="FA463" s="3"/>
      <c r="FB463" s="3"/>
      <c r="FC463" s="3"/>
      <c r="FD463" s="3"/>
      <c r="FE463" s="3"/>
      <c r="FF463" s="3"/>
      <c r="FG463" s="3"/>
      <c r="FH463" s="3"/>
      <c r="FI463" s="3"/>
      <c r="FJ463" s="3"/>
      <c r="FK463" s="3"/>
      <c r="FL463" s="3"/>
      <c r="FM463" s="3"/>
      <c r="FN463" s="3"/>
      <c r="FO463" s="3"/>
      <c r="FP463" s="3"/>
      <c r="FQ463" s="3"/>
      <c r="FR463" s="3"/>
      <c r="FS463" s="3"/>
      <c r="FT463" s="3"/>
      <c r="FU463" s="3"/>
    </row>
    <row r="464" spans="1:177" x14ac:dyDescent="0.15">
      <c r="A464" s="4"/>
      <c r="B464" s="4"/>
      <c r="C464" s="4"/>
      <c r="D464" s="4"/>
      <c r="E464" s="4"/>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c r="EO464" s="3"/>
      <c r="EP464" s="3"/>
      <c r="EQ464" s="3"/>
      <c r="ER464" s="3"/>
      <c r="ES464" s="3"/>
      <c r="ET464" s="3"/>
      <c r="EU464" s="3"/>
      <c r="EV464" s="3"/>
      <c r="EW464" s="3"/>
      <c r="EX464" s="3"/>
      <c r="EY464" s="3"/>
      <c r="EZ464" s="3"/>
      <c r="FA464" s="3"/>
      <c r="FB464" s="3"/>
      <c r="FC464" s="3"/>
      <c r="FD464" s="3"/>
      <c r="FE464" s="3"/>
      <c r="FF464" s="3"/>
      <c r="FG464" s="3"/>
      <c r="FH464" s="3"/>
      <c r="FI464" s="3"/>
      <c r="FJ464" s="3"/>
      <c r="FK464" s="3"/>
      <c r="FL464" s="3"/>
      <c r="FM464" s="3"/>
      <c r="FN464" s="3"/>
      <c r="FO464" s="3"/>
      <c r="FP464" s="3"/>
      <c r="FQ464" s="3"/>
      <c r="FR464" s="3"/>
      <c r="FS464" s="3"/>
      <c r="FT464" s="3"/>
      <c r="FU464" s="3"/>
    </row>
    <row r="465" spans="1:177" x14ac:dyDescent="0.15">
      <c r="A465" s="4"/>
      <c r="B465" s="4"/>
      <c r="C465" s="4"/>
      <c r="D465" s="4"/>
      <c r="E465" s="4"/>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c r="EO465" s="3"/>
      <c r="EP465" s="3"/>
      <c r="EQ465" s="3"/>
      <c r="ER465" s="3"/>
      <c r="ES465" s="3"/>
      <c r="ET465" s="3"/>
      <c r="EU465" s="3"/>
      <c r="EV465" s="3"/>
      <c r="EW465" s="3"/>
      <c r="EX465" s="3"/>
      <c r="EY465" s="3"/>
      <c r="EZ465" s="3"/>
      <c r="FA465" s="3"/>
      <c r="FB465" s="3"/>
      <c r="FC465" s="3"/>
      <c r="FD465" s="3"/>
      <c r="FE465" s="3"/>
      <c r="FF465" s="3"/>
      <c r="FG465" s="3"/>
      <c r="FH465" s="3"/>
      <c r="FI465" s="3"/>
      <c r="FJ465" s="3"/>
      <c r="FK465" s="3"/>
      <c r="FL465" s="3"/>
      <c r="FM465" s="3"/>
      <c r="FN465" s="3"/>
      <c r="FO465" s="3"/>
      <c r="FP465" s="3"/>
      <c r="FQ465" s="3"/>
      <c r="FR465" s="3"/>
      <c r="FS465" s="3"/>
      <c r="FT465" s="3"/>
      <c r="FU465" s="3"/>
    </row>
    <row r="466" spans="1:177" x14ac:dyDescent="0.15">
      <c r="A466" s="4"/>
      <c r="B466" s="4"/>
      <c r="C466" s="4"/>
      <c r="D466" s="4"/>
      <c r="E466" s="4"/>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c r="EO466" s="3"/>
      <c r="EP466" s="3"/>
      <c r="EQ466" s="3"/>
      <c r="ER466" s="3"/>
      <c r="ES466" s="3"/>
      <c r="ET466" s="3"/>
      <c r="EU466" s="3"/>
      <c r="EV466" s="3"/>
      <c r="EW466" s="3"/>
      <c r="EX466" s="3"/>
      <c r="EY466" s="3"/>
      <c r="EZ466" s="3"/>
      <c r="FA466" s="3"/>
      <c r="FB466" s="3"/>
      <c r="FC466" s="3"/>
      <c r="FD466" s="3"/>
      <c r="FE466" s="3"/>
      <c r="FF466" s="3"/>
      <c r="FG466" s="3"/>
      <c r="FH466" s="3"/>
      <c r="FI466" s="3"/>
      <c r="FJ466" s="3"/>
      <c r="FK466" s="3"/>
      <c r="FL466" s="3"/>
      <c r="FM466" s="3"/>
      <c r="FN466" s="3"/>
      <c r="FO466" s="3"/>
      <c r="FP466" s="3"/>
      <c r="FQ466" s="3"/>
      <c r="FR466" s="3"/>
      <c r="FS466" s="3"/>
      <c r="FT466" s="3"/>
      <c r="FU466" s="3"/>
    </row>
    <row r="467" spans="1:177" x14ac:dyDescent="0.15">
      <c r="A467" s="4"/>
      <c r="B467" s="4"/>
      <c r="C467" s="4"/>
      <c r="D467" s="4"/>
      <c r="E467" s="4"/>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c r="EO467" s="3"/>
      <c r="EP467" s="3"/>
      <c r="EQ467" s="3"/>
      <c r="ER467" s="3"/>
      <c r="ES467" s="3"/>
      <c r="ET467" s="3"/>
      <c r="EU467" s="3"/>
      <c r="EV467" s="3"/>
      <c r="EW467" s="3"/>
      <c r="EX467" s="3"/>
      <c r="EY467" s="3"/>
      <c r="EZ467" s="3"/>
      <c r="FA467" s="3"/>
      <c r="FB467" s="3"/>
      <c r="FC467" s="3"/>
      <c r="FD467" s="3"/>
      <c r="FE467" s="3"/>
      <c r="FF467" s="3"/>
      <c r="FG467" s="3"/>
      <c r="FH467" s="3"/>
      <c r="FI467" s="3"/>
      <c r="FJ467" s="3"/>
      <c r="FK467" s="3"/>
      <c r="FL467" s="3"/>
      <c r="FM467" s="3"/>
      <c r="FN467" s="3"/>
      <c r="FO467" s="3"/>
      <c r="FP467" s="3"/>
      <c r="FQ467" s="3"/>
      <c r="FR467" s="3"/>
      <c r="FS467" s="3"/>
      <c r="FT467" s="3"/>
      <c r="FU467" s="3"/>
    </row>
    <row r="468" spans="1:177" x14ac:dyDescent="0.15">
      <c r="A468" s="4"/>
      <c r="B468" s="4"/>
      <c r="C468" s="4"/>
      <c r="D468" s="4"/>
      <c r="E468" s="4"/>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c r="EO468" s="3"/>
      <c r="EP468" s="3"/>
      <c r="EQ468" s="3"/>
      <c r="ER468" s="3"/>
      <c r="ES468" s="3"/>
      <c r="ET468" s="3"/>
      <c r="EU468" s="3"/>
      <c r="EV468" s="3"/>
      <c r="EW468" s="3"/>
      <c r="EX468" s="3"/>
      <c r="EY468" s="3"/>
      <c r="EZ468" s="3"/>
      <c r="FA468" s="3"/>
      <c r="FB468" s="3"/>
      <c r="FC468" s="3"/>
      <c r="FD468" s="3"/>
      <c r="FE468" s="3"/>
      <c r="FF468" s="3"/>
      <c r="FG468" s="3"/>
      <c r="FH468" s="3"/>
      <c r="FI468" s="3"/>
      <c r="FJ468" s="3"/>
      <c r="FK468" s="3"/>
      <c r="FL468" s="3"/>
      <c r="FM468" s="3"/>
      <c r="FN468" s="3"/>
      <c r="FO468" s="3"/>
      <c r="FP468" s="3"/>
      <c r="FQ468" s="3"/>
      <c r="FR468" s="3"/>
      <c r="FS468" s="3"/>
      <c r="FT468" s="3"/>
      <c r="FU468" s="3"/>
    </row>
    <row r="469" spans="1:177" x14ac:dyDescent="0.15">
      <c r="A469" s="4"/>
      <c r="B469" s="4"/>
      <c r="C469" s="4"/>
      <c r="D469" s="4"/>
      <c r="E469" s="4"/>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c r="EO469" s="3"/>
      <c r="EP469" s="3"/>
      <c r="EQ469" s="3"/>
      <c r="ER469" s="3"/>
      <c r="ES469" s="3"/>
      <c r="ET469" s="3"/>
      <c r="EU469" s="3"/>
      <c r="EV469" s="3"/>
      <c r="EW469" s="3"/>
      <c r="EX469" s="3"/>
      <c r="EY469" s="3"/>
      <c r="EZ469" s="3"/>
      <c r="FA469" s="3"/>
      <c r="FB469" s="3"/>
      <c r="FC469" s="3"/>
      <c r="FD469" s="3"/>
      <c r="FE469" s="3"/>
      <c r="FF469" s="3"/>
      <c r="FG469" s="3"/>
      <c r="FH469" s="3"/>
      <c r="FI469" s="3"/>
      <c r="FJ469" s="3"/>
      <c r="FK469" s="3"/>
      <c r="FL469" s="3"/>
      <c r="FM469" s="3"/>
      <c r="FN469" s="3"/>
      <c r="FO469" s="3"/>
      <c r="FP469" s="3"/>
      <c r="FQ469" s="3"/>
      <c r="FR469" s="3"/>
      <c r="FS469" s="3"/>
      <c r="FT469" s="3"/>
      <c r="FU469" s="3"/>
    </row>
    <row r="470" spans="1:177" x14ac:dyDescent="0.15">
      <c r="A470" s="4"/>
      <c r="B470" s="4"/>
      <c r="C470" s="4"/>
      <c r="D470" s="4"/>
      <c r="E470" s="4"/>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c r="EO470" s="3"/>
      <c r="EP470" s="3"/>
      <c r="EQ470" s="3"/>
      <c r="ER470" s="3"/>
      <c r="ES470" s="3"/>
      <c r="ET470" s="3"/>
      <c r="EU470" s="3"/>
      <c r="EV470" s="3"/>
      <c r="EW470" s="3"/>
      <c r="EX470" s="3"/>
      <c r="EY470" s="3"/>
      <c r="EZ470" s="3"/>
      <c r="FA470" s="3"/>
      <c r="FB470" s="3"/>
      <c r="FC470" s="3"/>
      <c r="FD470" s="3"/>
      <c r="FE470" s="3"/>
      <c r="FF470" s="3"/>
      <c r="FG470" s="3"/>
      <c r="FH470" s="3"/>
      <c r="FI470" s="3"/>
      <c r="FJ470" s="3"/>
      <c r="FK470" s="3"/>
      <c r="FL470" s="3"/>
      <c r="FM470" s="3"/>
      <c r="FN470" s="3"/>
      <c r="FO470" s="3"/>
      <c r="FP470" s="3"/>
      <c r="FQ470" s="3"/>
      <c r="FR470" s="3"/>
      <c r="FS470" s="3"/>
      <c r="FT470" s="3"/>
      <c r="FU470" s="3"/>
    </row>
    <row r="471" spans="1:177" x14ac:dyDescent="0.15">
      <c r="A471" s="4"/>
      <c r="B471" s="4"/>
      <c r="C471" s="4"/>
      <c r="D471" s="4"/>
      <c r="E471" s="4"/>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c r="EO471" s="3"/>
      <c r="EP471" s="3"/>
      <c r="EQ471" s="3"/>
      <c r="ER471" s="3"/>
      <c r="ES471" s="3"/>
      <c r="ET471" s="3"/>
      <c r="EU471" s="3"/>
      <c r="EV471" s="3"/>
      <c r="EW471" s="3"/>
      <c r="EX471" s="3"/>
      <c r="EY471" s="3"/>
      <c r="EZ471" s="3"/>
      <c r="FA471" s="3"/>
      <c r="FB471" s="3"/>
      <c r="FC471" s="3"/>
      <c r="FD471" s="3"/>
      <c r="FE471" s="3"/>
      <c r="FF471" s="3"/>
      <c r="FG471" s="3"/>
      <c r="FH471" s="3"/>
      <c r="FI471" s="3"/>
      <c r="FJ471" s="3"/>
      <c r="FK471" s="3"/>
      <c r="FL471" s="3"/>
      <c r="FM471" s="3"/>
      <c r="FN471" s="3"/>
      <c r="FO471" s="3"/>
      <c r="FP471" s="3"/>
      <c r="FQ471" s="3"/>
      <c r="FR471" s="3"/>
      <c r="FS471" s="3"/>
      <c r="FT471" s="3"/>
      <c r="FU471" s="3"/>
    </row>
    <row r="472" spans="1:177" x14ac:dyDescent="0.15">
      <c r="A472" s="4"/>
      <c r="B472" s="4"/>
      <c r="C472" s="4"/>
      <c r="D472" s="4"/>
      <c r="E472" s="4"/>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c r="EO472" s="3"/>
      <c r="EP472" s="3"/>
      <c r="EQ472" s="3"/>
      <c r="ER472" s="3"/>
      <c r="ES472" s="3"/>
      <c r="ET472" s="3"/>
      <c r="EU472" s="3"/>
      <c r="EV472" s="3"/>
      <c r="EW472" s="3"/>
      <c r="EX472" s="3"/>
      <c r="EY472" s="3"/>
      <c r="EZ472" s="3"/>
      <c r="FA472" s="3"/>
      <c r="FB472" s="3"/>
      <c r="FC472" s="3"/>
      <c r="FD472" s="3"/>
      <c r="FE472" s="3"/>
      <c r="FF472" s="3"/>
      <c r="FG472" s="3"/>
      <c r="FH472" s="3"/>
      <c r="FI472" s="3"/>
      <c r="FJ472" s="3"/>
      <c r="FK472" s="3"/>
      <c r="FL472" s="3"/>
      <c r="FM472" s="3"/>
      <c r="FN472" s="3"/>
      <c r="FO472" s="3"/>
      <c r="FP472" s="3"/>
      <c r="FQ472" s="3"/>
      <c r="FR472" s="3"/>
      <c r="FS472" s="3"/>
      <c r="FT472" s="3"/>
      <c r="FU472" s="3"/>
    </row>
    <row r="473" spans="1:177" x14ac:dyDescent="0.15">
      <c r="A473" s="4"/>
      <c r="B473" s="4"/>
      <c r="C473" s="4"/>
      <c r="D473" s="4"/>
      <c r="E473" s="4"/>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c r="EO473" s="3"/>
      <c r="EP473" s="3"/>
      <c r="EQ473" s="3"/>
      <c r="ER473" s="3"/>
      <c r="ES473" s="3"/>
      <c r="ET473" s="3"/>
      <c r="EU473" s="3"/>
      <c r="EV473" s="3"/>
      <c r="EW473" s="3"/>
      <c r="EX473" s="3"/>
      <c r="EY473" s="3"/>
      <c r="EZ473" s="3"/>
      <c r="FA473" s="3"/>
      <c r="FB473" s="3"/>
      <c r="FC473" s="3"/>
      <c r="FD473" s="3"/>
      <c r="FE473" s="3"/>
      <c r="FF473" s="3"/>
      <c r="FG473" s="3"/>
      <c r="FH473" s="3"/>
      <c r="FI473" s="3"/>
      <c r="FJ473" s="3"/>
      <c r="FK473" s="3"/>
      <c r="FL473" s="3"/>
      <c r="FM473" s="3"/>
      <c r="FN473" s="3"/>
      <c r="FO473" s="3"/>
      <c r="FP473" s="3"/>
      <c r="FQ473" s="3"/>
      <c r="FR473" s="3"/>
      <c r="FS473" s="3"/>
      <c r="FT473" s="3"/>
      <c r="FU473" s="3"/>
    </row>
    <row r="474" spans="1:177" x14ac:dyDescent="0.15">
      <c r="A474" s="4"/>
      <c r="B474" s="4"/>
      <c r="C474" s="4"/>
      <c r="D474" s="4"/>
      <c r="E474" s="4"/>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c r="EO474" s="3"/>
      <c r="EP474" s="3"/>
      <c r="EQ474" s="3"/>
      <c r="ER474" s="3"/>
      <c r="ES474" s="3"/>
      <c r="ET474" s="3"/>
      <c r="EU474" s="3"/>
      <c r="EV474" s="3"/>
      <c r="EW474" s="3"/>
      <c r="EX474" s="3"/>
      <c r="EY474" s="3"/>
      <c r="EZ474" s="3"/>
      <c r="FA474" s="3"/>
      <c r="FB474" s="3"/>
      <c r="FC474" s="3"/>
      <c r="FD474" s="3"/>
      <c r="FE474" s="3"/>
      <c r="FF474" s="3"/>
      <c r="FG474" s="3"/>
      <c r="FH474" s="3"/>
      <c r="FI474" s="3"/>
      <c r="FJ474" s="3"/>
      <c r="FK474" s="3"/>
      <c r="FL474" s="3"/>
      <c r="FM474" s="3"/>
      <c r="FN474" s="3"/>
      <c r="FO474" s="3"/>
      <c r="FP474" s="3"/>
      <c r="FQ474" s="3"/>
      <c r="FR474" s="3"/>
      <c r="FS474" s="3"/>
      <c r="FT474" s="3"/>
      <c r="FU474" s="3"/>
    </row>
    <row r="475" spans="1:177" x14ac:dyDescent="0.25">
      <c r="A475" s="5"/>
      <c r="B475" s="5"/>
      <c r="C475" s="5"/>
      <c r="D475" s="5"/>
      <c r="E475" s="5"/>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c r="EO475" s="3"/>
      <c r="EP475" s="3"/>
      <c r="EQ475" s="3"/>
      <c r="ER475" s="3"/>
      <c r="ES475" s="3"/>
      <c r="ET475" s="3"/>
      <c r="EU475" s="3"/>
      <c r="EV475" s="3"/>
      <c r="EW475" s="3"/>
      <c r="EX475" s="3"/>
      <c r="EY475" s="3"/>
      <c r="EZ475" s="3"/>
      <c r="FA475" s="3"/>
      <c r="FB475" s="3"/>
      <c r="FC475" s="3"/>
      <c r="FD475" s="3"/>
      <c r="FE475" s="3"/>
      <c r="FF475" s="3"/>
      <c r="FG475" s="3"/>
      <c r="FH475" s="3"/>
      <c r="FI475" s="3"/>
      <c r="FJ475" s="3"/>
      <c r="FK475" s="3"/>
      <c r="FL475" s="3"/>
      <c r="FM475" s="3"/>
      <c r="FN475" s="3"/>
      <c r="FO475" s="3"/>
      <c r="FP475" s="3"/>
      <c r="FQ475" s="3"/>
      <c r="FR475" s="3"/>
      <c r="FS475" s="3"/>
      <c r="FT475" s="3"/>
      <c r="FU475" s="3"/>
    </row>
    <row r="476" spans="1:177" x14ac:dyDescent="0.15">
      <c r="A476" s="4"/>
      <c r="B476" s="4"/>
      <c r="C476" s="4"/>
      <c r="D476" s="4"/>
      <c r="E476" s="4"/>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c r="EO476" s="3"/>
      <c r="EP476" s="3"/>
      <c r="EQ476" s="3"/>
      <c r="ER476" s="3"/>
      <c r="ES476" s="3"/>
      <c r="ET476" s="3"/>
      <c r="EU476" s="3"/>
      <c r="EV476" s="3"/>
      <c r="EW476" s="3"/>
      <c r="EX476" s="3"/>
      <c r="EY476" s="3"/>
      <c r="EZ476" s="3"/>
      <c r="FA476" s="3"/>
      <c r="FB476" s="3"/>
      <c r="FC476" s="3"/>
      <c r="FD476" s="3"/>
      <c r="FE476" s="3"/>
      <c r="FF476" s="3"/>
      <c r="FG476" s="3"/>
      <c r="FH476" s="3"/>
      <c r="FI476" s="3"/>
      <c r="FJ476" s="3"/>
      <c r="FK476" s="3"/>
      <c r="FL476" s="3"/>
      <c r="FM476" s="3"/>
      <c r="FN476" s="3"/>
      <c r="FO476" s="3"/>
      <c r="FP476" s="3"/>
      <c r="FQ476" s="3"/>
      <c r="FR476" s="3"/>
      <c r="FS476" s="3"/>
      <c r="FT476" s="3"/>
      <c r="FU476" s="3"/>
    </row>
    <row r="477" spans="1:177" x14ac:dyDescent="0.15">
      <c r="A477" s="4"/>
      <c r="B477" s="4"/>
      <c r="C477" s="4"/>
      <c r="D477" s="4"/>
      <c r="E477" s="4"/>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c r="EO477" s="3"/>
      <c r="EP477" s="3"/>
      <c r="EQ477" s="3"/>
      <c r="ER477" s="3"/>
      <c r="ES477" s="3"/>
      <c r="ET477" s="3"/>
      <c r="EU477" s="3"/>
      <c r="EV477" s="3"/>
      <c r="EW477" s="3"/>
      <c r="EX477" s="3"/>
      <c r="EY477" s="3"/>
      <c r="EZ477" s="3"/>
      <c r="FA477" s="3"/>
      <c r="FB477" s="3"/>
      <c r="FC477" s="3"/>
      <c r="FD477" s="3"/>
      <c r="FE477" s="3"/>
      <c r="FF477" s="3"/>
      <c r="FG477" s="3"/>
      <c r="FH477" s="3"/>
      <c r="FI477" s="3"/>
      <c r="FJ477" s="3"/>
      <c r="FK477" s="3"/>
      <c r="FL477" s="3"/>
      <c r="FM477" s="3"/>
      <c r="FN477" s="3"/>
      <c r="FO477" s="3"/>
      <c r="FP477" s="3"/>
      <c r="FQ477" s="3"/>
      <c r="FR477" s="3"/>
      <c r="FS477" s="3"/>
      <c r="FT477" s="3"/>
      <c r="FU477" s="3"/>
    </row>
    <row r="478" spans="1:177" x14ac:dyDescent="0.15">
      <c r="A478" s="4"/>
      <c r="B478" s="4"/>
      <c r="C478" s="4"/>
      <c r="D478" s="4"/>
      <c r="E478" s="4"/>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c r="EO478" s="3"/>
      <c r="EP478" s="3"/>
      <c r="EQ478" s="3"/>
      <c r="ER478" s="3"/>
      <c r="ES478" s="3"/>
      <c r="ET478" s="3"/>
      <c r="EU478" s="3"/>
      <c r="EV478" s="3"/>
      <c r="EW478" s="3"/>
      <c r="EX478" s="3"/>
      <c r="EY478" s="3"/>
      <c r="EZ478" s="3"/>
      <c r="FA478" s="3"/>
      <c r="FB478" s="3"/>
      <c r="FC478" s="3"/>
      <c r="FD478" s="3"/>
      <c r="FE478" s="3"/>
      <c r="FF478" s="3"/>
      <c r="FG478" s="3"/>
      <c r="FH478" s="3"/>
      <c r="FI478" s="3"/>
      <c r="FJ478" s="3"/>
      <c r="FK478" s="3"/>
      <c r="FL478" s="3"/>
      <c r="FM478" s="3"/>
      <c r="FN478" s="3"/>
      <c r="FO478" s="3"/>
      <c r="FP478" s="3"/>
      <c r="FQ478" s="3"/>
      <c r="FR478" s="3"/>
      <c r="FS478" s="3"/>
      <c r="FT478" s="3"/>
      <c r="FU478" s="3"/>
    </row>
    <row r="479" spans="1:177" x14ac:dyDescent="0.15">
      <c r="A479" s="4"/>
      <c r="B479" s="4"/>
      <c r="C479" s="4"/>
      <c r="D479" s="4"/>
      <c r="E479" s="4"/>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c r="EO479" s="3"/>
      <c r="EP479" s="3"/>
      <c r="EQ479" s="3"/>
      <c r="ER479" s="3"/>
      <c r="ES479" s="3"/>
      <c r="ET479" s="3"/>
      <c r="EU479" s="3"/>
      <c r="EV479" s="3"/>
      <c r="EW479" s="3"/>
      <c r="EX479" s="3"/>
      <c r="EY479" s="3"/>
      <c r="EZ479" s="3"/>
      <c r="FA479" s="3"/>
      <c r="FB479" s="3"/>
      <c r="FC479" s="3"/>
      <c r="FD479" s="3"/>
      <c r="FE479" s="3"/>
      <c r="FF479" s="3"/>
      <c r="FG479" s="3"/>
      <c r="FH479" s="3"/>
      <c r="FI479" s="3"/>
      <c r="FJ479" s="3"/>
      <c r="FK479" s="3"/>
      <c r="FL479" s="3"/>
      <c r="FM479" s="3"/>
      <c r="FN479" s="3"/>
      <c r="FO479" s="3"/>
      <c r="FP479" s="3"/>
      <c r="FQ479" s="3"/>
      <c r="FR479" s="3"/>
      <c r="FS479" s="3"/>
      <c r="FT479" s="3"/>
      <c r="FU479" s="3"/>
    </row>
    <row r="480" spans="1:177" x14ac:dyDescent="0.15">
      <c r="A480" s="4"/>
      <c r="B480" s="4"/>
      <c r="C480" s="4"/>
      <c r="D480" s="4"/>
      <c r="E480" s="4"/>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c r="EO480" s="3"/>
      <c r="EP480" s="3"/>
      <c r="EQ480" s="3"/>
      <c r="ER480" s="3"/>
      <c r="ES480" s="3"/>
      <c r="ET480" s="3"/>
      <c r="EU480" s="3"/>
      <c r="EV480" s="3"/>
      <c r="EW480" s="3"/>
      <c r="EX480" s="3"/>
      <c r="EY480" s="3"/>
      <c r="EZ480" s="3"/>
      <c r="FA480" s="3"/>
      <c r="FB480" s="3"/>
      <c r="FC480" s="3"/>
      <c r="FD480" s="3"/>
      <c r="FE480" s="3"/>
      <c r="FF480" s="3"/>
      <c r="FG480" s="3"/>
      <c r="FH480" s="3"/>
      <c r="FI480" s="3"/>
      <c r="FJ480" s="3"/>
      <c r="FK480" s="3"/>
      <c r="FL480" s="3"/>
      <c r="FM480" s="3"/>
      <c r="FN480" s="3"/>
      <c r="FO480" s="3"/>
      <c r="FP480" s="3"/>
      <c r="FQ480" s="3"/>
      <c r="FR480" s="3"/>
      <c r="FS480" s="3"/>
      <c r="FT480" s="3"/>
      <c r="FU480" s="3"/>
    </row>
    <row r="481" spans="1:177" x14ac:dyDescent="0.15">
      <c r="A481" s="4"/>
      <c r="B481" s="4"/>
      <c r="C481" s="4"/>
      <c r="D481" s="4"/>
      <c r="E481" s="4"/>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c r="EO481" s="3"/>
      <c r="EP481" s="3"/>
      <c r="EQ481" s="3"/>
      <c r="ER481" s="3"/>
      <c r="ES481" s="3"/>
      <c r="ET481" s="3"/>
      <c r="EU481" s="3"/>
      <c r="EV481" s="3"/>
      <c r="EW481" s="3"/>
      <c r="EX481" s="3"/>
      <c r="EY481" s="3"/>
      <c r="EZ481" s="3"/>
      <c r="FA481" s="3"/>
      <c r="FB481" s="3"/>
      <c r="FC481" s="3"/>
      <c r="FD481" s="3"/>
      <c r="FE481" s="3"/>
      <c r="FF481" s="3"/>
      <c r="FG481" s="3"/>
      <c r="FH481" s="3"/>
      <c r="FI481" s="3"/>
      <c r="FJ481" s="3"/>
      <c r="FK481" s="3"/>
      <c r="FL481" s="3"/>
      <c r="FM481" s="3"/>
      <c r="FN481" s="3"/>
      <c r="FO481" s="3"/>
      <c r="FP481" s="3"/>
      <c r="FQ481" s="3"/>
      <c r="FR481" s="3"/>
      <c r="FS481" s="3"/>
      <c r="FT481" s="3"/>
      <c r="FU481" s="3"/>
    </row>
    <row r="482" spans="1:177" x14ac:dyDescent="0.15">
      <c r="A482" s="4"/>
      <c r="B482" s="4"/>
      <c r="C482" s="4"/>
      <c r="D482" s="4"/>
      <c r="E482" s="4"/>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c r="EO482" s="3"/>
      <c r="EP482" s="3"/>
      <c r="EQ482" s="3"/>
      <c r="ER482" s="3"/>
      <c r="ES482" s="3"/>
      <c r="ET482" s="3"/>
      <c r="EU482" s="3"/>
      <c r="EV482" s="3"/>
      <c r="EW482" s="3"/>
      <c r="EX482" s="3"/>
      <c r="EY482" s="3"/>
      <c r="EZ482" s="3"/>
      <c r="FA482" s="3"/>
      <c r="FB482" s="3"/>
      <c r="FC482" s="3"/>
      <c r="FD482" s="3"/>
      <c r="FE482" s="3"/>
      <c r="FF482" s="3"/>
      <c r="FG482" s="3"/>
      <c r="FH482" s="3"/>
      <c r="FI482" s="3"/>
      <c r="FJ482" s="3"/>
      <c r="FK482" s="3"/>
      <c r="FL482" s="3"/>
      <c r="FM482" s="3"/>
      <c r="FN482" s="3"/>
      <c r="FO482" s="3"/>
      <c r="FP482" s="3"/>
      <c r="FQ482" s="3"/>
      <c r="FR482" s="3"/>
      <c r="FS482" s="3"/>
      <c r="FT482" s="3"/>
      <c r="FU482" s="3"/>
    </row>
    <row r="483" spans="1:177" x14ac:dyDescent="0.15">
      <c r="A483" s="4"/>
      <c r="B483" s="4"/>
      <c r="C483" s="4"/>
      <c r="D483" s="4"/>
      <c r="E483" s="4"/>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c r="EO483" s="3"/>
      <c r="EP483" s="3"/>
      <c r="EQ483" s="3"/>
      <c r="ER483" s="3"/>
      <c r="ES483" s="3"/>
      <c r="ET483" s="3"/>
      <c r="EU483" s="3"/>
      <c r="EV483" s="3"/>
      <c r="EW483" s="3"/>
      <c r="EX483" s="3"/>
      <c r="EY483" s="3"/>
      <c r="EZ483" s="3"/>
      <c r="FA483" s="3"/>
      <c r="FB483" s="3"/>
      <c r="FC483" s="3"/>
      <c r="FD483" s="3"/>
      <c r="FE483" s="3"/>
      <c r="FF483" s="3"/>
      <c r="FG483" s="3"/>
      <c r="FH483" s="3"/>
      <c r="FI483" s="3"/>
      <c r="FJ483" s="3"/>
      <c r="FK483" s="3"/>
      <c r="FL483" s="3"/>
      <c r="FM483" s="3"/>
      <c r="FN483" s="3"/>
      <c r="FO483" s="3"/>
      <c r="FP483" s="3"/>
      <c r="FQ483" s="3"/>
      <c r="FR483" s="3"/>
      <c r="FS483" s="3"/>
      <c r="FT483" s="3"/>
      <c r="FU483" s="3"/>
    </row>
    <row r="484" spans="1:177" x14ac:dyDescent="0.15">
      <c r="A484" s="4"/>
      <c r="B484" s="4"/>
      <c r="C484" s="4"/>
      <c r="D484" s="4"/>
      <c r="E484" s="4"/>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c r="EO484" s="3"/>
      <c r="EP484" s="3"/>
      <c r="EQ484" s="3"/>
      <c r="ER484" s="3"/>
      <c r="ES484" s="3"/>
      <c r="ET484" s="3"/>
      <c r="EU484" s="3"/>
      <c r="EV484" s="3"/>
      <c r="EW484" s="3"/>
      <c r="EX484" s="3"/>
      <c r="EY484" s="3"/>
      <c r="EZ484" s="3"/>
      <c r="FA484" s="3"/>
      <c r="FB484" s="3"/>
      <c r="FC484" s="3"/>
      <c r="FD484" s="3"/>
      <c r="FE484" s="3"/>
      <c r="FF484" s="3"/>
      <c r="FG484" s="3"/>
      <c r="FH484" s="3"/>
      <c r="FI484" s="3"/>
      <c r="FJ484" s="3"/>
      <c r="FK484" s="3"/>
      <c r="FL484" s="3"/>
      <c r="FM484" s="3"/>
      <c r="FN484" s="3"/>
      <c r="FO484" s="3"/>
      <c r="FP484" s="3"/>
      <c r="FQ484" s="3"/>
      <c r="FR484" s="3"/>
      <c r="FS484" s="3"/>
      <c r="FT484" s="3"/>
      <c r="FU484" s="3"/>
    </row>
    <row r="485" spans="1:177" x14ac:dyDescent="0.15">
      <c r="A485" s="4"/>
      <c r="B485" s="4"/>
      <c r="C485" s="4"/>
      <c r="D485" s="4"/>
      <c r="E485" s="4"/>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c r="EO485" s="3"/>
      <c r="EP485" s="3"/>
      <c r="EQ485" s="3"/>
      <c r="ER485" s="3"/>
      <c r="ES485" s="3"/>
      <c r="ET485" s="3"/>
      <c r="EU485" s="3"/>
      <c r="EV485" s="3"/>
      <c r="EW485" s="3"/>
      <c r="EX485" s="3"/>
      <c r="EY485" s="3"/>
      <c r="EZ485" s="3"/>
      <c r="FA485" s="3"/>
      <c r="FB485" s="3"/>
      <c r="FC485" s="3"/>
      <c r="FD485" s="3"/>
      <c r="FE485" s="3"/>
      <c r="FF485" s="3"/>
      <c r="FG485" s="3"/>
      <c r="FH485" s="3"/>
      <c r="FI485" s="3"/>
      <c r="FJ485" s="3"/>
      <c r="FK485" s="3"/>
      <c r="FL485" s="3"/>
      <c r="FM485" s="3"/>
      <c r="FN485" s="3"/>
      <c r="FO485" s="3"/>
      <c r="FP485" s="3"/>
      <c r="FQ485" s="3"/>
      <c r="FR485" s="3"/>
      <c r="FS485" s="3"/>
      <c r="FT485" s="3"/>
      <c r="FU485" s="3"/>
    </row>
    <row r="486" spans="1:177" x14ac:dyDescent="0.15">
      <c r="A486" s="4"/>
      <c r="B486" s="4"/>
      <c r="C486" s="4"/>
      <c r="D486" s="4"/>
      <c r="E486" s="4"/>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c r="EO486" s="3"/>
      <c r="EP486" s="3"/>
      <c r="EQ486" s="3"/>
      <c r="ER486" s="3"/>
      <c r="ES486" s="3"/>
      <c r="ET486" s="3"/>
      <c r="EU486" s="3"/>
      <c r="EV486" s="3"/>
      <c r="EW486" s="3"/>
      <c r="EX486" s="3"/>
      <c r="EY486" s="3"/>
      <c r="EZ486" s="3"/>
      <c r="FA486" s="3"/>
      <c r="FB486" s="3"/>
      <c r="FC486" s="3"/>
      <c r="FD486" s="3"/>
      <c r="FE486" s="3"/>
      <c r="FF486" s="3"/>
      <c r="FG486" s="3"/>
      <c r="FH486" s="3"/>
      <c r="FI486" s="3"/>
      <c r="FJ486" s="3"/>
      <c r="FK486" s="3"/>
      <c r="FL486" s="3"/>
      <c r="FM486" s="3"/>
      <c r="FN486" s="3"/>
      <c r="FO486" s="3"/>
      <c r="FP486" s="3"/>
      <c r="FQ486" s="3"/>
      <c r="FR486" s="3"/>
      <c r="FS486" s="3"/>
      <c r="FT486" s="3"/>
      <c r="FU486" s="3"/>
    </row>
    <row r="487" spans="1:177" x14ac:dyDescent="0.15">
      <c r="A487" s="4"/>
      <c r="B487" s="4"/>
      <c r="C487" s="4"/>
      <c r="D487" s="4"/>
      <c r="E487" s="4"/>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c r="EO487" s="3"/>
      <c r="EP487" s="3"/>
      <c r="EQ487" s="3"/>
      <c r="ER487" s="3"/>
      <c r="ES487" s="3"/>
      <c r="ET487" s="3"/>
      <c r="EU487" s="3"/>
      <c r="EV487" s="3"/>
      <c r="EW487" s="3"/>
      <c r="EX487" s="3"/>
      <c r="EY487" s="3"/>
      <c r="EZ487" s="3"/>
      <c r="FA487" s="3"/>
      <c r="FB487" s="3"/>
      <c r="FC487" s="3"/>
      <c r="FD487" s="3"/>
      <c r="FE487" s="3"/>
      <c r="FF487" s="3"/>
      <c r="FG487" s="3"/>
      <c r="FH487" s="3"/>
      <c r="FI487" s="3"/>
      <c r="FJ487" s="3"/>
      <c r="FK487" s="3"/>
      <c r="FL487" s="3"/>
      <c r="FM487" s="3"/>
      <c r="FN487" s="3"/>
      <c r="FO487" s="3"/>
      <c r="FP487" s="3"/>
      <c r="FQ487" s="3"/>
      <c r="FR487" s="3"/>
      <c r="FS487" s="3"/>
      <c r="FT487" s="3"/>
      <c r="FU487" s="3"/>
    </row>
    <row r="488" spans="1:177" x14ac:dyDescent="0.15">
      <c r="A488" s="4"/>
      <c r="B488" s="4"/>
      <c r="C488" s="4"/>
      <c r="D488" s="4"/>
      <c r="E488" s="4"/>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c r="EO488" s="3"/>
      <c r="EP488" s="3"/>
      <c r="EQ488" s="3"/>
      <c r="ER488" s="3"/>
      <c r="ES488" s="3"/>
      <c r="ET488" s="3"/>
      <c r="EU488" s="3"/>
      <c r="EV488" s="3"/>
      <c r="EW488" s="3"/>
      <c r="EX488" s="3"/>
      <c r="EY488" s="3"/>
      <c r="EZ488" s="3"/>
      <c r="FA488" s="3"/>
      <c r="FB488" s="3"/>
      <c r="FC488" s="3"/>
      <c r="FD488" s="3"/>
      <c r="FE488" s="3"/>
      <c r="FF488" s="3"/>
      <c r="FG488" s="3"/>
      <c r="FH488" s="3"/>
      <c r="FI488" s="3"/>
      <c r="FJ488" s="3"/>
      <c r="FK488" s="3"/>
      <c r="FL488" s="3"/>
      <c r="FM488" s="3"/>
      <c r="FN488" s="3"/>
      <c r="FO488" s="3"/>
      <c r="FP488" s="3"/>
      <c r="FQ488" s="3"/>
      <c r="FR488" s="3"/>
      <c r="FS488" s="3"/>
      <c r="FT488" s="3"/>
      <c r="FU488" s="3"/>
    </row>
    <row r="489" spans="1:177" x14ac:dyDescent="0.15">
      <c r="A489" s="4"/>
      <c r="B489" s="4"/>
      <c r="C489" s="4"/>
      <c r="D489" s="4"/>
      <c r="E489" s="4"/>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c r="EO489" s="3"/>
      <c r="EP489" s="3"/>
      <c r="EQ489" s="3"/>
      <c r="ER489" s="3"/>
      <c r="ES489" s="3"/>
      <c r="ET489" s="3"/>
      <c r="EU489" s="3"/>
      <c r="EV489" s="3"/>
      <c r="EW489" s="3"/>
      <c r="EX489" s="3"/>
      <c r="EY489" s="3"/>
      <c r="EZ489" s="3"/>
      <c r="FA489" s="3"/>
      <c r="FB489" s="3"/>
      <c r="FC489" s="3"/>
      <c r="FD489" s="3"/>
      <c r="FE489" s="3"/>
      <c r="FF489" s="3"/>
      <c r="FG489" s="3"/>
      <c r="FH489" s="3"/>
      <c r="FI489" s="3"/>
      <c r="FJ489" s="3"/>
      <c r="FK489" s="3"/>
      <c r="FL489" s="3"/>
      <c r="FM489" s="3"/>
      <c r="FN489" s="3"/>
      <c r="FO489" s="3"/>
      <c r="FP489" s="3"/>
      <c r="FQ489" s="3"/>
      <c r="FR489" s="3"/>
      <c r="FS489" s="3"/>
      <c r="FT489" s="3"/>
      <c r="FU489" s="3"/>
    </row>
    <row r="490" spans="1:177" x14ac:dyDescent="0.15">
      <c r="A490" s="4"/>
      <c r="B490" s="4"/>
      <c r="C490" s="4"/>
      <c r="D490" s="4"/>
      <c r="E490" s="4"/>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c r="EO490" s="3"/>
      <c r="EP490" s="3"/>
      <c r="EQ490" s="3"/>
      <c r="ER490" s="3"/>
      <c r="ES490" s="3"/>
      <c r="ET490" s="3"/>
      <c r="EU490" s="3"/>
      <c r="EV490" s="3"/>
      <c r="EW490" s="3"/>
      <c r="EX490" s="3"/>
      <c r="EY490" s="3"/>
      <c r="EZ490" s="3"/>
      <c r="FA490" s="3"/>
      <c r="FB490" s="3"/>
      <c r="FC490" s="3"/>
      <c r="FD490" s="3"/>
      <c r="FE490" s="3"/>
      <c r="FF490" s="3"/>
      <c r="FG490" s="3"/>
      <c r="FH490" s="3"/>
      <c r="FI490" s="3"/>
      <c r="FJ490" s="3"/>
      <c r="FK490" s="3"/>
      <c r="FL490" s="3"/>
      <c r="FM490" s="3"/>
      <c r="FN490" s="3"/>
      <c r="FO490" s="3"/>
      <c r="FP490" s="3"/>
      <c r="FQ490" s="3"/>
      <c r="FR490" s="3"/>
      <c r="FS490" s="3"/>
      <c r="FT490" s="3"/>
      <c r="FU490" s="3"/>
    </row>
    <row r="491" spans="1:177" x14ac:dyDescent="0.15">
      <c r="A491" s="4"/>
      <c r="B491" s="4"/>
      <c r="C491" s="4"/>
      <c r="D491" s="4"/>
      <c r="E491" s="4"/>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c r="EO491" s="3"/>
      <c r="EP491" s="3"/>
      <c r="EQ491" s="3"/>
      <c r="ER491" s="3"/>
      <c r="ES491" s="3"/>
      <c r="ET491" s="3"/>
      <c r="EU491" s="3"/>
      <c r="EV491" s="3"/>
      <c r="EW491" s="3"/>
      <c r="EX491" s="3"/>
      <c r="EY491" s="3"/>
      <c r="EZ491" s="3"/>
      <c r="FA491" s="3"/>
      <c r="FB491" s="3"/>
      <c r="FC491" s="3"/>
      <c r="FD491" s="3"/>
      <c r="FE491" s="3"/>
      <c r="FF491" s="3"/>
      <c r="FG491" s="3"/>
      <c r="FH491" s="3"/>
      <c r="FI491" s="3"/>
      <c r="FJ491" s="3"/>
      <c r="FK491" s="3"/>
      <c r="FL491" s="3"/>
      <c r="FM491" s="3"/>
      <c r="FN491" s="3"/>
      <c r="FO491" s="3"/>
      <c r="FP491" s="3"/>
      <c r="FQ491" s="3"/>
      <c r="FR491" s="3"/>
      <c r="FS491" s="3"/>
      <c r="FT491" s="3"/>
      <c r="FU491" s="3"/>
    </row>
    <row r="492" spans="1:177" x14ac:dyDescent="0.15">
      <c r="A492" s="4"/>
      <c r="B492" s="4"/>
      <c r="C492" s="4"/>
      <c r="D492" s="4"/>
      <c r="E492" s="4"/>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c r="EO492" s="3"/>
      <c r="EP492" s="3"/>
      <c r="EQ492" s="3"/>
      <c r="ER492" s="3"/>
      <c r="ES492" s="3"/>
      <c r="ET492" s="3"/>
      <c r="EU492" s="3"/>
      <c r="EV492" s="3"/>
      <c r="EW492" s="3"/>
      <c r="EX492" s="3"/>
      <c r="EY492" s="3"/>
      <c r="EZ492" s="3"/>
      <c r="FA492" s="3"/>
      <c r="FB492" s="3"/>
      <c r="FC492" s="3"/>
      <c r="FD492" s="3"/>
      <c r="FE492" s="3"/>
      <c r="FF492" s="3"/>
      <c r="FG492" s="3"/>
      <c r="FH492" s="3"/>
      <c r="FI492" s="3"/>
      <c r="FJ492" s="3"/>
      <c r="FK492" s="3"/>
      <c r="FL492" s="3"/>
      <c r="FM492" s="3"/>
      <c r="FN492" s="3"/>
      <c r="FO492" s="3"/>
      <c r="FP492" s="3"/>
      <c r="FQ492" s="3"/>
      <c r="FR492" s="3"/>
      <c r="FS492" s="3"/>
      <c r="FT492" s="3"/>
      <c r="FU492" s="3"/>
    </row>
    <row r="493" spans="1:177" x14ac:dyDescent="0.15">
      <c r="A493" s="4"/>
      <c r="B493" s="4"/>
      <c r="C493" s="4"/>
      <c r="D493" s="4"/>
      <c r="E493" s="4"/>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c r="EO493" s="3"/>
      <c r="EP493" s="3"/>
      <c r="EQ493" s="3"/>
      <c r="ER493" s="3"/>
      <c r="ES493" s="3"/>
      <c r="ET493" s="3"/>
      <c r="EU493" s="3"/>
      <c r="EV493" s="3"/>
      <c r="EW493" s="3"/>
      <c r="EX493" s="3"/>
      <c r="EY493" s="3"/>
      <c r="EZ493" s="3"/>
      <c r="FA493" s="3"/>
      <c r="FB493" s="3"/>
      <c r="FC493" s="3"/>
      <c r="FD493" s="3"/>
      <c r="FE493" s="3"/>
      <c r="FF493" s="3"/>
      <c r="FG493" s="3"/>
      <c r="FH493" s="3"/>
      <c r="FI493" s="3"/>
      <c r="FJ493" s="3"/>
      <c r="FK493" s="3"/>
      <c r="FL493" s="3"/>
      <c r="FM493" s="3"/>
      <c r="FN493" s="3"/>
      <c r="FO493" s="3"/>
      <c r="FP493" s="3"/>
      <c r="FQ493" s="3"/>
      <c r="FR493" s="3"/>
      <c r="FS493" s="3"/>
      <c r="FT493" s="3"/>
      <c r="FU493" s="3"/>
    </row>
    <row r="494" spans="1:177" x14ac:dyDescent="0.15">
      <c r="A494" s="4"/>
      <c r="B494" s="4"/>
      <c r="C494" s="4"/>
      <c r="D494" s="4"/>
      <c r="E494" s="4"/>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c r="EO494" s="3"/>
      <c r="EP494" s="3"/>
      <c r="EQ494" s="3"/>
      <c r="ER494" s="3"/>
      <c r="ES494" s="3"/>
      <c r="ET494" s="3"/>
      <c r="EU494" s="3"/>
      <c r="EV494" s="3"/>
      <c r="EW494" s="3"/>
      <c r="EX494" s="3"/>
      <c r="EY494" s="3"/>
      <c r="EZ494" s="3"/>
      <c r="FA494" s="3"/>
      <c r="FB494" s="3"/>
      <c r="FC494" s="3"/>
      <c r="FD494" s="3"/>
      <c r="FE494" s="3"/>
      <c r="FF494" s="3"/>
      <c r="FG494" s="3"/>
      <c r="FH494" s="3"/>
      <c r="FI494" s="3"/>
      <c r="FJ494" s="3"/>
      <c r="FK494" s="3"/>
      <c r="FL494" s="3"/>
      <c r="FM494" s="3"/>
      <c r="FN494" s="3"/>
      <c r="FO494" s="3"/>
      <c r="FP494" s="3"/>
      <c r="FQ494" s="3"/>
      <c r="FR494" s="3"/>
      <c r="FS494" s="3"/>
      <c r="FT494" s="3"/>
      <c r="FU494" s="3"/>
    </row>
    <row r="495" spans="1:177" x14ac:dyDescent="0.15">
      <c r="A495" s="4"/>
      <c r="B495" s="4"/>
      <c r="C495" s="4"/>
      <c r="D495" s="4"/>
      <c r="E495" s="4"/>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c r="EO495" s="3"/>
      <c r="EP495" s="3"/>
      <c r="EQ495" s="3"/>
      <c r="ER495" s="3"/>
      <c r="ES495" s="3"/>
      <c r="ET495" s="3"/>
      <c r="EU495" s="3"/>
      <c r="EV495" s="3"/>
      <c r="EW495" s="3"/>
      <c r="EX495" s="3"/>
      <c r="EY495" s="3"/>
      <c r="EZ495" s="3"/>
      <c r="FA495" s="3"/>
      <c r="FB495" s="3"/>
      <c r="FC495" s="3"/>
      <c r="FD495" s="3"/>
      <c r="FE495" s="3"/>
      <c r="FF495" s="3"/>
      <c r="FG495" s="3"/>
      <c r="FH495" s="3"/>
      <c r="FI495" s="3"/>
      <c r="FJ495" s="3"/>
      <c r="FK495" s="3"/>
      <c r="FL495" s="3"/>
      <c r="FM495" s="3"/>
      <c r="FN495" s="3"/>
      <c r="FO495" s="3"/>
      <c r="FP495" s="3"/>
      <c r="FQ495" s="3"/>
      <c r="FR495" s="3"/>
      <c r="FS495" s="3"/>
      <c r="FT495" s="3"/>
      <c r="FU495" s="3"/>
    </row>
    <row r="496" spans="1:177" x14ac:dyDescent="0.15">
      <c r="A496" s="4"/>
      <c r="B496" s="4"/>
      <c r="C496" s="4"/>
      <c r="D496" s="4"/>
      <c r="E496" s="4"/>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c r="EO496" s="3"/>
      <c r="EP496" s="3"/>
      <c r="EQ496" s="3"/>
      <c r="ER496" s="3"/>
      <c r="ES496" s="3"/>
      <c r="ET496" s="3"/>
      <c r="EU496" s="3"/>
      <c r="EV496" s="3"/>
      <c r="EW496" s="3"/>
      <c r="EX496" s="3"/>
      <c r="EY496" s="3"/>
      <c r="EZ496" s="3"/>
      <c r="FA496" s="3"/>
      <c r="FB496" s="3"/>
      <c r="FC496" s="3"/>
      <c r="FD496" s="3"/>
      <c r="FE496" s="3"/>
      <c r="FF496" s="3"/>
      <c r="FG496" s="3"/>
      <c r="FH496" s="3"/>
      <c r="FI496" s="3"/>
      <c r="FJ496" s="3"/>
      <c r="FK496" s="3"/>
      <c r="FL496" s="3"/>
      <c r="FM496" s="3"/>
      <c r="FN496" s="3"/>
      <c r="FO496" s="3"/>
      <c r="FP496" s="3"/>
      <c r="FQ496" s="3"/>
      <c r="FR496" s="3"/>
      <c r="FS496" s="3"/>
      <c r="FT496" s="3"/>
      <c r="FU496" s="3"/>
    </row>
    <row r="497" spans="1:177" x14ac:dyDescent="0.15">
      <c r="A497" s="4"/>
      <c r="B497" s="4"/>
      <c r="C497" s="4"/>
      <c r="D497" s="4"/>
      <c r="E497" s="4"/>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c r="EO497" s="3"/>
      <c r="EP497" s="3"/>
      <c r="EQ497" s="3"/>
      <c r="ER497" s="3"/>
      <c r="ES497" s="3"/>
      <c r="ET497" s="3"/>
      <c r="EU497" s="3"/>
      <c r="EV497" s="3"/>
      <c r="EW497" s="3"/>
      <c r="EX497" s="3"/>
      <c r="EY497" s="3"/>
      <c r="EZ497" s="3"/>
      <c r="FA497" s="3"/>
      <c r="FB497" s="3"/>
      <c r="FC497" s="3"/>
      <c r="FD497" s="3"/>
      <c r="FE497" s="3"/>
      <c r="FF497" s="3"/>
      <c r="FG497" s="3"/>
      <c r="FH497" s="3"/>
      <c r="FI497" s="3"/>
      <c r="FJ497" s="3"/>
      <c r="FK497" s="3"/>
      <c r="FL497" s="3"/>
      <c r="FM497" s="3"/>
      <c r="FN497" s="3"/>
      <c r="FO497" s="3"/>
      <c r="FP497" s="3"/>
      <c r="FQ497" s="3"/>
      <c r="FR497" s="3"/>
      <c r="FS497" s="3"/>
      <c r="FT497" s="3"/>
      <c r="FU497" s="3"/>
    </row>
    <row r="498" spans="1:177" x14ac:dyDescent="0.15">
      <c r="A498" s="4"/>
      <c r="B498" s="4"/>
      <c r="C498" s="4"/>
      <c r="D498" s="4"/>
      <c r="E498" s="4"/>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c r="FP498" s="3"/>
      <c r="FQ498" s="3"/>
      <c r="FR498" s="3"/>
      <c r="FS498" s="3"/>
      <c r="FT498" s="3"/>
      <c r="FU498" s="3"/>
    </row>
    <row r="499" spans="1:177" x14ac:dyDescent="0.15">
      <c r="A499" s="4"/>
      <c r="B499" s="4"/>
      <c r="C499" s="4"/>
      <c r="D499" s="4"/>
      <c r="E499" s="4"/>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c r="EO499" s="3"/>
      <c r="EP499" s="3"/>
      <c r="EQ499" s="3"/>
      <c r="ER499" s="3"/>
      <c r="ES499" s="3"/>
      <c r="ET499" s="3"/>
      <c r="EU499" s="3"/>
      <c r="EV499" s="3"/>
      <c r="EW499" s="3"/>
      <c r="EX499" s="3"/>
      <c r="EY499" s="3"/>
      <c r="EZ499" s="3"/>
      <c r="FA499" s="3"/>
      <c r="FB499" s="3"/>
      <c r="FC499" s="3"/>
      <c r="FD499" s="3"/>
      <c r="FE499" s="3"/>
      <c r="FF499" s="3"/>
      <c r="FG499" s="3"/>
      <c r="FH499" s="3"/>
      <c r="FI499" s="3"/>
      <c r="FJ499" s="3"/>
      <c r="FK499" s="3"/>
      <c r="FL499" s="3"/>
      <c r="FM499" s="3"/>
      <c r="FN499" s="3"/>
      <c r="FO499" s="3"/>
      <c r="FP499" s="3"/>
      <c r="FQ499" s="3"/>
      <c r="FR499" s="3"/>
      <c r="FS499" s="3"/>
      <c r="FT499" s="3"/>
      <c r="FU499" s="3"/>
    </row>
    <row r="500" spans="1:177" x14ac:dyDescent="0.15">
      <c r="A500" s="4"/>
      <c r="B500" s="4"/>
      <c r="C500" s="4"/>
      <c r="D500" s="4"/>
      <c r="E500" s="4"/>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c r="EO500" s="3"/>
      <c r="EP500" s="3"/>
      <c r="EQ500" s="3"/>
      <c r="ER500" s="3"/>
      <c r="ES500" s="3"/>
      <c r="ET500" s="3"/>
      <c r="EU500" s="3"/>
      <c r="EV500" s="3"/>
      <c r="EW500" s="3"/>
      <c r="EX500" s="3"/>
      <c r="EY500" s="3"/>
      <c r="EZ500" s="3"/>
      <c r="FA500" s="3"/>
      <c r="FB500" s="3"/>
      <c r="FC500" s="3"/>
      <c r="FD500" s="3"/>
      <c r="FE500" s="3"/>
      <c r="FF500" s="3"/>
      <c r="FG500" s="3"/>
      <c r="FH500" s="3"/>
      <c r="FI500" s="3"/>
      <c r="FJ500" s="3"/>
      <c r="FK500" s="3"/>
      <c r="FL500" s="3"/>
      <c r="FM500" s="3"/>
      <c r="FN500" s="3"/>
      <c r="FO500" s="3"/>
      <c r="FP500" s="3"/>
      <c r="FQ500" s="3"/>
      <c r="FR500" s="3"/>
      <c r="FS500" s="3"/>
      <c r="FT500" s="3"/>
      <c r="FU500" s="3"/>
    </row>
    <row r="501" spans="1:177" x14ac:dyDescent="0.15">
      <c r="A501" s="4"/>
      <c r="B501" s="4"/>
      <c r="C501" s="4"/>
      <c r="D501" s="4"/>
      <c r="E501" s="4"/>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c r="EO501" s="3"/>
      <c r="EP501" s="3"/>
      <c r="EQ501" s="3"/>
      <c r="ER501" s="3"/>
      <c r="ES501" s="3"/>
      <c r="ET501" s="3"/>
      <c r="EU501" s="3"/>
      <c r="EV501" s="3"/>
      <c r="EW501" s="3"/>
      <c r="EX501" s="3"/>
      <c r="EY501" s="3"/>
      <c r="EZ501" s="3"/>
      <c r="FA501" s="3"/>
      <c r="FB501" s="3"/>
      <c r="FC501" s="3"/>
      <c r="FD501" s="3"/>
      <c r="FE501" s="3"/>
      <c r="FF501" s="3"/>
      <c r="FG501" s="3"/>
      <c r="FH501" s="3"/>
      <c r="FI501" s="3"/>
      <c r="FJ501" s="3"/>
      <c r="FK501" s="3"/>
      <c r="FL501" s="3"/>
      <c r="FM501" s="3"/>
      <c r="FN501" s="3"/>
      <c r="FO501" s="3"/>
      <c r="FP501" s="3"/>
      <c r="FQ501" s="3"/>
      <c r="FR501" s="3"/>
      <c r="FS501" s="3"/>
      <c r="FT501" s="3"/>
      <c r="FU501" s="3"/>
    </row>
    <row r="502" spans="1:177" x14ac:dyDescent="0.15">
      <c r="A502" s="4"/>
      <c r="B502" s="4"/>
      <c r="C502" s="4"/>
      <c r="D502" s="4"/>
      <c r="E502" s="4"/>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c r="EO502" s="3"/>
      <c r="EP502" s="3"/>
      <c r="EQ502" s="3"/>
      <c r="ER502" s="3"/>
      <c r="ES502" s="3"/>
      <c r="ET502" s="3"/>
      <c r="EU502" s="3"/>
      <c r="EV502" s="3"/>
      <c r="EW502" s="3"/>
      <c r="EX502" s="3"/>
      <c r="EY502" s="3"/>
      <c r="EZ502" s="3"/>
      <c r="FA502" s="3"/>
      <c r="FB502" s="3"/>
      <c r="FC502" s="3"/>
      <c r="FD502" s="3"/>
      <c r="FE502" s="3"/>
      <c r="FF502" s="3"/>
      <c r="FG502" s="3"/>
      <c r="FH502" s="3"/>
      <c r="FI502" s="3"/>
      <c r="FJ502" s="3"/>
      <c r="FK502" s="3"/>
      <c r="FL502" s="3"/>
      <c r="FM502" s="3"/>
      <c r="FN502" s="3"/>
      <c r="FO502" s="3"/>
      <c r="FP502" s="3"/>
      <c r="FQ502" s="3"/>
      <c r="FR502" s="3"/>
      <c r="FS502" s="3"/>
      <c r="FT502" s="3"/>
      <c r="FU502" s="3"/>
    </row>
    <row r="503" spans="1:177" x14ac:dyDescent="0.15">
      <c r="A503" s="4"/>
      <c r="B503" s="4"/>
      <c r="C503" s="4"/>
      <c r="D503" s="4"/>
      <c r="E503" s="4"/>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c r="EO503" s="3"/>
      <c r="EP503" s="3"/>
      <c r="EQ503" s="3"/>
      <c r="ER503" s="3"/>
      <c r="ES503" s="3"/>
      <c r="ET503" s="3"/>
      <c r="EU503" s="3"/>
      <c r="EV503" s="3"/>
      <c r="EW503" s="3"/>
      <c r="EX503" s="3"/>
      <c r="EY503" s="3"/>
      <c r="EZ503" s="3"/>
      <c r="FA503" s="3"/>
      <c r="FB503" s="3"/>
      <c r="FC503" s="3"/>
      <c r="FD503" s="3"/>
      <c r="FE503" s="3"/>
      <c r="FF503" s="3"/>
      <c r="FG503" s="3"/>
      <c r="FH503" s="3"/>
      <c r="FI503" s="3"/>
      <c r="FJ503" s="3"/>
      <c r="FK503" s="3"/>
      <c r="FL503" s="3"/>
      <c r="FM503" s="3"/>
      <c r="FN503" s="3"/>
      <c r="FO503" s="3"/>
      <c r="FP503" s="3"/>
      <c r="FQ503" s="3"/>
      <c r="FR503" s="3"/>
      <c r="FS503" s="3"/>
      <c r="FT503" s="3"/>
      <c r="FU503" s="3"/>
    </row>
    <row r="504" spans="1:177" x14ac:dyDescent="0.15">
      <c r="A504" s="4"/>
      <c r="B504" s="4"/>
      <c r="C504" s="4"/>
      <c r="D504" s="4"/>
      <c r="E504" s="4"/>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c r="EO504" s="3"/>
      <c r="EP504" s="3"/>
      <c r="EQ504" s="3"/>
      <c r="ER504" s="3"/>
      <c r="ES504" s="3"/>
      <c r="ET504" s="3"/>
      <c r="EU504" s="3"/>
      <c r="EV504" s="3"/>
      <c r="EW504" s="3"/>
      <c r="EX504" s="3"/>
      <c r="EY504" s="3"/>
      <c r="EZ504" s="3"/>
      <c r="FA504" s="3"/>
      <c r="FB504" s="3"/>
      <c r="FC504" s="3"/>
      <c r="FD504" s="3"/>
      <c r="FE504" s="3"/>
      <c r="FF504" s="3"/>
      <c r="FG504" s="3"/>
      <c r="FH504" s="3"/>
      <c r="FI504" s="3"/>
      <c r="FJ504" s="3"/>
      <c r="FK504" s="3"/>
      <c r="FL504" s="3"/>
      <c r="FM504" s="3"/>
      <c r="FN504" s="3"/>
      <c r="FO504" s="3"/>
      <c r="FP504" s="3"/>
      <c r="FQ504" s="3"/>
      <c r="FR504" s="3"/>
      <c r="FS504" s="3"/>
      <c r="FT504" s="3"/>
      <c r="FU504" s="3"/>
    </row>
    <row r="505" spans="1:177" x14ac:dyDescent="0.15">
      <c r="A505" s="4"/>
      <c r="B505" s="4"/>
      <c r="C505" s="4"/>
      <c r="D505" s="4"/>
      <c r="E505" s="4"/>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c r="EO505" s="3"/>
      <c r="EP505" s="3"/>
      <c r="EQ505" s="3"/>
      <c r="ER505" s="3"/>
      <c r="ES505" s="3"/>
      <c r="ET505" s="3"/>
      <c r="EU505" s="3"/>
      <c r="EV505" s="3"/>
      <c r="EW505" s="3"/>
      <c r="EX505" s="3"/>
      <c r="EY505" s="3"/>
      <c r="EZ505" s="3"/>
      <c r="FA505" s="3"/>
      <c r="FB505" s="3"/>
      <c r="FC505" s="3"/>
      <c r="FD505" s="3"/>
      <c r="FE505" s="3"/>
      <c r="FF505" s="3"/>
      <c r="FG505" s="3"/>
      <c r="FH505" s="3"/>
      <c r="FI505" s="3"/>
      <c r="FJ505" s="3"/>
      <c r="FK505" s="3"/>
      <c r="FL505" s="3"/>
      <c r="FM505" s="3"/>
      <c r="FN505" s="3"/>
      <c r="FO505" s="3"/>
      <c r="FP505" s="3"/>
      <c r="FQ505" s="3"/>
      <c r="FR505" s="3"/>
      <c r="FS505" s="3"/>
      <c r="FT505" s="3"/>
      <c r="FU505" s="3"/>
    </row>
    <row r="506" spans="1:177" x14ac:dyDescent="0.15">
      <c r="A506" s="4"/>
      <c r="B506" s="4"/>
      <c r="C506" s="4"/>
      <c r="D506" s="4"/>
      <c r="E506" s="4"/>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c r="EO506" s="3"/>
      <c r="EP506" s="3"/>
      <c r="EQ506" s="3"/>
      <c r="ER506" s="3"/>
      <c r="ES506" s="3"/>
      <c r="ET506" s="3"/>
      <c r="EU506" s="3"/>
      <c r="EV506" s="3"/>
      <c r="EW506" s="3"/>
      <c r="EX506" s="3"/>
      <c r="EY506" s="3"/>
      <c r="EZ506" s="3"/>
      <c r="FA506" s="3"/>
      <c r="FB506" s="3"/>
      <c r="FC506" s="3"/>
      <c r="FD506" s="3"/>
      <c r="FE506" s="3"/>
      <c r="FF506" s="3"/>
      <c r="FG506" s="3"/>
      <c r="FH506" s="3"/>
      <c r="FI506" s="3"/>
      <c r="FJ506" s="3"/>
      <c r="FK506" s="3"/>
      <c r="FL506" s="3"/>
      <c r="FM506" s="3"/>
      <c r="FN506" s="3"/>
      <c r="FO506" s="3"/>
      <c r="FP506" s="3"/>
      <c r="FQ506" s="3"/>
      <c r="FR506" s="3"/>
      <c r="FS506" s="3"/>
      <c r="FT506" s="3"/>
      <c r="FU506" s="3"/>
    </row>
    <row r="507" spans="1:177" x14ac:dyDescent="0.15">
      <c r="A507" s="4"/>
      <c r="B507" s="4"/>
      <c r="C507" s="4"/>
      <c r="D507" s="4"/>
      <c r="E507" s="4"/>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c r="EO507" s="3"/>
      <c r="EP507" s="3"/>
      <c r="EQ507" s="3"/>
      <c r="ER507" s="3"/>
      <c r="ES507" s="3"/>
      <c r="ET507" s="3"/>
      <c r="EU507" s="3"/>
      <c r="EV507" s="3"/>
      <c r="EW507" s="3"/>
      <c r="EX507" s="3"/>
      <c r="EY507" s="3"/>
      <c r="EZ507" s="3"/>
      <c r="FA507" s="3"/>
      <c r="FB507" s="3"/>
      <c r="FC507" s="3"/>
      <c r="FD507" s="3"/>
      <c r="FE507" s="3"/>
      <c r="FF507" s="3"/>
      <c r="FG507" s="3"/>
      <c r="FH507" s="3"/>
      <c r="FI507" s="3"/>
      <c r="FJ507" s="3"/>
      <c r="FK507" s="3"/>
      <c r="FL507" s="3"/>
      <c r="FM507" s="3"/>
      <c r="FN507" s="3"/>
      <c r="FO507" s="3"/>
      <c r="FP507" s="3"/>
      <c r="FQ507" s="3"/>
      <c r="FR507" s="3"/>
      <c r="FS507" s="3"/>
      <c r="FT507" s="3"/>
      <c r="FU507" s="3"/>
    </row>
    <row r="508" spans="1:177" x14ac:dyDescent="0.15">
      <c r="A508" s="4"/>
      <c r="B508" s="4"/>
      <c r="C508" s="4"/>
      <c r="D508" s="4"/>
      <c r="E508" s="4"/>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c r="EO508" s="3"/>
      <c r="EP508" s="3"/>
      <c r="EQ508" s="3"/>
      <c r="ER508" s="3"/>
      <c r="ES508" s="3"/>
      <c r="ET508" s="3"/>
      <c r="EU508" s="3"/>
      <c r="EV508" s="3"/>
      <c r="EW508" s="3"/>
      <c r="EX508" s="3"/>
      <c r="EY508" s="3"/>
      <c r="EZ508" s="3"/>
      <c r="FA508" s="3"/>
      <c r="FB508" s="3"/>
      <c r="FC508" s="3"/>
      <c r="FD508" s="3"/>
      <c r="FE508" s="3"/>
      <c r="FF508" s="3"/>
      <c r="FG508" s="3"/>
      <c r="FH508" s="3"/>
      <c r="FI508" s="3"/>
      <c r="FJ508" s="3"/>
      <c r="FK508" s="3"/>
      <c r="FL508" s="3"/>
      <c r="FM508" s="3"/>
      <c r="FN508" s="3"/>
      <c r="FO508" s="3"/>
      <c r="FP508" s="3"/>
      <c r="FQ508" s="3"/>
      <c r="FR508" s="3"/>
      <c r="FS508" s="3"/>
      <c r="FT508" s="3"/>
      <c r="FU508" s="3"/>
    </row>
    <row r="509" spans="1:177" x14ac:dyDescent="0.15">
      <c r="A509" s="4"/>
      <c r="B509" s="4"/>
      <c r="C509" s="4"/>
      <c r="D509" s="4"/>
      <c r="E509" s="4"/>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c r="EO509" s="3"/>
      <c r="EP509" s="3"/>
      <c r="EQ509" s="3"/>
      <c r="ER509" s="3"/>
      <c r="ES509" s="3"/>
      <c r="ET509" s="3"/>
      <c r="EU509" s="3"/>
      <c r="EV509" s="3"/>
      <c r="EW509" s="3"/>
      <c r="EX509" s="3"/>
      <c r="EY509" s="3"/>
      <c r="EZ509" s="3"/>
      <c r="FA509" s="3"/>
      <c r="FB509" s="3"/>
      <c r="FC509" s="3"/>
      <c r="FD509" s="3"/>
      <c r="FE509" s="3"/>
      <c r="FF509" s="3"/>
      <c r="FG509" s="3"/>
      <c r="FH509" s="3"/>
      <c r="FI509" s="3"/>
      <c r="FJ509" s="3"/>
      <c r="FK509" s="3"/>
      <c r="FL509" s="3"/>
      <c r="FM509" s="3"/>
      <c r="FN509" s="3"/>
      <c r="FO509" s="3"/>
      <c r="FP509" s="3"/>
      <c r="FQ509" s="3"/>
      <c r="FR509" s="3"/>
      <c r="FS509" s="3"/>
      <c r="FT509" s="3"/>
      <c r="FU509" s="3"/>
    </row>
    <row r="510" spans="1:177" x14ac:dyDescent="0.15">
      <c r="A510" s="4"/>
      <c r="B510" s="4"/>
      <c r="C510" s="4"/>
      <c r="D510" s="4"/>
      <c r="E510" s="4"/>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c r="EO510" s="3"/>
      <c r="EP510" s="3"/>
      <c r="EQ510" s="3"/>
      <c r="ER510" s="3"/>
      <c r="ES510" s="3"/>
      <c r="ET510" s="3"/>
      <c r="EU510" s="3"/>
      <c r="EV510" s="3"/>
      <c r="EW510" s="3"/>
      <c r="EX510" s="3"/>
      <c r="EY510" s="3"/>
      <c r="EZ510" s="3"/>
      <c r="FA510" s="3"/>
      <c r="FB510" s="3"/>
      <c r="FC510" s="3"/>
      <c r="FD510" s="3"/>
      <c r="FE510" s="3"/>
      <c r="FF510" s="3"/>
      <c r="FG510" s="3"/>
      <c r="FH510" s="3"/>
      <c r="FI510" s="3"/>
      <c r="FJ510" s="3"/>
      <c r="FK510" s="3"/>
      <c r="FL510" s="3"/>
      <c r="FM510" s="3"/>
      <c r="FN510" s="3"/>
      <c r="FO510" s="3"/>
      <c r="FP510" s="3"/>
      <c r="FQ510" s="3"/>
      <c r="FR510" s="3"/>
      <c r="FS510" s="3"/>
      <c r="FT510" s="3"/>
      <c r="FU510" s="3"/>
    </row>
    <row r="511" spans="1:177" x14ac:dyDescent="0.15">
      <c r="A511" s="4"/>
      <c r="B511" s="4"/>
      <c r="C511" s="4"/>
      <c r="D511" s="4"/>
      <c r="E511" s="4"/>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c r="EO511" s="3"/>
      <c r="EP511" s="3"/>
      <c r="EQ511" s="3"/>
      <c r="ER511" s="3"/>
      <c r="ES511" s="3"/>
      <c r="ET511" s="3"/>
      <c r="EU511" s="3"/>
      <c r="EV511" s="3"/>
      <c r="EW511" s="3"/>
      <c r="EX511" s="3"/>
      <c r="EY511" s="3"/>
      <c r="EZ511" s="3"/>
      <c r="FA511" s="3"/>
      <c r="FB511" s="3"/>
      <c r="FC511" s="3"/>
      <c r="FD511" s="3"/>
      <c r="FE511" s="3"/>
      <c r="FF511" s="3"/>
      <c r="FG511" s="3"/>
      <c r="FH511" s="3"/>
      <c r="FI511" s="3"/>
      <c r="FJ511" s="3"/>
      <c r="FK511" s="3"/>
      <c r="FL511" s="3"/>
      <c r="FM511" s="3"/>
      <c r="FN511" s="3"/>
      <c r="FO511" s="3"/>
      <c r="FP511" s="3"/>
      <c r="FQ511" s="3"/>
      <c r="FR511" s="3"/>
      <c r="FS511" s="3"/>
      <c r="FT511" s="3"/>
      <c r="FU511" s="3"/>
    </row>
    <row r="512" spans="1:177" x14ac:dyDescent="0.15">
      <c r="A512" s="4"/>
      <c r="B512" s="4"/>
      <c r="C512" s="4"/>
      <c r="D512" s="4"/>
      <c r="E512" s="4"/>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c r="EO512" s="3"/>
      <c r="EP512" s="3"/>
      <c r="EQ512" s="3"/>
      <c r="ER512" s="3"/>
      <c r="ES512" s="3"/>
      <c r="ET512" s="3"/>
      <c r="EU512" s="3"/>
      <c r="EV512" s="3"/>
      <c r="EW512" s="3"/>
      <c r="EX512" s="3"/>
      <c r="EY512" s="3"/>
      <c r="EZ512" s="3"/>
      <c r="FA512" s="3"/>
      <c r="FB512" s="3"/>
      <c r="FC512" s="3"/>
      <c r="FD512" s="3"/>
      <c r="FE512" s="3"/>
      <c r="FF512" s="3"/>
      <c r="FG512" s="3"/>
      <c r="FH512" s="3"/>
      <c r="FI512" s="3"/>
      <c r="FJ512" s="3"/>
      <c r="FK512" s="3"/>
      <c r="FL512" s="3"/>
      <c r="FM512" s="3"/>
      <c r="FN512" s="3"/>
      <c r="FO512" s="3"/>
      <c r="FP512" s="3"/>
      <c r="FQ512" s="3"/>
      <c r="FR512" s="3"/>
      <c r="FS512" s="3"/>
      <c r="FT512" s="3"/>
      <c r="FU512" s="3"/>
    </row>
    <row r="513" spans="1:177" x14ac:dyDescent="0.15">
      <c r="A513" s="4"/>
      <c r="B513" s="4"/>
      <c r="C513" s="4"/>
      <c r="D513" s="4"/>
      <c r="E513" s="4"/>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c r="EO513" s="3"/>
      <c r="EP513" s="3"/>
      <c r="EQ513" s="3"/>
      <c r="ER513" s="3"/>
      <c r="ES513" s="3"/>
      <c r="ET513" s="3"/>
      <c r="EU513" s="3"/>
      <c r="EV513" s="3"/>
      <c r="EW513" s="3"/>
      <c r="EX513" s="3"/>
      <c r="EY513" s="3"/>
      <c r="EZ513" s="3"/>
      <c r="FA513" s="3"/>
      <c r="FB513" s="3"/>
      <c r="FC513" s="3"/>
      <c r="FD513" s="3"/>
      <c r="FE513" s="3"/>
      <c r="FF513" s="3"/>
      <c r="FG513" s="3"/>
      <c r="FH513" s="3"/>
      <c r="FI513" s="3"/>
      <c r="FJ513" s="3"/>
      <c r="FK513" s="3"/>
      <c r="FL513" s="3"/>
      <c r="FM513" s="3"/>
      <c r="FN513" s="3"/>
      <c r="FO513" s="3"/>
      <c r="FP513" s="3"/>
      <c r="FQ513" s="3"/>
      <c r="FR513" s="3"/>
      <c r="FS513" s="3"/>
      <c r="FT513" s="3"/>
      <c r="FU513" s="3"/>
    </row>
    <row r="514" spans="1:177" x14ac:dyDescent="0.15">
      <c r="A514" s="4"/>
      <c r="B514" s="4"/>
      <c r="C514" s="4"/>
      <c r="D514" s="4"/>
      <c r="E514" s="4"/>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c r="EO514" s="3"/>
      <c r="EP514" s="3"/>
      <c r="EQ514" s="3"/>
      <c r="ER514" s="3"/>
      <c r="ES514" s="3"/>
      <c r="ET514" s="3"/>
      <c r="EU514" s="3"/>
      <c r="EV514" s="3"/>
      <c r="EW514" s="3"/>
      <c r="EX514" s="3"/>
      <c r="EY514" s="3"/>
      <c r="EZ514" s="3"/>
      <c r="FA514" s="3"/>
      <c r="FB514" s="3"/>
      <c r="FC514" s="3"/>
      <c r="FD514" s="3"/>
      <c r="FE514" s="3"/>
      <c r="FF514" s="3"/>
      <c r="FG514" s="3"/>
      <c r="FH514" s="3"/>
      <c r="FI514" s="3"/>
      <c r="FJ514" s="3"/>
      <c r="FK514" s="3"/>
      <c r="FL514" s="3"/>
      <c r="FM514" s="3"/>
      <c r="FN514" s="3"/>
      <c r="FO514" s="3"/>
      <c r="FP514" s="3"/>
      <c r="FQ514" s="3"/>
      <c r="FR514" s="3"/>
      <c r="FS514" s="3"/>
      <c r="FT514" s="3"/>
      <c r="FU514" s="3"/>
    </row>
    <row r="515" spans="1:177" x14ac:dyDescent="0.15">
      <c r="A515" s="4"/>
      <c r="B515" s="4"/>
      <c r="C515" s="4"/>
      <c r="D515" s="4"/>
      <c r="E515" s="4"/>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c r="EO515" s="3"/>
      <c r="EP515" s="3"/>
      <c r="EQ515" s="3"/>
      <c r="ER515" s="3"/>
      <c r="ES515" s="3"/>
      <c r="ET515" s="3"/>
      <c r="EU515" s="3"/>
      <c r="EV515" s="3"/>
      <c r="EW515" s="3"/>
      <c r="EX515" s="3"/>
      <c r="EY515" s="3"/>
      <c r="EZ515" s="3"/>
      <c r="FA515" s="3"/>
      <c r="FB515" s="3"/>
      <c r="FC515" s="3"/>
      <c r="FD515" s="3"/>
      <c r="FE515" s="3"/>
      <c r="FF515" s="3"/>
      <c r="FG515" s="3"/>
      <c r="FH515" s="3"/>
      <c r="FI515" s="3"/>
      <c r="FJ515" s="3"/>
      <c r="FK515" s="3"/>
      <c r="FL515" s="3"/>
      <c r="FM515" s="3"/>
      <c r="FN515" s="3"/>
      <c r="FO515" s="3"/>
      <c r="FP515" s="3"/>
      <c r="FQ515" s="3"/>
      <c r="FR515" s="3"/>
      <c r="FS515" s="3"/>
      <c r="FT515" s="3"/>
      <c r="FU515" s="3"/>
    </row>
    <row r="516" spans="1:177" x14ac:dyDescent="0.15">
      <c r="A516" s="4"/>
      <c r="B516" s="4"/>
      <c r="C516" s="4"/>
      <c r="D516" s="4"/>
      <c r="E516" s="4"/>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c r="EO516" s="3"/>
      <c r="EP516" s="3"/>
      <c r="EQ516" s="3"/>
      <c r="ER516" s="3"/>
      <c r="ES516" s="3"/>
      <c r="ET516" s="3"/>
      <c r="EU516" s="3"/>
      <c r="EV516" s="3"/>
      <c r="EW516" s="3"/>
      <c r="EX516" s="3"/>
      <c r="EY516" s="3"/>
      <c r="EZ516" s="3"/>
      <c r="FA516" s="3"/>
      <c r="FB516" s="3"/>
      <c r="FC516" s="3"/>
      <c r="FD516" s="3"/>
      <c r="FE516" s="3"/>
      <c r="FF516" s="3"/>
      <c r="FG516" s="3"/>
      <c r="FH516" s="3"/>
      <c r="FI516" s="3"/>
      <c r="FJ516" s="3"/>
      <c r="FK516" s="3"/>
      <c r="FL516" s="3"/>
      <c r="FM516" s="3"/>
      <c r="FN516" s="3"/>
      <c r="FO516" s="3"/>
      <c r="FP516" s="3"/>
      <c r="FQ516" s="3"/>
      <c r="FR516" s="3"/>
      <c r="FS516" s="3"/>
      <c r="FT516" s="3"/>
      <c r="FU516" s="3"/>
    </row>
    <row r="517" spans="1:177" x14ac:dyDescent="0.15">
      <c r="A517" s="4"/>
      <c r="B517" s="4"/>
      <c r="C517" s="4"/>
      <c r="D517" s="4"/>
      <c r="E517" s="4"/>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c r="EO517" s="3"/>
      <c r="EP517" s="3"/>
      <c r="EQ517" s="3"/>
      <c r="ER517" s="3"/>
      <c r="ES517" s="3"/>
      <c r="ET517" s="3"/>
      <c r="EU517" s="3"/>
      <c r="EV517" s="3"/>
      <c r="EW517" s="3"/>
      <c r="EX517" s="3"/>
      <c r="EY517" s="3"/>
      <c r="EZ517" s="3"/>
      <c r="FA517" s="3"/>
      <c r="FB517" s="3"/>
      <c r="FC517" s="3"/>
      <c r="FD517" s="3"/>
      <c r="FE517" s="3"/>
      <c r="FF517" s="3"/>
      <c r="FG517" s="3"/>
      <c r="FH517" s="3"/>
      <c r="FI517" s="3"/>
      <c r="FJ517" s="3"/>
      <c r="FK517" s="3"/>
      <c r="FL517" s="3"/>
      <c r="FM517" s="3"/>
      <c r="FN517" s="3"/>
      <c r="FO517" s="3"/>
      <c r="FP517" s="3"/>
      <c r="FQ517" s="3"/>
      <c r="FR517" s="3"/>
      <c r="FS517" s="3"/>
      <c r="FT517" s="3"/>
      <c r="FU517" s="3"/>
    </row>
    <row r="518" spans="1:177" x14ac:dyDescent="0.15">
      <c r="A518" s="4"/>
      <c r="B518" s="4"/>
      <c r="C518" s="4"/>
      <c r="D518" s="4"/>
      <c r="E518" s="4"/>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c r="EO518" s="3"/>
      <c r="EP518" s="3"/>
      <c r="EQ518" s="3"/>
      <c r="ER518" s="3"/>
      <c r="ES518" s="3"/>
      <c r="ET518" s="3"/>
      <c r="EU518" s="3"/>
      <c r="EV518" s="3"/>
      <c r="EW518" s="3"/>
      <c r="EX518" s="3"/>
      <c r="EY518" s="3"/>
      <c r="EZ518" s="3"/>
      <c r="FA518" s="3"/>
      <c r="FB518" s="3"/>
      <c r="FC518" s="3"/>
      <c r="FD518" s="3"/>
      <c r="FE518" s="3"/>
      <c r="FF518" s="3"/>
      <c r="FG518" s="3"/>
      <c r="FH518" s="3"/>
      <c r="FI518" s="3"/>
      <c r="FJ518" s="3"/>
      <c r="FK518" s="3"/>
      <c r="FL518" s="3"/>
      <c r="FM518" s="3"/>
      <c r="FN518" s="3"/>
      <c r="FO518" s="3"/>
      <c r="FP518" s="3"/>
      <c r="FQ518" s="3"/>
      <c r="FR518" s="3"/>
      <c r="FS518" s="3"/>
      <c r="FT518" s="3"/>
      <c r="FU518" s="3"/>
    </row>
    <row r="519" spans="1:177" x14ac:dyDescent="0.15">
      <c r="A519" s="4"/>
      <c r="B519" s="4"/>
      <c r="C519" s="4"/>
      <c r="D519" s="4"/>
      <c r="E519" s="4"/>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c r="EO519" s="3"/>
      <c r="EP519" s="3"/>
      <c r="EQ519" s="3"/>
      <c r="ER519" s="3"/>
      <c r="ES519" s="3"/>
      <c r="ET519" s="3"/>
      <c r="EU519" s="3"/>
      <c r="EV519" s="3"/>
      <c r="EW519" s="3"/>
      <c r="EX519" s="3"/>
      <c r="EY519" s="3"/>
      <c r="EZ519" s="3"/>
      <c r="FA519" s="3"/>
      <c r="FB519" s="3"/>
      <c r="FC519" s="3"/>
      <c r="FD519" s="3"/>
      <c r="FE519" s="3"/>
      <c r="FF519" s="3"/>
      <c r="FG519" s="3"/>
      <c r="FH519" s="3"/>
      <c r="FI519" s="3"/>
      <c r="FJ519" s="3"/>
      <c r="FK519" s="3"/>
      <c r="FL519" s="3"/>
      <c r="FM519" s="3"/>
      <c r="FN519" s="3"/>
      <c r="FO519" s="3"/>
      <c r="FP519" s="3"/>
      <c r="FQ519" s="3"/>
      <c r="FR519" s="3"/>
      <c r="FS519" s="3"/>
      <c r="FT519" s="3"/>
      <c r="FU519" s="3"/>
    </row>
    <row r="520" spans="1:177" x14ac:dyDescent="0.15">
      <c r="A520" s="4"/>
      <c r="B520" s="4"/>
      <c r="C520" s="4"/>
      <c r="D520" s="4"/>
      <c r="E520" s="4"/>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c r="EO520" s="3"/>
      <c r="EP520" s="3"/>
      <c r="EQ520" s="3"/>
      <c r="ER520" s="3"/>
      <c r="ES520" s="3"/>
      <c r="ET520" s="3"/>
      <c r="EU520" s="3"/>
      <c r="EV520" s="3"/>
      <c r="EW520" s="3"/>
      <c r="EX520" s="3"/>
      <c r="EY520" s="3"/>
      <c r="EZ520" s="3"/>
      <c r="FA520" s="3"/>
      <c r="FB520" s="3"/>
      <c r="FC520" s="3"/>
      <c r="FD520" s="3"/>
      <c r="FE520" s="3"/>
      <c r="FF520" s="3"/>
      <c r="FG520" s="3"/>
      <c r="FH520" s="3"/>
      <c r="FI520" s="3"/>
      <c r="FJ520" s="3"/>
      <c r="FK520" s="3"/>
      <c r="FL520" s="3"/>
      <c r="FM520" s="3"/>
      <c r="FN520" s="3"/>
      <c r="FO520" s="3"/>
      <c r="FP520" s="3"/>
      <c r="FQ520" s="3"/>
      <c r="FR520" s="3"/>
      <c r="FS520" s="3"/>
      <c r="FT520" s="3"/>
      <c r="FU520" s="3"/>
    </row>
    <row r="521" spans="1:177" x14ac:dyDescent="0.15">
      <c r="A521" s="4"/>
      <c r="B521" s="4"/>
      <c r="C521" s="4"/>
      <c r="D521" s="4"/>
      <c r="E521" s="4"/>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c r="EO521" s="3"/>
      <c r="EP521" s="3"/>
      <c r="EQ521" s="3"/>
      <c r="ER521" s="3"/>
      <c r="ES521" s="3"/>
      <c r="ET521" s="3"/>
      <c r="EU521" s="3"/>
      <c r="EV521" s="3"/>
      <c r="EW521" s="3"/>
      <c r="EX521" s="3"/>
      <c r="EY521" s="3"/>
      <c r="EZ521" s="3"/>
      <c r="FA521" s="3"/>
      <c r="FB521" s="3"/>
      <c r="FC521" s="3"/>
      <c r="FD521" s="3"/>
      <c r="FE521" s="3"/>
      <c r="FF521" s="3"/>
      <c r="FG521" s="3"/>
      <c r="FH521" s="3"/>
      <c r="FI521" s="3"/>
      <c r="FJ521" s="3"/>
      <c r="FK521" s="3"/>
      <c r="FL521" s="3"/>
      <c r="FM521" s="3"/>
      <c r="FN521" s="3"/>
      <c r="FO521" s="3"/>
      <c r="FP521" s="3"/>
      <c r="FQ521" s="3"/>
      <c r="FR521" s="3"/>
      <c r="FS521" s="3"/>
      <c r="FT521" s="3"/>
      <c r="FU521" s="3"/>
    </row>
    <row r="522" spans="1:177" x14ac:dyDescent="0.15">
      <c r="A522" s="4"/>
      <c r="B522" s="4"/>
      <c r="C522" s="4"/>
      <c r="D522" s="4"/>
      <c r="E522" s="4"/>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c r="EO522" s="3"/>
      <c r="EP522" s="3"/>
      <c r="EQ522" s="3"/>
      <c r="ER522" s="3"/>
      <c r="ES522" s="3"/>
      <c r="ET522" s="3"/>
      <c r="EU522" s="3"/>
      <c r="EV522" s="3"/>
      <c r="EW522" s="3"/>
      <c r="EX522" s="3"/>
      <c r="EY522" s="3"/>
      <c r="EZ522" s="3"/>
      <c r="FA522" s="3"/>
      <c r="FB522" s="3"/>
      <c r="FC522" s="3"/>
      <c r="FD522" s="3"/>
      <c r="FE522" s="3"/>
      <c r="FF522" s="3"/>
      <c r="FG522" s="3"/>
      <c r="FH522" s="3"/>
      <c r="FI522" s="3"/>
      <c r="FJ522" s="3"/>
      <c r="FK522" s="3"/>
      <c r="FL522" s="3"/>
      <c r="FM522" s="3"/>
      <c r="FN522" s="3"/>
      <c r="FO522" s="3"/>
      <c r="FP522" s="3"/>
      <c r="FQ522" s="3"/>
      <c r="FR522" s="3"/>
      <c r="FS522" s="3"/>
      <c r="FT522" s="3"/>
      <c r="FU522" s="3"/>
    </row>
    <row r="523" spans="1:177" x14ac:dyDescent="0.15">
      <c r="A523" s="4"/>
      <c r="B523" s="4"/>
      <c r="C523" s="4"/>
      <c r="D523" s="4"/>
      <c r="E523" s="4"/>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c r="EO523" s="3"/>
      <c r="EP523" s="3"/>
      <c r="EQ523" s="3"/>
      <c r="ER523" s="3"/>
      <c r="ES523" s="3"/>
      <c r="ET523" s="3"/>
      <c r="EU523" s="3"/>
      <c r="EV523" s="3"/>
      <c r="EW523" s="3"/>
      <c r="EX523" s="3"/>
      <c r="EY523" s="3"/>
      <c r="EZ523" s="3"/>
      <c r="FA523" s="3"/>
      <c r="FB523" s="3"/>
      <c r="FC523" s="3"/>
      <c r="FD523" s="3"/>
      <c r="FE523" s="3"/>
      <c r="FF523" s="3"/>
      <c r="FG523" s="3"/>
      <c r="FH523" s="3"/>
      <c r="FI523" s="3"/>
      <c r="FJ523" s="3"/>
      <c r="FK523" s="3"/>
      <c r="FL523" s="3"/>
      <c r="FM523" s="3"/>
      <c r="FN523" s="3"/>
      <c r="FO523" s="3"/>
      <c r="FP523" s="3"/>
      <c r="FQ523" s="3"/>
      <c r="FR523" s="3"/>
      <c r="FS523" s="3"/>
      <c r="FT523" s="3"/>
      <c r="FU523" s="3"/>
    </row>
    <row r="524" spans="1:177" x14ac:dyDescent="0.15">
      <c r="A524" s="4"/>
      <c r="B524" s="4"/>
      <c r="C524" s="4"/>
      <c r="D524" s="4"/>
      <c r="E524" s="4"/>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c r="EO524" s="3"/>
      <c r="EP524" s="3"/>
      <c r="EQ524" s="3"/>
      <c r="ER524" s="3"/>
      <c r="ES524" s="3"/>
      <c r="ET524" s="3"/>
      <c r="EU524" s="3"/>
      <c r="EV524" s="3"/>
      <c r="EW524" s="3"/>
      <c r="EX524" s="3"/>
      <c r="EY524" s="3"/>
      <c r="EZ524" s="3"/>
      <c r="FA524" s="3"/>
      <c r="FB524" s="3"/>
      <c r="FC524" s="3"/>
      <c r="FD524" s="3"/>
      <c r="FE524" s="3"/>
      <c r="FF524" s="3"/>
      <c r="FG524" s="3"/>
      <c r="FH524" s="3"/>
      <c r="FI524" s="3"/>
      <c r="FJ524" s="3"/>
      <c r="FK524" s="3"/>
      <c r="FL524" s="3"/>
      <c r="FM524" s="3"/>
      <c r="FN524" s="3"/>
      <c r="FO524" s="3"/>
      <c r="FP524" s="3"/>
      <c r="FQ524" s="3"/>
      <c r="FR524" s="3"/>
      <c r="FS524" s="3"/>
      <c r="FT524" s="3"/>
      <c r="FU524" s="3"/>
    </row>
    <row r="525" spans="1:177" x14ac:dyDescent="0.15">
      <c r="A525" s="4"/>
      <c r="B525" s="4"/>
      <c r="C525" s="4"/>
      <c r="D525" s="4"/>
      <c r="E525" s="4"/>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c r="EO525" s="3"/>
      <c r="EP525" s="3"/>
      <c r="EQ525" s="3"/>
      <c r="ER525" s="3"/>
      <c r="ES525" s="3"/>
      <c r="ET525" s="3"/>
      <c r="EU525" s="3"/>
      <c r="EV525" s="3"/>
      <c r="EW525" s="3"/>
      <c r="EX525" s="3"/>
      <c r="EY525" s="3"/>
      <c r="EZ525" s="3"/>
      <c r="FA525" s="3"/>
      <c r="FB525" s="3"/>
      <c r="FC525" s="3"/>
      <c r="FD525" s="3"/>
      <c r="FE525" s="3"/>
      <c r="FF525" s="3"/>
      <c r="FG525" s="3"/>
      <c r="FH525" s="3"/>
      <c r="FI525" s="3"/>
      <c r="FJ525" s="3"/>
      <c r="FK525" s="3"/>
      <c r="FL525" s="3"/>
      <c r="FM525" s="3"/>
      <c r="FN525" s="3"/>
      <c r="FO525" s="3"/>
      <c r="FP525" s="3"/>
      <c r="FQ525" s="3"/>
      <c r="FR525" s="3"/>
      <c r="FS525" s="3"/>
      <c r="FT525" s="3"/>
      <c r="FU525" s="3"/>
    </row>
    <row r="526" spans="1:177" x14ac:dyDescent="0.15">
      <c r="A526" s="4"/>
      <c r="B526" s="4"/>
      <c r="C526" s="4"/>
      <c r="D526" s="4"/>
      <c r="E526" s="4"/>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c r="EO526" s="3"/>
      <c r="EP526" s="3"/>
      <c r="EQ526" s="3"/>
      <c r="ER526" s="3"/>
      <c r="ES526" s="3"/>
      <c r="ET526" s="3"/>
      <c r="EU526" s="3"/>
      <c r="EV526" s="3"/>
      <c r="EW526" s="3"/>
      <c r="EX526" s="3"/>
      <c r="EY526" s="3"/>
      <c r="EZ526" s="3"/>
      <c r="FA526" s="3"/>
      <c r="FB526" s="3"/>
      <c r="FC526" s="3"/>
      <c r="FD526" s="3"/>
      <c r="FE526" s="3"/>
      <c r="FF526" s="3"/>
      <c r="FG526" s="3"/>
      <c r="FH526" s="3"/>
      <c r="FI526" s="3"/>
      <c r="FJ526" s="3"/>
      <c r="FK526" s="3"/>
      <c r="FL526" s="3"/>
      <c r="FM526" s="3"/>
      <c r="FN526" s="3"/>
      <c r="FO526" s="3"/>
      <c r="FP526" s="3"/>
      <c r="FQ526" s="3"/>
      <c r="FR526" s="3"/>
      <c r="FS526" s="3"/>
      <c r="FT526" s="3"/>
      <c r="FU526" s="3"/>
    </row>
    <row r="527" spans="1:177" x14ac:dyDescent="0.15">
      <c r="A527" s="4"/>
      <c r="B527" s="4"/>
      <c r="C527" s="4"/>
      <c r="D527" s="4"/>
      <c r="E527" s="4"/>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c r="EO527" s="3"/>
      <c r="EP527" s="3"/>
      <c r="EQ527" s="3"/>
      <c r="ER527" s="3"/>
      <c r="ES527" s="3"/>
      <c r="ET527" s="3"/>
      <c r="EU527" s="3"/>
      <c r="EV527" s="3"/>
      <c r="EW527" s="3"/>
      <c r="EX527" s="3"/>
      <c r="EY527" s="3"/>
      <c r="EZ527" s="3"/>
      <c r="FA527" s="3"/>
      <c r="FB527" s="3"/>
      <c r="FC527" s="3"/>
      <c r="FD527" s="3"/>
      <c r="FE527" s="3"/>
      <c r="FF527" s="3"/>
      <c r="FG527" s="3"/>
      <c r="FH527" s="3"/>
      <c r="FI527" s="3"/>
      <c r="FJ527" s="3"/>
      <c r="FK527" s="3"/>
      <c r="FL527" s="3"/>
      <c r="FM527" s="3"/>
      <c r="FN527" s="3"/>
      <c r="FO527" s="3"/>
      <c r="FP527" s="3"/>
      <c r="FQ527" s="3"/>
      <c r="FR527" s="3"/>
      <c r="FS527" s="3"/>
      <c r="FT527" s="3"/>
      <c r="FU527" s="3"/>
    </row>
    <row r="528" spans="1:177" x14ac:dyDescent="0.15">
      <c r="A528" s="4"/>
      <c r="B528" s="4"/>
      <c r="C528" s="4"/>
      <c r="D528" s="4"/>
      <c r="E528" s="4"/>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c r="EO528" s="3"/>
      <c r="EP528" s="3"/>
      <c r="EQ528" s="3"/>
      <c r="ER528" s="3"/>
      <c r="ES528" s="3"/>
      <c r="ET528" s="3"/>
      <c r="EU528" s="3"/>
      <c r="EV528" s="3"/>
      <c r="EW528" s="3"/>
      <c r="EX528" s="3"/>
      <c r="EY528" s="3"/>
      <c r="EZ528" s="3"/>
      <c r="FA528" s="3"/>
      <c r="FB528" s="3"/>
      <c r="FC528" s="3"/>
      <c r="FD528" s="3"/>
      <c r="FE528" s="3"/>
      <c r="FF528" s="3"/>
      <c r="FG528" s="3"/>
      <c r="FH528" s="3"/>
      <c r="FI528" s="3"/>
      <c r="FJ528" s="3"/>
      <c r="FK528" s="3"/>
      <c r="FL528" s="3"/>
      <c r="FM528" s="3"/>
      <c r="FN528" s="3"/>
      <c r="FO528" s="3"/>
      <c r="FP528" s="3"/>
      <c r="FQ528" s="3"/>
      <c r="FR528" s="3"/>
      <c r="FS528" s="3"/>
      <c r="FT528" s="3"/>
      <c r="FU528" s="3"/>
    </row>
    <row r="529" spans="1:177" x14ac:dyDescent="0.15">
      <c r="A529" s="4"/>
      <c r="B529" s="4"/>
      <c r="C529" s="4"/>
      <c r="D529" s="4"/>
      <c r="E529" s="4"/>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c r="EO529" s="3"/>
      <c r="EP529" s="3"/>
      <c r="EQ529" s="3"/>
      <c r="ER529" s="3"/>
      <c r="ES529" s="3"/>
      <c r="ET529" s="3"/>
      <c r="EU529" s="3"/>
      <c r="EV529" s="3"/>
      <c r="EW529" s="3"/>
      <c r="EX529" s="3"/>
      <c r="EY529" s="3"/>
      <c r="EZ529" s="3"/>
      <c r="FA529" s="3"/>
      <c r="FB529" s="3"/>
      <c r="FC529" s="3"/>
      <c r="FD529" s="3"/>
      <c r="FE529" s="3"/>
      <c r="FF529" s="3"/>
      <c r="FG529" s="3"/>
      <c r="FH529" s="3"/>
      <c r="FI529" s="3"/>
      <c r="FJ529" s="3"/>
      <c r="FK529" s="3"/>
      <c r="FL529" s="3"/>
      <c r="FM529" s="3"/>
      <c r="FN529" s="3"/>
      <c r="FO529" s="3"/>
      <c r="FP529" s="3"/>
      <c r="FQ529" s="3"/>
      <c r="FR529" s="3"/>
      <c r="FS529" s="3"/>
      <c r="FT529" s="3"/>
      <c r="FU529" s="3"/>
    </row>
    <row r="530" spans="1:177" x14ac:dyDescent="0.15">
      <c r="A530" s="4"/>
      <c r="B530" s="4"/>
      <c r="C530" s="4"/>
      <c r="D530" s="4"/>
      <c r="E530" s="4"/>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c r="EO530" s="3"/>
      <c r="EP530" s="3"/>
      <c r="EQ530" s="3"/>
      <c r="ER530" s="3"/>
      <c r="ES530" s="3"/>
      <c r="ET530" s="3"/>
      <c r="EU530" s="3"/>
      <c r="EV530" s="3"/>
      <c r="EW530" s="3"/>
      <c r="EX530" s="3"/>
      <c r="EY530" s="3"/>
      <c r="EZ530" s="3"/>
      <c r="FA530" s="3"/>
      <c r="FB530" s="3"/>
      <c r="FC530" s="3"/>
      <c r="FD530" s="3"/>
      <c r="FE530" s="3"/>
      <c r="FF530" s="3"/>
      <c r="FG530" s="3"/>
      <c r="FH530" s="3"/>
      <c r="FI530" s="3"/>
      <c r="FJ530" s="3"/>
      <c r="FK530" s="3"/>
      <c r="FL530" s="3"/>
      <c r="FM530" s="3"/>
      <c r="FN530" s="3"/>
      <c r="FO530" s="3"/>
      <c r="FP530" s="3"/>
      <c r="FQ530" s="3"/>
      <c r="FR530" s="3"/>
      <c r="FS530" s="3"/>
      <c r="FT530" s="3"/>
      <c r="FU530" s="3"/>
    </row>
    <row r="531" spans="1:177" x14ac:dyDescent="0.15">
      <c r="A531" s="4"/>
      <c r="B531" s="4"/>
      <c r="C531" s="4"/>
      <c r="D531" s="4"/>
      <c r="E531" s="4"/>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c r="EO531" s="3"/>
      <c r="EP531" s="3"/>
      <c r="EQ531" s="3"/>
      <c r="ER531" s="3"/>
      <c r="ES531" s="3"/>
      <c r="ET531" s="3"/>
      <c r="EU531" s="3"/>
      <c r="EV531" s="3"/>
      <c r="EW531" s="3"/>
      <c r="EX531" s="3"/>
      <c r="EY531" s="3"/>
      <c r="EZ531" s="3"/>
      <c r="FA531" s="3"/>
      <c r="FB531" s="3"/>
      <c r="FC531" s="3"/>
      <c r="FD531" s="3"/>
      <c r="FE531" s="3"/>
      <c r="FF531" s="3"/>
      <c r="FG531" s="3"/>
      <c r="FH531" s="3"/>
      <c r="FI531" s="3"/>
      <c r="FJ531" s="3"/>
      <c r="FK531" s="3"/>
      <c r="FL531" s="3"/>
      <c r="FM531" s="3"/>
      <c r="FN531" s="3"/>
      <c r="FO531" s="3"/>
      <c r="FP531" s="3"/>
      <c r="FQ531" s="3"/>
      <c r="FR531" s="3"/>
      <c r="FS531" s="3"/>
      <c r="FT531" s="3"/>
      <c r="FU531" s="3"/>
    </row>
    <row r="532" spans="1:177" x14ac:dyDescent="0.15">
      <c r="A532" s="4"/>
      <c r="B532" s="4"/>
      <c r="C532" s="4"/>
      <c r="D532" s="4"/>
      <c r="E532" s="4"/>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c r="EO532" s="3"/>
      <c r="EP532" s="3"/>
      <c r="EQ532" s="3"/>
      <c r="ER532" s="3"/>
      <c r="ES532" s="3"/>
      <c r="ET532" s="3"/>
      <c r="EU532" s="3"/>
      <c r="EV532" s="3"/>
      <c r="EW532" s="3"/>
      <c r="EX532" s="3"/>
      <c r="EY532" s="3"/>
      <c r="EZ532" s="3"/>
      <c r="FA532" s="3"/>
      <c r="FB532" s="3"/>
      <c r="FC532" s="3"/>
      <c r="FD532" s="3"/>
      <c r="FE532" s="3"/>
      <c r="FF532" s="3"/>
      <c r="FG532" s="3"/>
      <c r="FH532" s="3"/>
      <c r="FI532" s="3"/>
      <c r="FJ532" s="3"/>
      <c r="FK532" s="3"/>
      <c r="FL532" s="3"/>
      <c r="FM532" s="3"/>
      <c r="FN532" s="3"/>
      <c r="FO532" s="3"/>
      <c r="FP532" s="3"/>
      <c r="FQ532" s="3"/>
      <c r="FR532" s="3"/>
      <c r="FS532" s="3"/>
      <c r="FT532" s="3"/>
      <c r="FU532" s="3"/>
    </row>
    <row r="533" spans="1:177" x14ac:dyDescent="0.15">
      <c r="A533" s="4"/>
      <c r="B533" s="4"/>
      <c r="C533" s="4"/>
      <c r="D533" s="4"/>
      <c r="E533" s="4"/>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c r="EO533" s="3"/>
      <c r="EP533" s="3"/>
      <c r="EQ533" s="3"/>
      <c r="ER533" s="3"/>
      <c r="ES533" s="3"/>
      <c r="ET533" s="3"/>
      <c r="EU533" s="3"/>
      <c r="EV533" s="3"/>
      <c r="EW533" s="3"/>
      <c r="EX533" s="3"/>
      <c r="EY533" s="3"/>
      <c r="EZ533" s="3"/>
      <c r="FA533" s="3"/>
      <c r="FB533" s="3"/>
      <c r="FC533" s="3"/>
      <c r="FD533" s="3"/>
      <c r="FE533" s="3"/>
      <c r="FF533" s="3"/>
      <c r="FG533" s="3"/>
      <c r="FH533" s="3"/>
      <c r="FI533" s="3"/>
      <c r="FJ533" s="3"/>
      <c r="FK533" s="3"/>
      <c r="FL533" s="3"/>
      <c r="FM533" s="3"/>
      <c r="FN533" s="3"/>
      <c r="FO533" s="3"/>
      <c r="FP533" s="3"/>
      <c r="FQ533" s="3"/>
      <c r="FR533" s="3"/>
      <c r="FS533" s="3"/>
      <c r="FT533" s="3"/>
      <c r="FU533" s="3"/>
    </row>
    <row r="534" spans="1:177" x14ac:dyDescent="0.15">
      <c r="A534" s="4"/>
      <c r="B534" s="4"/>
      <c r="C534" s="4"/>
      <c r="D534" s="4"/>
      <c r="E534" s="4"/>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c r="EO534" s="3"/>
      <c r="EP534" s="3"/>
      <c r="EQ534" s="3"/>
      <c r="ER534" s="3"/>
      <c r="ES534" s="3"/>
      <c r="ET534" s="3"/>
      <c r="EU534" s="3"/>
      <c r="EV534" s="3"/>
      <c r="EW534" s="3"/>
      <c r="EX534" s="3"/>
      <c r="EY534" s="3"/>
      <c r="EZ534" s="3"/>
      <c r="FA534" s="3"/>
      <c r="FB534" s="3"/>
      <c r="FC534" s="3"/>
      <c r="FD534" s="3"/>
      <c r="FE534" s="3"/>
      <c r="FF534" s="3"/>
      <c r="FG534" s="3"/>
      <c r="FH534" s="3"/>
      <c r="FI534" s="3"/>
      <c r="FJ534" s="3"/>
      <c r="FK534" s="3"/>
      <c r="FL534" s="3"/>
      <c r="FM534" s="3"/>
      <c r="FN534" s="3"/>
      <c r="FO534" s="3"/>
      <c r="FP534" s="3"/>
      <c r="FQ534" s="3"/>
      <c r="FR534" s="3"/>
      <c r="FS534" s="3"/>
      <c r="FT534" s="3"/>
      <c r="FU534" s="3"/>
    </row>
    <row r="535" spans="1:177" x14ac:dyDescent="0.15">
      <c r="A535" s="4"/>
      <c r="B535" s="4"/>
      <c r="C535" s="4"/>
      <c r="D535" s="4"/>
      <c r="E535" s="4"/>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c r="EO535" s="3"/>
      <c r="EP535" s="3"/>
      <c r="EQ535" s="3"/>
      <c r="ER535" s="3"/>
      <c r="ES535" s="3"/>
      <c r="ET535" s="3"/>
      <c r="EU535" s="3"/>
      <c r="EV535" s="3"/>
      <c r="EW535" s="3"/>
      <c r="EX535" s="3"/>
      <c r="EY535" s="3"/>
      <c r="EZ535" s="3"/>
      <c r="FA535" s="3"/>
      <c r="FB535" s="3"/>
      <c r="FC535" s="3"/>
      <c r="FD535" s="3"/>
      <c r="FE535" s="3"/>
      <c r="FF535" s="3"/>
      <c r="FG535" s="3"/>
      <c r="FH535" s="3"/>
      <c r="FI535" s="3"/>
      <c r="FJ535" s="3"/>
      <c r="FK535" s="3"/>
      <c r="FL535" s="3"/>
      <c r="FM535" s="3"/>
      <c r="FN535" s="3"/>
      <c r="FO535" s="3"/>
      <c r="FP535" s="3"/>
      <c r="FQ535" s="3"/>
      <c r="FR535" s="3"/>
      <c r="FS535" s="3"/>
      <c r="FT535" s="3"/>
      <c r="FU535" s="3"/>
    </row>
    <row r="536" spans="1:177" x14ac:dyDescent="0.15">
      <c r="A536" s="4"/>
      <c r="B536" s="4"/>
      <c r="C536" s="4"/>
      <c r="D536" s="4"/>
      <c r="E536" s="4"/>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c r="EO536" s="3"/>
      <c r="EP536" s="3"/>
      <c r="EQ536" s="3"/>
      <c r="ER536" s="3"/>
      <c r="ES536" s="3"/>
      <c r="ET536" s="3"/>
      <c r="EU536" s="3"/>
      <c r="EV536" s="3"/>
      <c r="EW536" s="3"/>
      <c r="EX536" s="3"/>
      <c r="EY536" s="3"/>
      <c r="EZ536" s="3"/>
      <c r="FA536" s="3"/>
      <c r="FB536" s="3"/>
      <c r="FC536" s="3"/>
      <c r="FD536" s="3"/>
      <c r="FE536" s="3"/>
      <c r="FF536" s="3"/>
      <c r="FG536" s="3"/>
      <c r="FH536" s="3"/>
      <c r="FI536" s="3"/>
      <c r="FJ536" s="3"/>
      <c r="FK536" s="3"/>
      <c r="FL536" s="3"/>
      <c r="FM536" s="3"/>
      <c r="FN536" s="3"/>
      <c r="FO536" s="3"/>
      <c r="FP536" s="3"/>
      <c r="FQ536" s="3"/>
      <c r="FR536" s="3"/>
      <c r="FS536" s="3"/>
      <c r="FT536" s="3"/>
      <c r="FU536" s="3"/>
    </row>
    <row r="537" spans="1:177" x14ac:dyDescent="0.15">
      <c r="A537" s="4"/>
      <c r="B537" s="4"/>
      <c r="C537" s="4"/>
      <c r="D537" s="4"/>
      <c r="E537" s="4"/>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c r="EO537" s="3"/>
      <c r="EP537" s="3"/>
      <c r="EQ537" s="3"/>
      <c r="ER537" s="3"/>
      <c r="ES537" s="3"/>
      <c r="ET537" s="3"/>
      <c r="EU537" s="3"/>
      <c r="EV537" s="3"/>
      <c r="EW537" s="3"/>
      <c r="EX537" s="3"/>
      <c r="EY537" s="3"/>
      <c r="EZ537" s="3"/>
      <c r="FA537" s="3"/>
      <c r="FB537" s="3"/>
      <c r="FC537" s="3"/>
      <c r="FD537" s="3"/>
      <c r="FE537" s="3"/>
      <c r="FF537" s="3"/>
      <c r="FG537" s="3"/>
      <c r="FH537" s="3"/>
      <c r="FI537" s="3"/>
      <c r="FJ537" s="3"/>
      <c r="FK537" s="3"/>
      <c r="FL537" s="3"/>
      <c r="FM537" s="3"/>
      <c r="FN537" s="3"/>
      <c r="FO537" s="3"/>
      <c r="FP537" s="3"/>
      <c r="FQ537" s="3"/>
      <c r="FR537" s="3"/>
      <c r="FS537" s="3"/>
      <c r="FT537" s="3"/>
      <c r="FU537" s="3"/>
    </row>
    <row r="538" spans="1:177" x14ac:dyDescent="0.15">
      <c r="A538" s="4"/>
      <c r="B538" s="4"/>
      <c r="C538" s="4"/>
      <c r="D538" s="4"/>
      <c r="E538" s="4"/>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c r="EO538" s="3"/>
      <c r="EP538" s="3"/>
      <c r="EQ538" s="3"/>
      <c r="ER538" s="3"/>
      <c r="ES538" s="3"/>
      <c r="ET538" s="3"/>
      <c r="EU538" s="3"/>
      <c r="EV538" s="3"/>
      <c r="EW538" s="3"/>
      <c r="EX538" s="3"/>
      <c r="EY538" s="3"/>
      <c r="EZ538" s="3"/>
      <c r="FA538" s="3"/>
      <c r="FB538" s="3"/>
      <c r="FC538" s="3"/>
      <c r="FD538" s="3"/>
      <c r="FE538" s="3"/>
      <c r="FF538" s="3"/>
      <c r="FG538" s="3"/>
      <c r="FH538" s="3"/>
      <c r="FI538" s="3"/>
      <c r="FJ538" s="3"/>
      <c r="FK538" s="3"/>
      <c r="FL538" s="3"/>
      <c r="FM538" s="3"/>
      <c r="FN538" s="3"/>
      <c r="FO538" s="3"/>
      <c r="FP538" s="3"/>
      <c r="FQ538" s="3"/>
      <c r="FR538" s="3"/>
      <c r="FS538" s="3"/>
      <c r="FT538" s="3"/>
      <c r="FU538" s="3"/>
    </row>
    <row r="539" spans="1:177" x14ac:dyDescent="0.15">
      <c r="A539" s="4"/>
      <c r="B539" s="4"/>
      <c r="C539" s="4"/>
      <c r="D539" s="4"/>
      <c r="E539" s="4"/>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c r="EO539" s="3"/>
      <c r="EP539" s="3"/>
      <c r="EQ539" s="3"/>
      <c r="ER539" s="3"/>
      <c r="ES539" s="3"/>
      <c r="ET539" s="3"/>
      <c r="EU539" s="3"/>
      <c r="EV539" s="3"/>
      <c r="EW539" s="3"/>
      <c r="EX539" s="3"/>
      <c r="EY539" s="3"/>
      <c r="EZ539" s="3"/>
      <c r="FA539" s="3"/>
      <c r="FB539" s="3"/>
      <c r="FC539" s="3"/>
      <c r="FD539" s="3"/>
      <c r="FE539" s="3"/>
      <c r="FF539" s="3"/>
      <c r="FG539" s="3"/>
      <c r="FH539" s="3"/>
      <c r="FI539" s="3"/>
      <c r="FJ539" s="3"/>
      <c r="FK539" s="3"/>
      <c r="FL539" s="3"/>
      <c r="FM539" s="3"/>
      <c r="FN539" s="3"/>
      <c r="FO539" s="3"/>
      <c r="FP539" s="3"/>
      <c r="FQ539" s="3"/>
      <c r="FR539" s="3"/>
      <c r="FS539" s="3"/>
      <c r="FT539" s="3"/>
      <c r="FU539" s="3"/>
    </row>
    <row r="540" spans="1:177" x14ac:dyDescent="0.15">
      <c r="A540" s="4"/>
      <c r="B540" s="4"/>
      <c r="C540" s="4"/>
      <c r="D540" s="4"/>
      <c r="E540" s="4"/>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c r="EO540" s="3"/>
      <c r="EP540" s="3"/>
      <c r="EQ540" s="3"/>
      <c r="ER540" s="3"/>
      <c r="ES540" s="3"/>
      <c r="ET540" s="3"/>
      <c r="EU540" s="3"/>
      <c r="EV540" s="3"/>
      <c r="EW540" s="3"/>
      <c r="EX540" s="3"/>
      <c r="EY540" s="3"/>
      <c r="EZ540" s="3"/>
      <c r="FA540" s="3"/>
      <c r="FB540" s="3"/>
      <c r="FC540" s="3"/>
      <c r="FD540" s="3"/>
      <c r="FE540" s="3"/>
      <c r="FF540" s="3"/>
      <c r="FG540" s="3"/>
      <c r="FH540" s="3"/>
      <c r="FI540" s="3"/>
      <c r="FJ540" s="3"/>
      <c r="FK540" s="3"/>
      <c r="FL540" s="3"/>
      <c r="FM540" s="3"/>
      <c r="FN540" s="3"/>
      <c r="FO540" s="3"/>
      <c r="FP540" s="3"/>
      <c r="FQ540" s="3"/>
      <c r="FR540" s="3"/>
      <c r="FS540" s="3"/>
      <c r="FT540" s="3"/>
      <c r="FU540" s="3"/>
    </row>
    <row r="541" spans="1:177" x14ac:dyDescent="0.15">
      <c r="A541" s="4"/>
      <c r="B541" s="4"/>
      <c r="C541" s="4"/>
      <c r="D541" s="4"/>
      <c r="E541" s="4"/>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c r="EO541" s="3"/>
      <c r="EP541" s="3"/>
      <c r="EQ541" s="3"/>
      <c r="ER541" s="3"/>
      <c r="ES541" s="3"/>
      <c r="ET541" s="3"/>
      <c r="EU541" s="3"/>
      <c r="EV541" s="3"/>
      <c r="EW541" s="3"/>
      <c r="EX541" s="3"/>
      <c r="EY541" s="3"/>
      <c r="EZ541" s="3"/>
      <c r="FA541" s="3"/>
      <c r="FB541" s="3"/>
      <c r="FC541" s="3"/>
      <c r="FD541" s="3"/>
      <c r="FE541" s="3"/>
      <c r="FF541" s="3"/>
      <c r="FG541" s="3"/>
      <c r="FH541" s="3"/>
      <c r="FI541" s="3"/>
      <c r="FJ541" s="3"/>
      <c r="FK541" s="3"/>
      <c r="FL541" s="3"/>
      <c r="FM541" s="3"/>
      <c r="FN541" s="3"/>
      <c r="FO541" s="3"/>
      <c r="FP541" s="3"/>
      <c r="FQ541" s="3"/>
      <c r="FR541" s="3"/>
      <c r="FS541" s="3"/>
      <c r="FT541" s="3"/>
      <c r="FU541" s="3"/>
    </row>
    <row r="542" spans="1:177" x14ac:dyDescent="0.15">
      <c r="A542" s="4"/>
      <c r="B542" s="4"/>
      <c r="C542" s="4"/>
      <c r="D542" s="4"/>
      <c r="E542" s="4"/>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c r="EO542" s="3"/>
      <c r="EP542" s="3"/>
      <c r="EQ542" s="3"/>
      <c r="ER542" s="3"/>
      <c r="ES542" s="3"/>
      <c r="ET542" s="3"/>
      <c r="EU542" s="3"/>
      <c r="EV542" s="3"/>
      <c r="EW542" s="3"/>
      <c r="EX542" s="3"/>
      <c r="EY542" s="3"/>
      <c r="EZ542" s="3"/>
      <c r="FA542" s="3"/>
      <c r="FB542" s="3"/>
      <c r="FC542" s="3"/>
      <c r="FD542" s="3"/>
      <c r="FE542" s="3"/>
      <c r="FF542" s="3"/>
      <c r="FG542" s="3"/>
      <c r="FH542" s="3"/>
      <c r="FI542" s="3"/>
      <c r="FJ542" s="3"/>
      <c r="FK542" s="3"/>
      <c r="FL542" s="3"/>
      <c r="FM542" s="3"/>
      <c r="FN542" s="3"/>
      <c r="FO542" s="3"/>
      <c r="FP542" s="3"/>
      <c r="FQ542" s="3"/>
      <c r="FR542" s="3"/>
      <c r="FS542" s="3"/>
      <c r="FT542" s="3"/>
      <c r="FU542" s="3"/>
    </row>
    <row r="543" spans="1:177" x14ac:dyDescent="0.15">
      <c r="A543" s="4"/>
      <c r="B543" s="4"/>
      <c r="C543" s="4"/>
      <c r="D543" s="4"/>
      <c r="E543" s="4"/>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c r="EO543" s="3"/>
      <c r="EP543" s="3"/>
      <c r="EQ543" s="3"/>
      <c r="ER543" s="3"/>
      <c r="ES543" s="3"/>
      <c r="ET543" s="3"/>
      <c r="EU543" s="3"/>
      <c r="EV543" s="3"/>
      <c r="EW543" s="3"/>
      <c r="EX543" s="3"/>
      <c r="EY543" s="3"/>
      <c r="EZ543" s="3"/>
      <c r="FA543" s="3"/>
      <c r="FB543" s="3"/>
      <c r="FC543" s="3"/>
      <c r="FD543" s="3"/>
      <c r="FE543" s="3"/>
      <c r="FF543" s="3"/>
      <c r="FG543" s="3"/>
      <c r="FH543" s="3"/>
      <c r="FI543" s="3"/>
      <c r="FJ543" s="3"/>
      <c r="FK543" s="3"/>
      <c r="FL543" s="3"/>
      <c r="FM543" s="3"/>
      <c r="FN543" s="3"/>
      <c r="FO543" s="3"/>
      <c r="FP543" s="3"/>
      <c r="FQ543" s="3"/>
      <c r="FR543" s="3"/>
      <c r="FS543" s="3"/>
      <c r="FT543" s="3"/>
      <c r="FU543" s="3"/>
    </row>
    <row r="544" spans="1:177" x14ac:dyDescent="0.15">
      <c r="A544" s="4"/>
      <c r="B544" s="4"/>
      <c r="C544" s="4"/>
      <c r="D544" s="4"/>
      <c r="E544" s="4"/>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c r="EO544" s="3"/>
      <c r="EP544" s="3"/>
      <c r="EQ544" s="3"/>
      <c r="ER544" s="3"/>
      <c r="ES544" s="3"/>
      <c r="ET544" s="3"/>
      <c r="EU544" s="3"/>
      <c r="EV544" s="3"/>
      <c r="EW544" s="3"/>
      <c r="EX544" s="3"/>
      <c r="EY544" s="3"/>
      <c r="EZ544" s="3"/>
      <c r="FA544" s="3"/>
      <c r="FB544" s="3"/>
      <c r="FC544" s="3"/>
      <c r="FD544" s="3"/>
      <c r="FE544" s="3"/>
      <c r="FF544" s="3"/>
      <c r="FG544" s="3"/>
      <c r="FH544" s="3"/>
      <c r="FI544" s="3"/>
      <c r="FJ544" s="3"/>
      <c r="FK544" s="3"/>
      <c r="FL544" s="3"/>
      <c r="FM544" s="3"/>
      <c r="FN544" s="3"/>
      <c r="FO544" s="3"/>
      <c r="FP544" s="3"/>
      <c r="FQ544" s="3"/>
      <c r="FR544" s="3"/>
      <c r="FS544" s="3"/>
      <c r="FT544" s="3"/>
      <c r="FU544" s="3"/>
    </row>
    <row r="545" spans="1:177" x14ac:dyDescent="0.15">
      <c r="A545" s="4"/>
      <c r="B545" s="4"/>
      <c r="C545" s="4"/>
      <c r="D545" s="4"/>
      <c r="E545" s="4"/>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c r="EO545" s="3"/>
      <c r="EP545" s="3"/>
      <c r="EQ545" s="3"/>
      <c r="ER545" s="3"/>
      <c r="ES545" s="3"/>
      <c r="ET545" s="3"/>
      <c r="EU545" s="3"/>
      <c r="EV545" s="3"/>
      <c r="EW545" s="3"/>
      <c r="EX545" s="3"/>
      <c r="EY545" s="3"/>
      <c r="EZ545" s="3"/>
      <c r="FA545" s="3"/>
      <c r="FB545" s="3"/>
      <c r="FC545" s="3"/>
      <c r="FD545" s="3"/>
      <c r="FE545" s="3"/>
      <c r="FF545" s="3"/>
      <c r="FG545" s="3"/>
      <c r="FH545" s="3"/>
      <c r="FI545" s="3"/>
      <c r="FJ545" s="3"/>
      <c r="FK545" s="3"/>
      <c r="FL545" s="3"/>
      <c r="FM545" s="3"/>
      <c r="FN545" s="3"/>
      <c r="FO545" s="3"/>
      <c r="FP545" s="3"/>
      <c r="FQ545" s="3"/>
      <c r="FR545" s="3"/>
      <c r="FS545" s="3"/>
      <c r="FT545" s="3"/>
      <c r="FU545" s="3"/>
    </row>
    <row r="546" spans="1:177" x14ac:dyDescent="0.15">
      <c r="A546" s="4"/>
      <c r="B546" s="4"/>
      <c r="C546" s="4"/>
      <c r="D546" s="4"/>
      <c r="E546" s="4"/>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c r="EO546" s="3"/>
      <c r="EP546" s="3"/>
      <c r="EQ546" s="3"/>
      <c r="ER546" s="3"/>
      <c r="ES546" s="3"/>
      <c r="ET546" s="3"/>
      <c r="EU546" s="3"/>
      <c r="EV546" s="3"/>
      <c r="EW546" s="3"/>
      <c r="EX546" s="3"/>
      <c r="EY546" s="3"/>
      <c r="EZ546" s="3"/>
      <c r="FA546" s="3"/>
      <c r="FB546" s="3"/>
      <c r="FC546" s="3"/>
      <c r="FD546" s="3"/>
      <c r="FE546" s="3"/>
      <c r="FF546" s="3"/>
      <c r="FG546" s="3"/>
      <c r="FH546" s="3"/>
      <c r="FI546" s="3"/>
      <c r="FJ546" s="3"/>
      <c r="FK546" s="3"/>
      <c r="FL546" s="3"/>
      <c r="FM546" s="3"/>
      <c r="FN546" s="3"/>
      <c r="FO546" s="3"/>
      <c r="FP546" s="3"/>
      <c r="FQ546" s="3"/>
      <c r="FR546" s="3"/>
      <c r="FS546" s="3"/>
      <c r="FT546" s="3"/>
      <c r="FU546" s="3"/>
    </row>
    <row r="547" spans="1:177" x14ac:dyDescent="0.15">
      <c r="A547" s="4"/>
      <c r="B547" s="4"/>
      <c r="C547" s="4"/>
      <c r="D547" s="4"/>
      <c r="E547" s="4"/>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c r="EO547" s="3"/>
      <c r="EP547" s="3"/>
      <c r="EQ547" s="3"/>
      <c r="ER547" s="3"/>
      <c r="ES547" s="3"/>
      <c r="ET547" s="3"/>
      <c r="EU547" s="3"/>
      <c r="EV547" s="3"/>
      <c r="EW547" s="3"/>
      <c r="EX547" s="3"/>
      <c r="EY547" s="3"/>
      <c r="EZ547" s="3"/>
      <c r="FA547" s="3"/>
      <c r="FB547" s="3"/>
      <c r="FC547" s="3"/>
      <c r="FD547" s="3"/>
      <c r="FE547" s="3"/>
      <c r="FF547" s="3"/>
      <c r="FG547" s="3"/>
      <c r="FH547" s="3"/>
      <c r="FI547" s="3"/>
      <c r="FJ547" s="3"/>
      <c r="FK547" s="3"/>
      <c r="FL547" s="3"/>
      <c r="FM547" s="3"/>
      <c r="FN547" s="3"/>
      <c r="FO547" s="3"/>
      <c r="FP547" s="3"/>
      <c r="FQ547" s="3"/>
      <c r="FR547" s="3"/>
      <c r="FS547" s="3"/>
      <c r="FT547" s="3"/>
      <c r="FU547" s="3"/>
    </row>
    <row r="548" spans="1:177" x14ac:dyDescent="0.15">
      <c r="A548" s="4"/>
      <c r="B548" s="4"/>
      <c r="C548" s="4"/>
      <c r="D548" s="4"/>
      <c r="E548" s="4"/>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c r="EO548" s="3"/>
      <c r="EP548" s="3"/>
      <c r="EQ548" s="3"/>
      <c r="ER548" s="3"/>
      <c r="ES548" s="3"/>
      <c r="ET548" s="3"/>
      <c r="EU548" s="3"/>
      <c r="EV548" s="3"/>
      <c r="EW548" s="3"/>
      <c r="EX548" s="3"/>
      <c r="EY548" s="3"/>
      <c r="EZ548" s="3"/>
      <c r="FA548" s="3"/>
      <c r="FB548" s="3"/>
      <c r="FC548" s="3"/>
      <c r="FD548" s="3"/>
      <c r="FE548" s="3"/>
      <c r="FF548" s="3"/>
      <c r="FG548" s="3"/>
      <c r="FH548" s="3"/>
      <c r="FI548" s="3"/>
      <c r="FJ548" s="3"/>
      <c r="FK548" s="3"/>
      <c r="FL548" s="3"/>
      <c r="FM548" s="3"/>
      <c r="FN548" s="3"/>
      <c r="FO548" s="3"/>
      <c r="FP548" s="3"/>
      <c r="FQ548" s="3"/>
      <c r="FR548" s="3"/>
      <c r="FS548" s="3"/>
      <c r="FT548" s="3"/>
      <c r="FU548" s="3"/>
    </row>
    <row r="549" spans="1:177" x14ac:dyDescent="0.15">
      <c r="A549" s="4"/>
      <c r="B549" s="4"/>
      <c r="C549" s="4"/>
      <c r="D549" s="4"/>
      <c r="E549" s="4"/>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c r="EO549" s="3"/>
      <c r="EP549" s="3"/>
      <c r="EQ549" s="3"/>
      <c r="ER549" s="3"/>
      <c r="ES549" s="3"/>
      <c r="ET549" s="3"/>
      <c r="EU549" s="3"/>
      <c r="EV549" s="3"/>
      <c r="EW549" s="3"/>
      <c r="EX549" s="3"/>
      <c r="EY549" s="3"/>
      <c r="EZ549" s="3"/>
      <c r="FA549" s="3"/>
      <c r="FB549" s="3"/>
      <c r="FC549" s="3"/>
      <c r="FD549" s="3"/>
      <c r="FE549" s="3"/>
      <c r="FF549" s="3"/>
      <c r="FG549" s="3"/>
      <c r="FH549" s="3"/>
      <c r="FI549" s="3"/>
      <c r="FJ549" s="3"/>
      <c r="FK549" s="3"/>
      <c r="FL549" s="3"/>
      <c r="FM549" s="3"/>
      <c r="FN549" s="3"/>
      <c r="FO549" s="3"/>
      <c r="FP549" s="3"/>
      <c r="FQ549" s="3"/>
      <c r="FR549" s="3"/>
      <c r="FS549" s="3"/>
      <c r="FT549" s="3"/>
      <c r="FU549" s="3"/>
    </row>
    <row r="550" spans="1:177" x14ac:dyDescent="0.15">
      <c r="A550" s="4"/>
      <c r="B550" s="4"/>
      <c r="C550" s="4"/>
      <c r="D550" s="4"/>
      <c r="E550" s="4"/>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c r="EO550" s="3"/>
      <c r="EP550" s="3"/>
      <c r="EQ550" s="3"/>
      <c r="ER550" s="3"/>
      <c r="ES550" s="3"/>
      <c r="ET550" s="3"/>
      <c r="EU550" s="3"/>
      <c r="EV550" s="3"/>
      <c r="EW550" s="3"/>
      <c r="EX550" s="3"/>
      <c r="EY550" s="3"/>
      <c r="EZ550" s="3"/>
      <c r="FA550" s="3"/>
      <c r="FB550" s="3"/>
      <c r="FC550" s="3"/>
      <c r="FD550" s="3"/>
      <c r="FE550" s="3"/>
      <c r="FF550" s="3"/>
      <c r="FG550" s="3"/>
      <c r="FH550" s="3"/>
      <c r="FI550" s="3"/>
      <c r="FJ550" s="3"/>
      <c r="FK550" s="3"/>
      <c r="FL550" s="3"/>
      <c r="FM550" s="3"/>
      <c r="FN550" s="3"/>
      <c r="FO550" s="3"/>
      <c r="FP550" s="3"/>
      <c r="FQ550" s="3"/>
      <c r="FR550" s="3"/>
      <c r="FS550" s="3"/>
      <c r="FT550" s="3"/>
      <c r="FU550" s="3"/>
    </row>
    <row r="551" spans="1:177" x14ac:dyDescent="0.15">
      <c r="A551" s="4"/>
      <c r="B551" s="4"/>
      <c r="C551" s="4"/>
      <c r="D551" s="4"/>
      <c r="E551" s="4"/>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c r="FP551" s="3"/>
      <c r="FQ551" s="3"/>
      <c r="FR551" s="3"/>
      <c r="FS551" s="3"/>
      <c r="FT551" s="3"/>
      <c r="FU551" s="3"/>
    </row>
    <row r="552" spans="1:177" x14ac:dyDescent="0.15">
      <c r="A552" s="4"/>
      <c r="B552" s="4"/>
      <c r="C552" s="4"/>
      <c r="D552" s="4"/>
      <c r="E552" s="4"/>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c r="EO552" s="3"/>
      <c r="EP552" s="3"/>
      <c r="EQ552" s="3"/>
      <c r="ER552" s="3"/>
      <c r="ES552" s="3"/>
      <c r="ET552" s="3"/>
      <c r="EU552" s="3"/>
      <c r="EV552" s="3"/>
      <c r="EW552" s="3"/>
      <c r="EX552" s="3"/>
      <c r="EY552" s="3"/>
      <c r="EZ552" s="3"/>
      <c r="FA552" s="3"/>
      <c r="FB552" s="3"/>
      <c r="FC552" s="3"/>
      <c r="FD552" s="3"/>
      <c r="FE552" s="3"/>
      <c r="FF552" s="3"/>
      <c r="FG552" s="3"/>
      <c r="FH552" s="3"/>
      <c r="FI552" s="3"/>
      <c r="FJ552" s="3"/>
      <c r="FK552" s="3"/>
      <c r="FL552" s="3"/>
      <c r="FM552" s="3"/>
      <c r="FN552" s="3"/>
      <c r="FO552" s="3"/>
      <c r="FP552" s="3"/>
      <c r="FQ552" s="3"/>
      <c r="FR552" s="3"/>
      <c r="FS552" s="3"/>
      <c r="FT552" s="3"/>
      <c r="FU552" s="3"/>
    </row>
    <row r="553" spans="1:177" x14ac:dyDescent="0.15">
      <c r="A553" s="4"/>
      <c r="B553" s="4"/>
      <c r="C553" s="4"/>
      <c r="D553" s="4"/>
      <c r="E553" s="4"/>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c r="EO553" s="3"/>
      <c r="EP553" s="3"/>
      <c r="EQ553" s="3"/>
      <c r="ER553" s="3"/>
      <c r="ES553" s="3"/>
      <c r="ET553" s="3"/>
      <c r="EU553" s="3"/>
      <c r="EV553" s="3"/>
      <c r="EW553" s="3"/>
      <c r="EX553" s="3"/>
      <c r="EY553" s="3"/>
      <c r="EZ553" s="3"/>
      <c r="FA553" s="3"/>
      <c r="FB553" s="3"/>
      <c r="FC553" s="3"/>
      <c r="FD553" s="3"/>
      <c r="FE553" s="3"/>
      <c r="FF553" s="3"/>
      <c r="FG553" s="3"/>
      <c r="FH553" s="3"/>
      <c r="FI553" s="3"/>
      <c r="FJ553" s="3"/>
      <c r="FK553" s="3"/>
      <c r="FL553" s="3"/>
      <c r="FM553" s="3"/>
      <c r="FN553" s="3"/>
      <c r="FO553" s="3"/>
      <c r="FP553" s="3"/>
      <c r="FQ553" s="3"/>
      <c r="FR553" s="3"/>
      <c r="FS553" s="3"/>
      <c r="FT553" s="3"/>
      <c r="FU553" s="3"/>
    </row>
    <row r="554" spans="1:177" x14ac:dyDescent="0.15">
      <c r="A554" s="4"/>
      <c r="B554" s="4"/>
      <c r="C554" s="4"/>
      <c r="D554" s="4"/>
      <c r="E554" s="4"/>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c r="EO554" s="3"/>
      <c r="EP554" s="3"/>
      <c r="EQ554" s="3"/>
      <c r="ER554" s="3"/>
      <c r="ES554" s="3"/>
      <c r="ET554" s="3"/>
      <c r="EU554" s="3"/>
      <c r="EV554" s="3"/>
      <c r="EW554" s="3"/>
      <c r="EX554" s="3"/>
      <c r="EY554" s="3"/>
      <c r="EZ554" s="3"/>
      <c r="FA554" s="3"/>
      <c r="FB554" s="3"/>
      <c r="FC554" s="3"/>
      <c r="FD554" s="3"/>
      <c r="FE554" s="3"/>
      <c r="FF554" s="3"/>
      <c r="FG554" s="3"/>
      <c r="FH554" s="3"/>
      <c r="FI554" s="3"/>
      <c r="FJ554" s="3"/>
      <c r="FK554" s="3"/>
      <c r="FL554" s="3"/>
      <c r="FM554" s="3"/>
      <c r="FN554" s="3"/>
      <c r="FO554" s="3"/>
      <c r="FP554" s="3"/>
      <c r="FQ554" s="3"/>
      <c r="FR554" s="3"/>
      <c r="FS554" s="3"/>
      <c r="FT554" s="3"/>
      <c r="FU554" s="3"/>
    </row>
    <row r="555" spans="1:177" x14ac:dyDescent="0.15">
      <c r="A555" s="4"/>
      <c r="B555" s="4"/>
      <c r="C555" s="4"/>
      <c r="D555" s="4"/>
      <c r="E555" s="4"/>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c r="EO555" s="3"/>
      <c r="EP555" s="3"/>
      <c r="EQ555" s="3"/>
      <c r="ER555" s="3"/>
      <c r="ES555" s="3"/>
      <c r="ET555" s="3"/>
      <c r="EU555" s="3"/>
      <c r="EV555" s="3"/>
      <c r="EW555" s="3"/>
      <c r="EX555" s="3"/>
      <c r="EY555" s="3"/>
      <c r="EZ555" s="3"/>
      <c r="FA555" s="3"/>
      <c r="FB555" s="3"/>
      <c r="FC555" s="3"/>
      <c r="FD555" s="3"/>
      <c r="FE555" s="3"/>
      <c r="FF555" s="3"/>
      <c r="FG555" s="3"/>
      <c r="FH555" s="3"/>
      <c r="FI555" s="3"/>
      <c r="FJ555" s="3"/>
      <c r="FK555" s="3"/>
      <c r="FL555" s="3"/>
      <c r="FM555" s="3"/>
      <c r="FN555" s="3"/>
      <c r="FO555" s="3"/>
      <c r="FP555" s="3"/>
      <c r="FQ555" s="3"/>
      <c r="FR555" s="3"/>
      <c r="FS555" s="3"/>
      <c r="FT555" s="3"/>
      <c r="FU555" s="3"/>
    </row>
    <row r="556" spans="1:177" x14ac:dyDescent="0.15">
      <c r="A556" s="4"/>
      <c r="B556" s="4"/>
      <c r="C556" s="4"/>
      <c r="D556" s="4"/>
      <c r="E556" s="4"/>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c r="EO556" s="3"/>
      <c r="EP556" s="3"/>
      <c r="EQ556" s="3"/>
      <c r="ER556" s="3"/>
      <c r="ES556" s="3"/>
      <c r="ET556" s="3"/>
      <c r="EU556" s="3"/>
      <c r="EV556" s="3"/>
      <c r="EW556" s="3"/>
      <c r="EX556" s="3"/>
      <c r="EY556" s="3"/>
      <c r="EZ556" s="3"/>
      <c r="FA556" s="3"/>
      <c r="FB556" s="3"/>
      <c r="FC556" s="3"/>
      <c r="FD556" s="3"/>
      <c r="FE556" s="3"/>
      <c r="FF556" s="3"/>
      <c r="FG556" s="3"/>
      <c r="FH556" s="3"/>
      <c r="FI556" s="3"/>
      <c r="FJ556" s="3"/>
      <c r="FK556" s="3"/>
      <c r="FL556" s="3"/>
      <c r="FM556" s="3"/>
      <c r="FN556" s="3"/>
      <c r="FO556" s="3"/>
      <c r="FP556" s="3"/>
      <c r="FQ556" s="3"/>
      <c r="FR556" s="3"/>
      <c r="FS556" s="3"/>
      <c r="FT556" s="3"/>
      <c r="FU556" s="3"/>
    </row>
    <row r="557" spans="1:177" x14ac:dyDescent="0.15">
      <c r="A557" s="4"/>
      <c r="B557" s="4"/>
      <c r="C557" s="4"/>
      <c r="D557" s="4"/>
      <c r="E557" s="4"/>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c r="EO557" s="3"/>
      <c r="EP557" s="3"/>
      <c r="EQ557" s="3"/>
      <c r="ER557" s="3"/>
      <c r="ES557" s="3"/>
      <c r="ET557" s="3"/>
      <c r="EU557" s="3"/>
      <c r="EV557" s="3"/>
      <c r="EW557" s="3"/>
      <c r="EX557" s="3"/>
      <c r="EY557" s="3"/>
      <c r="EZ557" s="3"/>
      <c r="FA557" s="3"/>
      <c r="FB557" s="3"/>
      <c r="FC557" s="3"/>
      <c r="FD557" s="3"/>
      <c r="FE557" s="3"/>
      <c r="FF557" s="3"/>
      <c r="FG557" s="3"/>
      <c r="FH557" s="3"/>
      <c r="FI557" s="3"/>
      <c r="FJ557" s="3"/>
      <c r="FK557" s="3"/>
      <c r="FL557" s="3"/>
      <c r="FM557" s="3"/>
      <c r="FN557" s="3"/>
      <c r="FO557" s="3"/>
      <c r="FP557" s="3"/>
      <c r="FQ557" s="3"/>
      <c r="FR557" s="3"/>
      <c r="FS557" s="3"/>
      <c r="FT557" s="3"/>
      <c r="FU557" s="3"/>
    </row>
    <row r="558" spans="1:177" x14ac:dyDescent="0.15">
      <c r="A558" s="4"/>
      <c r="B558" s="4"/>
      <c r="C558" s="4"/>
      <c r="D558" s="4"/>
      <c r="E558" s="4"/>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c r="EO558" s="3"/>
      <c r="EP558" s="3"/>
      <c r="EQ558" s="3"/>
      <c r="ER558" s="3"/>
      <c r="ES558" s="3"/>
      <c r="ET558" s="3"/>
      <c r="EU558" s="3"/>
      <c r="EV558" s="3"/>
      <c r="EW558" s="3"/>
      <c r="EX558" s="3"/>
      <c r="EY558" s="3"/>
      <c r="EZ558" s="3"/>
      <c r="FA558" s="3"/>
      <c r="FB558" s="3"/>
      <c r="FC558" s="3"/>
      <c r="FD558" s="3"/>
      <c r="FE558" s="3"/>
      <c r="FF558" s="3"/>
      <c r="FG558" s="3"/>
      <c r="FH558" s="3"/>
      <c r="FI558" s="3"/>
      <c r="FJ558" s="3"/>
      <c r="FK558" s="3"/>
      <c r="FL558" s="3"/>
      <c r="FM558" s="3"/>
      <c r="FN558" s="3"/>
      <c r="FO558" s="3"/>
      <c r="FP558" s="3"/>
      <c r="FQ558" s="3"/>
      <c r="FR558" s="3"/>
      <c r="FS558" s="3"/>
      <c r="FT558" s="3"/>
      <c r="FU558" s="3"/>
    </row>
    <row r="559" spans="1:177" x14ac:dyDescent="0.15">
      <c r="A559" s="4"/>
      <c r="B559" s="4"/>
      <c r="C559" s="4"/>
      <c r="D559" s="4"/>
      <c r="E559" s="4"/>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c r="EO559" s="3"/>
      <c r="EP559" s="3"/>
      <c r="EQ559" s="3"/>
      <c r="ER559" s="3"/>
      <c r="ES559" s="3"/>
      <c r="ET559" s="3"/>
      <c r="EU559" s="3"/>
      <c r="EV559" s="3"/>
      <c r="EW559" s="3"/>
      <c r="EX559" s="3"/>
      <c r="EY559" s="3"/>
      <c r="EZ559" s="3"/>
      <c r="FA559" s="3"/>
      <c r="FB559" s="3"/>
      <c r="FC559" s="3"/>
      <c r="FD559" s="3"/>
      <c r="FE559" s="3"/>
      <c r="FF559" s="3"/>
      <c r="FG559" s="3"/>
      <c r="FH559" s="3"/>
      <c r="FI559" s="3"/>
      <c r="FJ559" s="3"/>
      <c r="FK559" s="3"/>
      <c r="FL559" s="3"/>
      <c r="FM559" s="3"/>
      <c r="FN559" s="3"/>
      <c r="FO559" s="3"/>
      <c r="FP559" s="3"/>
      <c r="FQ559" s="3"/>
      <c r="FR559" s="3"/>
      <c r="FS559" s="3"/>
      <c r="FT559" s="3"/>
      <c r="FU559" s="3"/>
    </row>
    <row r="560" spans="1:177" x14ac:dyDescent="0.15">
      <c r="A560" s="4"/>
      <c r="B560" s="4"/>
      <c r="C560" s="4"/>
      <c r="D560" s="4"/>
      <c r="E560" s="4"/>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c r="EO560" s="3"/>
      <c r="EP560" s="3"/>
      <c r="EQ560" s="3"/>
      <c r="ER560" s="3"/>
      <c r="ES560" s="3"/>
      <c r="ET560" s="3"/>
      <c r="EU560" s="3"/>
      <c r="EV560" s="3"/>
      <c r="EW560" s="3"/>
      <c r="EX560" s="3"/>
      <c r="EY560" s="3"/>
      <c r="EZ560" s="3"/>
      <c r="FA560" s="3"/>
      <c r="FB560" s="3"/>
      <c r="FC560" s="3"/>
      <c r="FD560" s="3"/>
      <c r="FE560" s="3"/>
      <c r="FF560" s="3"/>
      <c r="FG560" s="3"/>
      <c r="FH560" s="3"/>
      <c r="FI560" s="3"/>
      <c r="FJ560" s="3"/>
      <c r="FK560" s="3"/>
      <c r="FL560" s="3"/>
      <c r="FM560" s="3"/>
      <c r="FN560" s="3"/>
      <c r="FO560" s="3"/>
      <c r="FP560" s="3"/>
      <c r="FQ560" s="3"/>
      <c r="FR560" s="3"/>
      <c r="FS560" s="3"/>
      <c r="FT560" s="3"/>
      <c r="FU560" s="3"/>
    </row>
    <row r="561" spans="1:177" x14ac:dyDescent="0.15">
      <c r="A561" s="4"/>
      <c r="B561" s="4"/>
      <c r="C561" s="4"/>
      <c r="D561" s="4"/>
      <c r="E561" s="4"/>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c r="EO561" s="3"/>
      <c r="EP561" s="3"/>
      <c r="EQ561" s="3"/>
      <c r="ER561" s="3"/>
      <c r="ES561" s="3"/>
      <c r="ET561" s="3"/>
      <c r="EU561" s="3"/>
      <c r="EV561" s="3"/>
      <c r="EW561" s="3"/>
      <c r="EX561" s="3"/>
      <c r="EY561" s="3"/>
      <c r="EZ561" s="3"/>
      <c r="FA561" s="3"/>
      <c r="FB561" s="3"/>
      <c r="FC561" s="3"/>
      <c r="FD561" s="3"/>
      <c r="FE561" s="3"/>
      <c r="FF561" s="3"/>
      <c r="FG561" s="3"/>
      <c r="FH561" s="3"/>
      <c r="FI561" s="3"/>
      <c r="FJ561" s="3"/>
      <c r="FK561" s="3"/>
      <c r="FL561" s="3"/>
      <c r="FM561" s="3"/>
      <c r="FN561" s="3"/>
      <c r="FO561" s="3"/>
      <c r="FP561" s="3"/>
      <c r="FQ561" s="3"/>
      <c r="FR561" s="3"/>
      <c r="FS561" s="3"/>
      <c r="FT561" s="3"/>
      <c r="FU561" s="3"/>
    </row>
    <row r="562" spans="1:177" x14ac:dyDescent="0.15">
      <c r="A562" s="4"/>
      <c r="B562" s="4"/>
      <c r="C562" s="4"/>
      <c r="D562" s="4"/>
      <c r="E562" s="4"/>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c r="EO562" s="3"/>
      <c r="EP562" s="3"/>
      <c r="EQ562" s="3"/>
      <c r="ER562" s="3"/>
      <c r="ES562" s="3"/>
      <c r="ET562" s="3"/>
      <c r="EU562" s="3"/>
      <c r="EV562" s="3"/>
      <c r="EW562" s="3"/>
      <c r="EX562" s="3"/>
      <c r="EY562" s="3"/>
      <c r="EZ562" s="3"/>
      <c r="FA562" s="3"/>
      <c r="FB562" s="3"/>
      <c r="FC562" s="3"/>
      <c r="FD562" s="3"/>
      <c r="FE562" s="3"/>
      <c r="FF562" s="3"/>
      <c r="FG562" s="3"/>
      <c r="FH562" s="3"/>
      <c r="FI562" s="3"/>
      <c r="FJ562" s="3"/>
      <c r="FK562" s="3"/>
      <c r="FL562" s="3"/>
      <c r="FM562" s="3"/>
      <c r="FN562" s="3"/>
      <c r="FO562" s="3"/>
      <c r="FP562" s="3"/>
      <c r="FQ562" s="3"/>
      <c r="FR562" s="3"/>
      <c r="FS562" s="3"/>
      <c r="FT562" s="3"/>
      <c r="FU562" s="3"/>
    </row>
    <row r="563" spans="1:177" x14ac:dyDescent="0.25">
      <c r="A563" s="5"/>
      <c r="B563" s="5"/>
      <c r="C563" s="5"/>
      <c r="D563" s="5"/>
      <c r="E563" s="5"/>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c r="EO563" s="3"/>
      <c r="EP563" s="3"/>
      <c r="EQ563" s="3"/>
      <c r="ER563" s="3"/>
      <c r="ES563" s="3"/>
      <c r="ET563" s="3"/>
      <c r="EU563" s="3"/>
      <c r="EV563" s="3"/>
      <c r="EW563" s="3"/>
      <c r="EX563" s="3"/>
      <c r="EY563" s="3"/>
      <c r="EZ563" s="3"/>
      <c r="FA563" s="3"/>
      <c r="FB563" s="3"/>
      <c r="FC563" s="3"/>
      <c r="FD563" s="3"/>
      <c r="FE563" s="3"/>
      <c r="FF563" s="3"/>
      <c r="FG563" s="3"/>
      <c r="FH563" s="3"/>
      <c r="FI563" s="3"/>
      <c r="FJ563" s="3"/>
      <c r="FK563" s="3"/>
      <c r="FL563" s="3"/>
      <c r="FM563" s="3"/>
      <c r="FN563" s="3"/>
      <c r="FO563" s="3"/>
      <c r="FP563" s="3"/>
      <c r="FQ563" s="3"/>
      <c r="FR563" s="3"/>
      <c r="FS563" s="3"/>
      <c r="FT563" s="3"/>
      <c r="FU563" s="3"/>
    </row>
    <row r="564" spans="1:177" x14ac:dyDescent="0.15">
      <c r="A564" s="4"/>
      <c r="B564" s="4"/>
      <c r="C564" s="4"/>
      <c r="D564" s="4"/>
      <c r="E564" s="4"/>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c r="EO564" s="3"/>
      <c r="EP564" s="3"/>
      <c r="EQ564" s="3"/>
      <c r="ER564" s="3"/>
      <c r="ES564" s="3"/>
      <c r="ET564" s="3"/>
      <c r="EU564" s="3"/>
      <c r="EV564" s="3"/>
      <c r="EW564" s="3"/>
      <c r="EX564" s="3"/>
      <c r="EY564" s="3"/>
      <c r="EZ564" s="3"/>
      <c r="FA564" s="3"/>
      <c r="FB564" s="3"/>
      <c r="FC564" s="3"/>
      <c r="FD564" s="3"/>
      <c r="FE564" s="3"/>
      <c r="FF564" s="3"/>
      <c r="FG564" s="3"/>
      <c r="FH564" s="3"/>
      <c r="FI564" s="3"/>
      <c r="FJ564" s="3"/>
      <c r="FK564" s="3"/>
      <c r="FL564" s="3"/>
      <c r="FM564" s="3"/>
      <c r="FN564" s="3"/>
      <c r="FO564" s="3"/>
      <c r="FP564" s="3"/>
      <c r="FQ564" s="3"/>
      <c r="FR564" s="3"/>
      <c r="FS564" s="3"/>
      <c r="FT564" s="3"/>
      <c r="FU564" s="3"/>
    </row>
    <row r="565" spans="1:177" x14ac:dyDescent="0.15">
      <c r="A565" s="4"/>
      <c r="B565" s="4"/>
      <c r="C565" s="4"/>
      <c r="D565" s="4"/>
      <c r="E565" s="4"/>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c r="EO565" s="3"/>
      <c r="EP565" s="3"/>
      <c r="EQ565" s="3"/>
      <c r="ER565" s="3"/>
      <c r="ES565" s="3"/>
      <c r="ET565" s="3"/>
      <c r="EU565" s="3"/>
      <c r="EV565" s="3"/>
      <c r="EW565" s="3"/>
      <c r="EX565" s="3"/>
      <c r="EY565" s="3"/>
      <c r="EZ565" s="3"/>
      <c r="FA565" s="3"/>
      <c r="FB565" s="3"/>
      <c r="FC565" s="3"/>
      <c r="FD565" s="3"/>
      <c r="FE565" s="3"/>
      <c r="FF565" s="3"/>
      <c r="FG565" s="3"/>
      <c r="FH565" s="3"/>
      <c r="FI565" s="3"/>
      <c r="FJ565" s="3"/>
      <c r="FK565" s="3"/>
      <c r="FL565" s="3"/>
      <c r="FM565" s="3"/>
      <c r="FN565" s="3"/>
      <c r="FO565" s="3"/>
      <c r="FP565" s="3"/>
      <c r="FQ565" s="3"/>
      <c r="FR565" s="3"/>
      <c r="FS565" s="3"/>
      <c r="FT565" s="3"/>
      <c r="FU565" s="3"/>
    </row>
    <row r="566" spans="1:177" x14ac:dyDescent="0.15">
      <c r="A566" s="4"/>
      <c r="B566" s="4"/>
      <c r="C566" s="4"/>
      <c r="D566" s="4"/>
      <c r="E566" s="4"/>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c r="EO566" s="3"/>
      <c r="EP566" s="3"/>
      <c r="EQ566" s="3"/>
      <c r="ER566" s="3"/>
      <c r="ES566" s="3"/>
      <c r="ET566" s="3"/>
      <c r="EU566" s="3"/>
      <c r="EV566" s="3"/>
      <c r="EW566" s="3"/>
      <c r="EX566" s="3"/>
      <c r="EY566" s="3"/>
      <c r="EZ566" s="3"/>
      <c r="FA566" s="3"/>
      <c r="FB566" s="3"/>
      <c r="FC566" s="3"/>
      <c r="FD566" s="3"/>
      <c r="FE566" s="3"/>
      <c r="FF566" s="3"/>
      <c r="FG566" s="3"/>
      <c r="FH566" s="3"/>
      <c r="FI566" s="3"/>
      <c r="FJ566" s="3"/>
      <c r="FK566" s="3"/>
      <c r="FL566" s="3"/>
      <c r="FM566" s="3"/>
      <c r="FN566" s="3"/>
      <c r="FO566" s="3"/>
      <c r="FP566" s="3"/>
      <c r="FQ566" s="3"/>
      <c r="FR566" s="3"/>
      <c r="FS566" s="3"/>
      <c r="FT566" s="3"/>
      <c r="FU566" s="3"/>
    </row>
    <row r="567" spans="1:177" x14ac:dyDescent="0.15">
      <c r="A567" s="4"/>
      <c r="B567" s="4"/>
      <c r="C567" s="4"/>
      <c r="D567" s="4"/>
      <c r="E567" s="4"/>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c r="EO567" s="3"/>
      <c r="EP567" s="3"/>
      <c r="EQ567" s="3"/>
      <c r="ER567" s="3"/>
      <c r="ES567" s="3"/>
      <c r="ET567" s="3"/>
      <c r="EU567" s="3"/>
      <c r="EV567" s="3"/>
      <c r="EW567" s="3"/>
      <c r="EX567" s="3"/>
      <c r="EY567" s="3"/>
      <c r="EZ567" s="3"/>
      <c r="FA567" s="3"/>
      <c r="FB567" s="3"/>
      <c r="FC567" s="3"/>
      <c r="FD567" s="3"/>
      <c r="FE567" s="3"/>
      <c r="FF567" s="3"/>
      <c r="FG567" s="3"/>
      <c r="FH567" s="3"/>
      <c r="FI567" s="3"/>
      <c r="FJ567" s="3"/>
      <c r="FK567" s="3"/>
      <c r="FL567" s="3"/>
      <c r="FM567" s="3"/>
      <c r="FN567" s="3"/>
      <c r="FO567" s="3"/>
      <c r="FP567" s="3"/>
      <c r="FQ567" s="3"/>
      <c r="FR567" s="3"/>
      <c r="FS567" s="3"/>
      <c r="FT567" s="3"/>
      <c r="FU567" s="3"/>
    </row>
    <row r="568" spans="1:177" x14ac:dyDescent="0.15">
      <c r="A568" s="4"/>
      <c r="B568" s="4"/>
      <c r="C568" s="4"/>
      <c r="D568" s="4"/>
      <c r="E568" s="4"/>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c r="EO568" s="3"/>
      <c r="EP568" s="3"/>
      <c r="EQ568" s="3"/>
      <c r="ER568" s="3"/>
      <c r="ES568" s="3"/>
      <c r="ET568" s="3"/>
      <c r="EU568" s="3"/>
      <c r="EV568" s="3"/>
      <c r="EW568" s="3"/>
      <c r="EX568" s="3"/>
      <c r="EY568" s="3"/>
      <c r="EZ568" s="3"/>
      <c r="FA568" s="3"/>
      <c r="FB568" s="3"/>
      <c r="FC568" s="3"/>
      <c r="FD568" s="3"/>
      <c r="FE568" s="3"/>
      <c r="FF568" s="3"/>
      <c r="FG568" s="3"/>
      <c r="FH568" s="3"/>
      <c r="FI568" s="3"/>
      <c r="FJ568" s="3"/>
      <c r="FK568" s="3"/>
      <c r="FL568" s="3"/>
      <c r="FM568" s="3"/>
      <c r="FN568" s="3"/>
      <c r="FO568" s="3"/>
      <c r="FP568" s="3"/>
      <c r="FQ568" s="3"/>
      <c r="FR568" s="3"/>
      <c r="FS568" s="3"/>
      <c r="FT568" s="3"/>
      <c r="FU568" s="3"/>
    </row>
    <row r="569" spans="1:177" x14ac:dyDescent="0.15">
      <c r="A569" s="4"/>
      <c r="B569" s="4"/>
      <c r="C569" s="4"/>
      <c r="D569" s="4"/>
      <c r="E569" s="4"/>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c r="EO569" s="3"/>
      <c r="EP569" s="3"/>
      <c r="EQ569" s="3"/>
      <c r="ER569" s="3"/>
      <c r="ES569" s="3"/>
      <c r="ET569" s="3"/>
      <c r="EU569" s="3"/>
      <c r="EV569" s="3"/>
      <c r="EW569" s="3"/>
      <c r="EX569" s="3"/>
      <c r="EY569" s="3"/>
      <c r="EZ569" s="3"/>
      <c r="FA569" s="3"/>
      <c r="FB569" s="3"/>
      <c r="FC569" s="3"/>
      <c r="FD569" s="3"/>
      <c r="FE569" s="3"/>
      <c r="FF569" s="3"/>
      <c r="FG569" s="3"/>
      <c r="FH569" s="3"/>
      <c r="FI569" s="3"/>
      <c r="FJ569" s="3"/>
      <c r="FK569" s="3"/>
      <c r="FL569" s="3"/>
      <c r="FM569" s="3"/>
      <c r="FN569" s="3"/>
      <c r="FO569" s="3"/>
      <c r="FP569" s="3"/>
      <c r="FQ569" s="3"/>
      <c r="FR569" s="3"/>
      <c r="FS569" s="3"/>
      <c r="FT569" s="3"/>
      <c r="FU569" s="3"/>
    </row>
    <row r="570" spans="1:177" x14ac:dyDescent="0.15">
      <c r="A570" s="4"/>
      <c r="B570" s="4"/>
      <c r="C570" s="4"/>
      <c r="D570" s="4"/>
      <c r="E570" s="4"/>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c r="EO570" s="3"/>
      <c r="EP570" s="3"/>
      <c r="EQ570" s="3"/>
      <c r="ER570" s="3"/>
      <c r="ES570" s="3"/>
      <c r="ET570" s="3"/>
      <c r="EU570" s="3"/>
      <c r="EV570" s="3"/>
      <c r="EW570" s="3"/>
      <c r="EX570" s="3"/>
      <c r="EY570" s="3"/>
      <c r="EZ570" s="3"/>
      <c r="FA570" s="3"/>
      <c r="FB570" s="3"/>
      <c r="FC570" s="3"/>
      <c r="FD570" s="3"/>
      <c r="FE570" s="3"/>
      <c r="FF570" s="3"/>
      <c r="FG570" s="3"/>
      <c r="FH570" s="3"/>
      <c r="FI570" s="3"/>
      <c r="FJ570" s="3"/>
      <c r="FK570" s="3"/>
      <c r="FL570" s="3"/>
      <c r="FM570" s="3"/>
      <c r="FN570" s="3"/>
      <c r="FO570" s="3"/>
      <c r="FP570" s="3"/>
      <c r="FQ570" s="3"/>
      <c r="FR570" s="3"/>
      <c r="FS570" s="3"/>
      <c r="FT570" s="3"/>
      <c r="FU570" s="3"/>
    </row>
    <row r="571" spans="1:177" x14ac:dyDescent="0.15">
      <c r="A571" s="4"/>
      <c r="B571" s="4"/>
      <c r="C571" s="4"/>
      <c r="D571" s="4"/>
      <c r="E571" s="4"/>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c r="EO571" s="3"/>
      <c r="EP571" s="3"/>
      <c r="EQ571" s="3"/>
      <c r="ER571" s="3"/>
      <c r="ES571" s="3"/>
      <c r="ET571" s="3"/>
      <c r="EU571" s="3"/>
      <c r="EV571" s="3"/>
      <c r="EW571" s="3"/>
      <c r="EX571" s="3"/>
      <c r="EY571" s="3"/>
      <c r="EZ571" s="3"/>
      <c r="FA571" s="3"/>
      <c r="FB571" s="3"/>
      <c r="FC571" s="3"/>
      <c r="FD571" s="3"/>
      <c r="FE571" s="3"/>
      <c r="FF571" s="3"/>
      <c r="FG571" s="3"/>
      <c r="FH571" s="3"/>
      <c r="FI571" s="3"/>
      <c r="FJ571" s="3"/>
      <c r="FK571" s="3"/>
      <c r="FL571" s="3"/>
      <c r="FM571" s="3"/>
      <c r="FN571" s="3"/>
      <c r="FO571" s="3"/>
      <c r="FP571" s="3"/>
      <c r="FQ571" s="3"/>
      <c r="FR571" s="3"/>
      <c r="FS571" s="3"/>
      <c r="FT571" s="3"/>
      <c r="FU571" s="3"/>
    </row>
    <row r="572" spans="1:177" x14ac:dyDescent="0.15">
      <c r="A572" s="4"/>
      <c r="B572" s="4"/>
      <c r="C572" s="4"/>
      <c r="D572" s="4"/>
      <c r="E572" s="4"/>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c r="EO572" s="3"/>
      <c r="EP572" s="3"/>
      <c r="EQ572" s="3"/>
      <c r="ER572" s="3"/>
      <c r="ES572" s="3"/>
      <c r="ET572" s="3"/>
      <c r="EU572" s="3"/>
      <c r="EV572" s="3"/>
      <c r="EW572" s="3"/>
      <c r="EX572" s="3"/>
      <c r="EY572" s="3"/>
      <c r="EZ572" s="3"/>
      <c r="FA572" s="3"/>
      <c r="FB572" s="3"/>
      <c r="FC572" s="3"/>
      <c r="FD572" s="3"/>
      <c r="FE572" s="3"/>
      <c r="FF572" s="3"/>
      <c r="FG572" s="3"/>
      <c r="FH572" s="3"/>
      <c r="FI572" s="3"/>
      <c r="FJ572" s="3"/>
      <c r="FK572" s="3"/>
      <c r="FL572" s="3"/>
      <c r="FM572" s="3"/>
      <c r="FN572" s="3"/>
      <c r="FO572" s="3"/>
      <c r="FP572" s="3"/>
      <c r="FQ572" s="3"/>
      <c r="FR572" s="3"/>
      <c r="FS572" s="3"/>
      <c r="FT572" s="3"/>
      <c r="FU572" s="3"/>
    </row>
    <row r="573" spans="1:177" x14ac:dyDescent="0.15">
      <c r="A573" s="4"/>
      <c r="B573" s="4"/>
      <c r="C573" s="4"/>
      <c r="D573" s="4"/>
      <c r="E573" s="4"/>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c r="EO573" s="3"/>
      <c r="EP573" s="3"/>
      <c r="EQ573" s="3"/>
      <c r="ER573" s="3"/>
      <c r="ES573" s="3"/>
      <c r="ET573" s="3"/>
      <c r="EU573" s="3"/>
      <c r="EV573" s="3"/>
      <c r="EW573" s="3"/>
      <c r="EX573" s="3"/>
      <c r="EY573" s="3"/>
      <c r="EZ573" s="3"/>
      <c r="FA573" s="3"/>
      <c r="FB573" s="3"/>
      <c r="FC573" s="3"/>
      <c r="FD573" s="3"/>
      <c r="FE573" s="3"/>
      <c r="FF573" s="3"/>
      <c r="FG573" s="3"/>
      <c r="FH573" s="3"/>
      <c r="FI573" s="3"/>
      <c r="FJ573" s="3"/>
      <c r="FK573" s="3"/>
      <c r="FL573" s="3"/>
      <c r="FM573" s="3"/>
      <c r="FN573" s="3"/>
      <c r="FO573" s="3"/>
      <c r="FP573" s="3"/>
      <c r="FQ573" s="3"/>
      <c r="FR573" s="3"/>
      <c r="FS573" s="3"/>
      <c r="FT573" s="3"/>
      <c r="FU573" s="3"/>
    </row>
    <row r="574" spans="1:177" x14ac:dyDescent="0.15">
      <c r="A574" s="4"/>
      <c r="B574" s="4"/>
      <c r="C574" s="4"/>
      <c r="D574" s="4"/>
      <c r="E574" s="4"/>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c r="EO574" s="3"/>
      <c r="EP574" s="3"/>
      <c r="EQ574" s="3"/>
      <c r="ER574" s="3"/>
      <c r="ES574" s="3"/>
      <c r="ET574" s="3"/>
      <c r="EU574" s="3"/>
      <c r="EV574" s="3"/>
      <c r="EW574" s="3"/>
      <c r="EX574" s="3"/>
      <c r="EY574" s="3"/>
      <c r="EZ574" s="3"/>
      <c r="FA574" s="3"/>
      <c r="FB574" s="3"/>
      <c r="FC574" s="3"/>
      <c r="FD574" s="3"/>
      <c r="FE574" s="3"/>
      <c r="FF574" s="3"/>
      <c r="FG574" s="3"/>
      <c r="FH574" s="3"/>
      <c r="FI574" s="3"/>
      <c r="FJ574" s="3"/>
      <c r="FK574" s="3"/>
      <c r="FL574" s="3"/>
      <c r="FM574" s="3"/>
      <c r="FN574" s="3"/>
      <c r="FO574" s="3"/>
      <c r="FP574" s="3"/>
      <c r="FQ574" s="3"/>
      <c r="FR574" s="3"/>
      <c r="FS574" s="3"/>
      <c r="FT574" s="3"/>
      <c r="FU574" s="3"/>
    </row>
    <row r="575" spans="1:177" x14ac:dyDescent="0.15">
      <c r="A575" s="4"/>
      <c r="B575" s="4"/>
      <c r="C575" s="4"/>
      <c r="D575" s="4"/>
      <c r="E575" s="4"/>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c r="EO575" s="3"/>
      <c r="EP575" s="3"/>
      <c r="EQ575" s="3"/>
      <c r="ER575" s="3"/>
      <c r="ES575" s="3"/>
      <c r="ET575" s="3"/>
      <c r="EU575" s="3"/>
      <c r="EV575" s="3"/>
      <c r="EW575" s="3"/>
      <c r="EX575" s="3"/>
      <c r="EY575" s="3"/>
      <c r="EZ575" s="3"/>
      <c r="FA575" s="3"/>
      <c r="FB575" s="3"/>
      <c r="FC575" s="3"/>
      <c r="FD575" s="3"/>
      <c r="FE575" s="3"/>
      <c r="FF575" s="3"/>
      <c r="FG575" s="3"/>
      <c r="FH575" s="3"/>
      <c r="FI575" s="3"/>
      <c r="FJ575" s="3"/>
      <c r="FK575" s="3"/>
      <c r="FL575" s="3"/>
      <c r="FM575" s="3"/>
      <c r="FN575" s="3"/>
      <c r="FO575" s="3"/>
      <c r="FP575" s="3"/>
      <c r="FQ575" s="3"/>
      <c r="FR575" s="3"/>
      <c r="FS575" s="3"/>
      <c r="FT575" s="3"/>
      <c r="FU575" s="3"/>
    </row>
    <row r="576" spans="1:177" x14ac:dyDescent="0.15">
      <c r="A576" s="4"/>
      <c r="B576" s="4"/>
      <c r="C576" s="4"/>
      <c r="D576" s="4"/>
      <c r="E576" s="4"/>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c r="EO576" s="3"/>
      <c r="EP576" s="3"/>
      <c r="EQ576" s="3"/>
      <c r="ER576" s="3"/>
      <c r="ES576" s="3"/>
      <c r="ET576" s="3"/>
      <c r="EU576" s="3"/>
      <c r="EV576" s="3"/>
      <c r="EW576" s="3"/>
      <c r="EX576" s="3"/>
      <c r="EY576" s="3"/>
      <c r="EZ576" s="3"/>
      <c r="FA576" s="3"/>
      <c r="FB576" s="3"/>
      <c r="FC576" s="3"/>
      <c r="FD576" s="3"/>
      <c r="FE576" s="3"/>
      <c r="FF576" s="3"/>
      <c r="FG576" s="3"/>
      <c r="FH576" s="3"/>
      <c r="FI576" s="3"/>
      <c r="FJ576" s="3"/>
      <c r="FK576" s="3"/>
      <c r="FL576" s="3"/>
      <c r="FM576" s="3"/>
      <c r="FN576" s="3"/>
      <c r="FO576" s="3"/>
      <c r="FP576" s="3"/>
      <c r="FQ576" s="3"/>
      <c r="FR576" s="3"/>
      <c r="FS576" s="3"/>
      <c r="FT576" s="3"/>
      <c r="FU576" s="3"/>
    </row>
    <row r="577" spans="1:177" x14ac:dyDescent="0.15">
      <c r="A577" s="4"/>
      <c r="B577" s="4"/>
      <c r="C577" s="4"/>
      <c r="D577" s="4"/>
      <c r="E577" s="4"/>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c r="EO577" s="3"/>
      <c r="EP577" s="3"/>
      <c r="EQ577" s="3"/>
      <c r="ER577" s="3"/>
      <c r="ES577" s="3"/>
      <c r="ET577" s="3"/>
      <c r="EU577" s="3"/>
      <c r="EV577" s="3"/>
      <c r="EW577" s="3"/>
      <c r="EX577" s="3"/>
      <c r="EY577" s="3"/>
      <c r="EZ577" s="3"/>
      <c r="FA577" s="3"/>
      <c r="FB577" s="3"/>
      <c r="FC577" s="3"/>
      <c r="FD577" s="3"/>
      <c r="FE577" s="3"/>
      <c r="FF577" s="3"/>
      <c r="FG577" s="3"/>
      <c r="FH577" s="3"/>
      <c r="FI577" s="3"/>
      <c r="FJ577" s="3"/>
      <c r="FK577" s="3"/>
      <c r="FL577" s="3"/>
      <c r="FM577" s="3"/>
      <c r="FN577" s="3"/>
      <c r="FO577" s="3"/>
      <c r="FP577" s="3"/>
      <c r="FQ577" s="3"/>
      <c r="FR577" s="3"/>
      <c r="FS577" s="3"/>
      <c r="FT577" s="3"/>
      <c r="FU577" s="3"/>
    </row>
    <row r="578" spans="1:177" x14ac:dyDescent="0.15">
      <c r="A578" s="4"/>
      <c r="B578" s="4"/>
      <c r="C578" s="4"/>
      <c r="D578" s="4"/>
      <c r="E578" s="4"/>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c r="EO578" s="3"/>
      <c r="EP578" s="3"/>
      <c r="EQ578" s="3"/>
      <c r="ER578" s="3"/>
      <c r="ES578" s="3"/>
      <c r="ET578" s="3"/>
      <c r="EU578" s="3"/>
      <c r="EV578" s="3"/>
      <c r="EW578" s="3"/>
      <c r="EX578" s="3"/>
      <c r="EY578" s="3"/>
      <c r="EZ578" s="3"/>
      <c r="FA578" s="3"/>
      <c r="FB578" s="3"/>
      <c r="FC578" s="3"/>
      <c r="FD578" s="3"/>
      <c r="FE578" s="3"/>
      <c r="FF578" s="3"/>
      <c r="FG578" s="3"/>
      <c r="FH578" s="3"/>
      <c r="FI578" s="3"/>
      <c r="FJ578" s="3"/>
      <c r="FK578" s="3"/>
      <c r="FL578" s="3"/>
      <c r="FM578" s="3"/>
      <c r="FN578" s="3"/>
      <c r="FO578" s="3"/>
      <c r="FP578" s="3"/>
      <c r="FQ578" s="3"/>
      <c r="FR578" s="3"/>
      <c r="FS578" s="3"/>
      <c r="FT578" s="3"/>
      <c r="FU578" s="3"/>
    </row>
    <row r="579" spans="1:177" x14ac:dyDescent="0.15">
      <c r="A579" s="4"/>
      <c r="B579" s="4"/>
      <c r="C579" s="4"/>
      <c r="D579" s="4"/>
      <c r="E579" s="4"/>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c r="EO579" s="3"/>
      <c r="EP579" s="3"/>
      <c r="EQ579" s="3"/>
      <c r="ER579" s="3"/>
      <c r="ES579" s="3"/>
      <c r="ET579" s="3"/>
      <c r="EU579" s="3"/>
      <c r="EV579" s="3"/>
      <c r="EW579" s="3"/>
      <c r="EX579" s="3"/>
      <c r="EY579" s="3"/>
      <c r="EZ579" s="3"/>
      <c r="FA579" s="3"/>
      <c r="FB579" s="3"/>
      <c r="FC579" s="3"/>
      <c r="FD579" s="3"/>
      <c r="FE579" s="3"/>
      <c r="FF579" s="3"/>
      <c r="FG579" s="3"/>
      <c r="FH579" s="3"/>
      <c r="FI579" s="3"/>
      <c r="FJ579" s="3"/>
      <c r="FK579" s="3"/>
      <c r="FL579" s="3"/>
      <c r="FM579" s="3"/>
      <c r="FN579" s="3"/>
      <c r="FO579" s="3"/>
      <c r="FP579" s="3"/>
      <c r="FQ579" s="3"/>
      <c r="FR579" s="3"/>
      <c r="FS579" s="3"/>
      <c r="FT579" s="3"/>
      <c r="FU579" s="3"/>
    </row>
    <row r="580" spans="1:177" x14ac:dyDescent="0.25">
      <c r="A580" s="5"/>
      <c r="B580" s="5"/>
      <c r="C580" s="5"/>
      <c r="D580" s="5"/>
      <c r="E580" s="5"/>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c r="EO580" s="3"/>
      <c r="EP580" s="3"/>
      <c r="EQ580" s="3"/>
      <c r="ER580" s="3"/>
      <c r="ES580" s="3"/>
      <c r="ET580" s="3"/>
      <c r="EU580" s="3"/>
      <c r="EV580" s="3"/>
      <c r="EW580" s="3"/>
      <c r="EX580" s="3"/>
      <c r="EY580" s="3"/>
      <c r="EZ580" s="3"/>
      <c r="FA580" s="3"/>
      <c r="FB580" s="3"/>
      <c r="FC580" s="3"/>
      <c r="FD580" s="3"/>
      <c r="FE580" s="3"/>
      <c r="FF580" s="3"/>
      <c r="FG580" s="3"/>
      <c r="FH580" s="3"/>
      <c r="FI580" s="3"/>
      <c r="FJ580" s="3"/>
      <c r="FK580" s="3"/>
      <c r="FL580" s="3"/>
      <c r="FM580" s="3"/>
      <c r="FN580" s="3"/>
      <c r="FO580" s="3"/>
      <c r="FP580" s="3"/>
      <c r="FQ580" s="3"/>
      <c r="FR580" s="3"/>
      <c r="FS580" s="3"/>
      <c r="FT580" s="3"/>
      <c r="FU580" s="3"/>
    </row>
    <row r="581" spans="1:177" x14ac:dyDescent="0.15">
      <c r="A581" s="4"/>
      <c r="B581" s="4"/>
      <c r="C581" s="4"/>
      <c r="D581" s="4"/>
      <c r="E581" s="4"/>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c r="EO581" s="3"/>
      <c r="EP581" s="3"/>
      <c r="EQ581" s="3"/>
      <c r="ER581" s="3"/>
      <c r="ES581" s="3"/>
      <c r="ET581" s="3"/>
      <c r="EU581" s="3"/>
      <c r="EV581" s="3"/>
      <c r="EW581" s="3"/>
      <c r="EX581" s="3"/>
      <c r="EY581" s="3"/>
      <c r="EZ581" s="3"/>
      <c r="FA581" s="3"/>
      <c r="FB581" s="3"/>
      <c r="FC581" s="3"/>
      <c r="FD581" s="3"/>
      <c r="FE581" s="3"/>
      <c r="FF581" s="3"/>
      <c r="FG581" s="3"/>
      <c r="FH581" s="3"/>
      <c r="FI581" s="3"/>
      <c r="FJ581" s="3"/>
      <c r="FK581" s="3"/>
      <c r="FL581" s="3"/>
      <c r="FM581" s="3"/>
      <c r="FN581" s="3"/>
      <c r="FO581" s="3"/>
      <c r="FP581" s="3"/>
      <c r="FQ581" s="3"/>
      <c r="FR581" s="3"/>
      <c r="FS581" s="3"/>
      <c r="FT581" s="3"/>
      <c r="FU581" s="3"/>
    </row>
    <row r="582" spans="1:177" x14ac:dyDescent="0.15">
      <c r="A582" s="4"/>
      <c r="B582" s="4"/>
      <c r="C582" s="4"/>
      <c r="D582" s="4"/>
      <c r="E582" s="4"/>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c r="EO582" s="3"/>
      <c r="EP582" s="3"/>
      <c r="EQ582" s="3"/>
      <c r="ER582" s="3"/>
      <c r="ES582" s="3"/>
      <c r="ET582" s="3"/>
      <c r="EU582" s="3"/>
      <c r="EV582" s="3"/>
      <c r="EW582" s="3"/>
      <c r="EX582" s="3"/>
      <c r="EY582" s="3"/>
      <c r="EZ582" s="3"/>
      <c r="FA582" s="3"/>
      <c r="FB582" s="3"/>
      <c r="FC582" s="3"/>
      <c r="FD582" s="3"/>
      <c r="FE582" s="3"/>
      <c r="FF582" s="3"/>
      <c r="FG582" s="3"/>
      <c r="FH582" s="3"/>
      <c r="FI582" s="3"/>
      <c r="FJ582" s="3"/>
      <c r="FK582" s="3"/>
      <c r="FL582" s="3"/>
      <c r="FM582" s="3"/>
      <c r="FN582" s="3"/>
      <c r="FO582" s="3"/>
      <c r="FP582" s="3"/>
      <c r="FQ582" s="3"/>
      <c r="FR582" s="3"/>
      <c r="FS582" s="3"/>
      <c r="FT582" s="3"/>
      <c r="FU582" s="3"/>
    </row>
    <row r="583" spans="1:177" x14ac:dyDescent="0.15">
      <c r="A583" s="4"/>
      <c r="B583" s="4"/>
      <c r="C583" s="4"/>
      <c r="D583" s="4"/>
      <c r="E583" s="4"/>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c r="EO583" s="3"/>
      <c r="EP583" s="3"/>
      <c r="EQ583" s="3"/>
      <c r="ER583" s="3"/>
      <c r="ES583" s="3"/>
      <c r="ET583" s="3"/>
      <c r="EU583" s="3"/>
      <c r="EV583" s="3"/>
      <c r="EW583" s="3"/>
      <c r="EX583" s="3"/>
      <c r="EY583" s="3"/>
      <c r="EZ583" s="3"/>
      <c r="FA583" s="3"/>
      <c r="FB583" s="3"/>
      <c r="FC583" s="3"/>
      <c r="FD583" s="3"/>
      <c r="FE583" s="3"/>
      <c r="FF583" s="3"/>
      <c r="FG583" s="3"/>
      <c r="FH583" s="3"/>
      <c r="FI583" s="3"/>
      <c r="FJ583" s="3"/>
      <c r="FK583" s="3"/>
      <c r="FL583" s="3"/>
      <c r="FM583" s="3"/>
      <c r="FN583" s="3"/>
      <c r="FO583" s="3"/>
      <c r="FP583" s="3"/>
      <c r="FQ583" s="3"/>
      <c r="FR583" s="3"/>
      <c r="FS583" s="3"/>
      <c r="FT583" s="3"/>
      <c r="FU583" s="3"/>
    </row>
    <row r="584" spans="1:177" x14ac:dyDescent="0.15">
      <c r="A584" s="4"/>
      <c r="B584" s="4"/>
      <c r="C584" s="4"/>
      <c r="D584" s="4"/>
      <c r="E584" s="4"/>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c r="EO584" s="3"/>
      <c r="EP584" s="3"/>
      <c r="EQ584" s="3"/>
      <c r="ER584" s="3"/>
      <c r="ES584" s="3"/>
      <c r="ET584" s="3"/>
      <c r="EU584" s="3"/>
      <c r="EV584" s="3"/>
      <c r="EW584" s="3"/>
      <c r="EX584" s="3"/>
      <c r="EY584" s="3"/>
      <c r="EZ584" s="3"/>
      <c r="FA584" s="3"/>
      <c r="FB584" s="3"/>
      <c r="FC584" s="3"/>
      <c r="FD584" s="3"/>
      <c r="FE584" s="3"/>
      <c r="FF584" s="3"/>
      <c r="FG584" s="3"/>
      <c r="FH584" s="3"/>
      <c r="FI584" s="3"/>
      <c r="FJ584" s="3"/>
      <c r="FK584" s="3"/>
      <c r="FL584" s="3"/>
      <c r="FM584" s="3"/>
      <c r="FN584" s="3"/>
      <c r="FO584" s="3"/>
      <c r="FP584" s="3"/>
      <c r="FQ584" s="3"/>
      <c r="FR584" s="3"/>
      <c r="FS584" s="3"/>
      <c r="FT584" s="3"/>
      <c r="FU584" s="3"/>
    </row>
    <row r="585" spans="1:177" x14ac:dyDescent="0.15">
      <c r="A585" s="4"/>
      <c r="B585" s="4"/>
      <c r="C585" s="4"/>
      <c r="D585" s="4"/>
      <c r="E585" s="4"/>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c r="EO585" s="3"/>
      <c r="EP585" s="3"/>
      <c r="EQ585" s="3"/>
      <c r="ER585" s="3"/>
      <c r="ES585" s="3"/>
      <c r="ET585" s="3"/>
      <c r="EU585" s="3"/>
      <c r="EV585" s="3"/>
      <c r="EW585" s="3"/>
      <c r="EX585" s="3"/>
      <c r="EY585" s="3"/>
      <c r="EZ585" s="3"/>
      <c r="FA585" s="3"/>
      <c r="FB585" s="3"/>
      <c r="FC585" s="3"/>
      <c r="FD585" s="3"/>
      <c r="FE585" s="3"/>
      <c r="FF585" s="3"/>
      <c r="FG585" s="3"/>
      <c r="FH585" s="3"/>
      <c r="FI585" s="3"/>
      <c r="FJ585" s="3"/>
      <c r="FK585" s="3"/>
      <c r="FL585" s="3"/>
      <c r="FM585" s="3"/>
      <c r="FN585" s="3"/>
      <c r="FO585" s="3"/>
      <c r="FP585" s="3"/>
      <c r="FQ585" s="3"/>
      <c r="FR585" s="3"/>
      <c r="FS585" s="3"/>
      <c r="FT585" s="3"/>
      <c r="FU585" s="3"/>
    </row>
    <row r="586" spans="1:177" x14ac:dyDescent="0.15">
      <c r="A586" s="4"/>
      <c r="B586" s="4"/>
      <c r="C586" s="4"/>
      <c r="D586" s="4"/>
      <c r="E586" s="4"/>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c r="EO586" s="3"/>
      <c r="EP586" s="3"/>
      <c r="EQ586" s="3"/>
      <c r="ER586" s="3"/>
      <c r="ES586" s="3"/>
      <c r="ET586" s="3"/>
      <c r="EU586" s="3"/>
      <c r="EV586" s="3"/>
      <c r="EW586" s="3"/>
      <c r="EX586" s="3"/>
      <c r="EY586" s="3"/>
      <c r="EZ586" s="3"/>
      <c r="FA586" s="3"/>
      <c r="FB586" s="3"/>
      <c r="FC586" s="3"/>
      <c r="FD586" s="3"/>
      <c r="FE586" s="3"/>
      <c r="FF586" s="3"/>
      <c r="FG586" s="3"/>
      <c r="FH586" s="3"/>
      <c r="FI586" s="3"/>
      <c r="FJ586" s="3"/>
      <c r="FK586" s="3"/>
      <c r="FL586" s="3"/>
      <c r="FM586" s="3"/>
      <c r="FN586" s="3"/>
      <c r="FO586" s="3"/>
      <c r="FP586" s="3"/>
      <c r="FQ586" s="3"/>
      <c r="FR586" s="3"/>
      <c r="FS586" s="3"/>
      <c r="FT586" s="3"/>
      <c r="FU586" s="3"/>
    </row>
    <row r="587" spans="1:177" x14ac:dyDescent="0.15">
      <c r="A587" s="4"/>
      <c r="B587" s="4"/>
      <c r="C587" s="4"/>
      <c r="D587" s="4"/>
      <c r="E587" s="4"/>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c r="EO587" s="3"/>
      <c r="EP587" s="3"/>
      <c r="EQ587" s="3"/>
      <c r="ER587" s="3"/>
      <c r="ES587" s="3"/>
      <c r="ET587" s="3"/>
      <c r="EU587" s="3"/>
      <c r="EV587" s="3"/>
      <c r="EW587" s="3"/>
      <c r="EX587" s="3"/>
      <c r="EY587" s="3"/>
      <c r="EZ587" s="3"/>
      <c r="FA587" s="3"/>
      <c r="FB587" s="3"/>
      <c r="FC587" s="3"/>
      <c r="FD587" s="3"/>
      <c r="FE587" s="3"/>
      <c r="FF587" s="3"/>
      <c r="FG587" s="3"/>
      <c r="FH587" s="3"/>
      <c r="FI587" s="3"/>
      <c r="FJ587" s="3"/>
      <c r="FK587" s="3"/>
      <c r="FL587" s="3"/>
      <c r="FM587" s="3"/>
      <c r="FN587" s="3"/>
      <c r="FO587" s="3"/>
      <c r="FP587" s="3"/>
      <c r="FQ587" s="3"/>
      <c r="FR587" s="3"/>
      <c r="FS587" s="3"/>
      <c r="FT587" s="3"/>
      <c r="FU587" s="3"/>
    </row>
    <row r="588" spans="1:177" x14ac:dyDescent="0.15">
      <c r="A588" s="4"/>
      <c r="B588" s="4"/>
      <c r="C588" s="4"/>
      <c r="D588" s="4"/>
      <c r="E588" s="4"/>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c r="EO588" s="3"/>
      <c r="EP588" s="3"/>
      <c r="EQ588" s="3"/>
      <c r="ER588" s="3"/>
      <c r="ES588" s="3"/>
      <c r="ET588" s="3"/>
      <c r="EU588" s="3"/>
      <c r="EV588" s="3"/>
      <c r="EW588" s="3"/>
      <c r="EX588" s="3"/>
      <c r="EY588" s="3"/>
      <c r="EZ588" s="3"/>
      <c r="FA588" s="3"/>
      <c r="FB588" s="3"/>
      <c r="FC588" s="3"/>
      <c r="FD588" s="3"/>
      <c r="FE588" s="3"/>
      <c r="FF588" s="3"/>
      <c r="FG588" s="3"/>
      <c r="FH588" s="3"/>
      <c r="FI588" s="3"/>
      <c r="FJ588" s="3"/>
      <c r="FK588" s="3"/>
      <c r="FL588" s="3"/>
      <c r="FM588" s="3"/>
      <c r="FN588" s="3"/>
      <c r="FO588" s="3"/>
      <c r="FP588" s="3"/>
      <c r="FQ588" s="3"/>
      <c r="FR588" s="3"/>
      <c r="FS588" s="3"/>
      <c r="FT588" s="3"/>
      <c r="FU588" s="3"/>
    </row>
    <row r="589" spans="1:177" x14ac:dyDescent="0.15">
      <c r="A589" s="4"/>
      <c r="B589" s="4"/>
      <c r="C589" s="4"/>
      <c r="D589" s="4"/>
      <c r="E589" s="4"/>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c r="EO589" s="3"/>
      <c r="EP589" s="3"/>
      <c r="EQ589" s="3"/>
      <c r="ER589" s="3"/>
      <c r="ES589" s="3"/>
      <c r="ET589" s="3"/>
      <c r="EU589" s="3"/>
      <c r="EV589" s="3"/>
      <c r="EW589" s="3"/>
      <c r="EX589" s="3"/>
      <c r="EY589" s="3"/>
      <c r="EZ589" s="3"/>
      <c r="FA589" s="3"/>
      <c r="FB589" s="3"/>
      <c r="FC589" s="3"/>
      <c r="FD589" s="3"/>
      <c r="FE589" s="3"/>
      <c r="FF589" s="3"/>
      <c r="FG589" s="3"/>
      <c r="FH589" s="3"/>
      <c r="FI589" s="3"/>
      <c r="FJ589" s="3"/>
      <c r="FK589" s="3"/>
      <c r="FL589" s="3"/>
      <c r="FM589" s="3"/>
      <c r="FN589" s="3"/>
      <c r="FO589" s="3"/>
      <c r="FP589" s="3"/>
      <c r="FQ589" s="3"/>
      <c r="FR589" s="3"/>
      <c r="FS589" s="3"/>
      <c r="FT589" s="3"/>
      <c r="FU589" s="3"/>
    </row>
    <row r="590" spans="1:177" x14ac:dyDescent="0.15">
      <c r="A590" s="4"/>
      <c r="B590" s="4"/>
      <c r="C590" s="4"/>
      <c r="D590" s="4"/>
      <c r="E590" s="4"/>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c r="EO590" s="3"/>
      <c r="EP590" s="3"/>
      <c r="EQ590" s="3"/>
      <c r="ER590" s="3"/>
      <c r="ES590" s="3"/>
      <c r="ET590" s="3"/>
      <c r="EU590" s="3"/>
      <c r="EV590" s="3"/>
      <c r="EW590" s="3"/>
      <c r="EX590" s="3"/>
      <c r="EY590" s="3"/>
      <c r="EZ590" s="3"/>
      <c r="FA590" s="3"/>
      <c r="FB590" s="3"/>
      <c r="FC590" s="3"/>
      <c r="FD590" s="3"/>
      <c r="FE590" s="3"/>
      <c r="FF590" s="3"/>
      <c r="FG590" s="3"/>
      <c r="FH590" s="3"/>
      <c r="FI590" s="3"/>
      <c r="FJ590" s="3"/>
      <c r="FK590" s="3"/>
      <c r="FL590" s="3"/>
      <c r="FM590" s="3"/>
      <c r="FN590" s="3"/>
      <c r="FO590" s="3"/>
      <c r="FP590" s="3"/>
      <c r="FQ590" s="3"/>
      <c r="FR590" s="3"/>
      <c r="FS590" s="3"/>
      <c r="FT590" s="3"/>
      <c r="FU590" s="3"/>
    </row>
    <row r="591" spans="1:177" x14ac:dyDescent="0.15">
      <c r="A591" s="4"/>
      <c r="B591" s="4"/>
      <c r="C591" s="4"/>
      <c r="D591" s="4"/>
      <c r="E591" s="4"/>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c r="EO591" s="3"/>
      <c r="EP591" s="3"/>
      <c r="EQ591" s="3"/>
      <c r="ER591" s="3"/>
      <c r="ES591" s="3"/>
      <c r="ET591" s="3"/>
      <c r="EU591" s="3"/>
      <c r="EV591" s="3"/>
      <c r="EW591" s="3"/>
      <c r="EX591" s="3"/>
      <c r="EY591" s="3"/>
      <c r="EZ591" s="3"/>
      <c r="FA591" s="3"/>
      <c r="FB591" s="3"/>
      <c r="FC591" s="3"/>
      <c r="FD591" s="3"/>
      <c r="FE591" s="3"/>
      <c r="FF591" s="3"/>
      <c r="FG591" s="3"/>
      <c r="FH591" s="3"/>
      <c r="FI591" s="3"/>
      <c r="FJ591" s="3"/>
      <c r="FK591" s="3"/>
      <c r="FL591" s="3"/>
      <c r="FM591" s="3"/>
      <c r="FN591" s="3"/>
      <c r="FO591" s="3"/>
      <c r="FP591" s="3"/>
      <c r="FQ591" s="3"/>
      <c r="FR591" s="3"/>
      <c r="FS591" s="3"/>
      <c r="FT591" s="3"/>
      <c r="FU591" s="3"/>
    </row>
    <row r="592" spans="1:177" x14ac:dyDescent="0.15">
      <c r="A592" s="4"/>
      <c r="B592" s="4"/>
      <c r="C592" s="4"/>
      <c r="D592" s="4"/>
      <c r="E592" s="4"/>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c r="EO592" s="3"/>
      <c r="EP592" s="3"/>
      <c r="EQ592" s="3"/>
      <c r="ER592" s="3"/>
      <c r="ES592" s="3"/>
      <c r="ET592" s="3"/>
      <c r="EU592" s="3"/>
      <c r="EV592" s="3"/>
      <c r="EW592" s="3"/>
      <c r="EX592" s="3"/>
      <c r="EY592" s="3"/>
      <c r="EZ592" s="3"/>
      <c r="FA592" s="3"/>
      <c r="FB592" s="3"/>
      <c r="FC592" s="3"/>
      <c r="FD592" s="3"/>
      <c r="FE592" s="3"/>
      <c r="FF592" s="3"/>
      <c r="FG592" s="3"/>
      <c r="FH592" s="3"/>
      <c r="FI592" s="3"/>
      <c r="FJ592" s="3"/>
      <c r="FK592" s="3"/>
      <c r="FL592" s="3"/>
      <c r="FM592" s="3"/>
      <c r="FN592" s="3"/>
      <c r="FO592" s="3"/>
      <c r="FP592" s="3"/>
      <c r="FQ592" s="3"/>
      <c r="FR592" s="3"/>
      <c r="FS592" s="3"/>
      <c r="FT592" s="3"/>
      <c r="FU592" s="3"/>
    </row>
    <row r="593" spans="1:177" x14ac:dyDescent="0.15">
      <c r="A593" s="4"/>
      <c r="B593" s="4"/>
      <c r="C593" s="4"/>
      <c r="D593" s="4"/>
      <c r="E593" s="4"/>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c r="EO593" s="3"/>
      <c r="EP593" s="3"/>
      <c r="EQ593" s="3"/>
      <c r="ER593" s="3"/>
      <c r="ES593" s="3"/>
      <c r="ET593" s="3"/>
      <c r="EU593" s="3"/>
      <c r="EV593" s="3"/>
      <c r="EW593" s="3"/>
      <c r="EX593" s="3"/>
      <c r="EY593" s="3"/>
      <c r="EZ593" s="3"/>
      <c r="FA593" s="3"/>
      <c r="FB593" s="3"/>
      <c r="FC593" s="3"/>
      <c r="FD593" s="3"/>
      <c r="FE593" s="3"/>
      <c r="FF593" s="3"/>
      <c r="FG593" s="3"/>
      <c r="FH593" s="3"/>
      <c r="FI593" s="3"/>
      <c r="FJ593" s="3"/>
      <c r="FK593" s="3"/>
      <c r="FL593" s="3"/>
      <c r="FM593" s="3"/>
      <c r="FN593" s="3"/>
      <c r="FO593" s="3"/>
      <c r="FP593" s="3"/>
      <c r="FQ593" s="3"/>
      <c r="FR593" s="3"/>
      <c r="FS593" s="3"/>
      <c r="FT593" s="3"/>
      <c r="FU593" s="3"/>
    </row>
    <row r="594" spans="1:177" x14ac:dyDescent="0.15">
      <c r="A594" s="4"/>
      <c r="B594" s="4"/>
      <c r="C594" s="4"/>
      <c r="D594" s="4"/>
      <c r="E594" s="4"/>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c r="FB594" s="3"/>
      <c r="FC594" s="3"/>
      <c r="FD594" s="3"/>
      <c r="FE594" s="3"/>
      <c r="FF594" s="3"/>
      <c r="FG594" s="3"/>
      <c r="FH594" s="3"/>
      <c r="FI594" s="3"/>
      <c r="FJ594" s="3"/>
      <c r="FK594" s="3"/>
      <c r="FL594" s="3"/>
      <c r="FM594" s="3"/>
      <c r="FN594" s="3"/>
      <c r="FO594" s="3"/>
      <c r="FP594" s="3"/>
      <c r="FQ594" s="3"/>
      <c r="FR594" s="3"/>
      <c r="FS594" s="3"/>
      <c r="FT594" s="3"/>
      <c r="FU594" s="3"/>
    </row>
    <row r="595" spans="1:177" x14ac:dyDescent="0.15">
      <c r="A595" s="4"/>
      <c r="B595" s="4"/>
      <c r="C595" s="4"/>
      <c r="D595" s="4"/>
      <c r="E595" s="4"/>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c r="FB595" s="3"/>
      <c r="FC595" s="3"/>
      <c r="FD595" s="3"/>
      <c r="FE595" s="3"/>
      <c r="FF595" s="3"/>
      <c r="FG595" s="3"/>
      <c r="FH595" s="3"/>
      <c r="FI595" s="3"/>
      <c r="FJ595" s="3"/>
      <c r="FK595" s="3"/>
      <c r="FL595" s="3"/>
      <c r="FM595" s="3"/>
      <c r="FN595" s="3"/>
      <c r="FO595" s="3"/>
      <c r="FP595" s="3"/>
      <c r="FQ595" s="3"/>
      <c r="FR595" s="3"/>
      <c r="FS595" s="3"/>
      <c r="FT595" s="3"/>
      <c r="FU595" s="3"/>
    </row>
    <row r="596" spans="1:177" x14ac:dyDescent="0.15">
      <c r="A596" s="4"/>
      <c r="B596" s="4"/>
      <c r="C596" s="4"/>
      <c r="D596" s="4"/>
      <c r="E596" s="4"/>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c r="EO596" s="3"/>
      <c r="EP596" s="3"/>
      <c r="EQ596" s="3"/>
      <c r="ER596" s="3"/>
      <c r="ES596" s="3"/>
      <c r="ET596" s="3"/>
      <c r="EU596" s="3"/>
      <c r="EV596" s="3"/>
      <c r="EW596" s="3"/>
      <c r="EX596" s="3"/>
      <c r="EY596" s="3"/>
      <c r="EZ596" s="3"/>
      <c r="FA596" s="3"/>
      <c r="FB596" s="3"/>
      <c r="FC596" s="3"/>
      <c r="FD596" s="3"/>
      <c r="FE596" s="3"/>
      <c r="FF596" s="3"/>
      <c r="FG596" s="3"/>
      <c r="FH596" s="3"/>
      <c r="FI596" s="3"/>
      <c r="FJ596" s="3"/>
      <c r="FK596" s="3"/>
      <c r="FL596" s="3"/>
      <c r="FM596" s="3"/>
      <c r="FN596" s="3"/>
      <c r="FO596" s="3"/>
      <c r="FP596" s="3"/>
      <c r="FQ596" s="3"/>
      <c r="FR596" s="3"/>
      <c r="FS596" s="3"/>
      <c r="FT596" s="3"/>
      <c r="FU596" s="3"/>
    </row>
    <row r="597" spans="1:177" x14ac:dyDescent="0.15">
      <c r="A597" s="4"/>
      <c r="B597" s="4"/>
      <c r="C597" s="4"/>
      <c r="D597" s="4"/>
      <c r="E597" s="4"/>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c r="EO597" s="3"/>
      <c r="EP597" s="3"/>
      <c r="EQ597" s="3"/>
      <c r="ER597" s="3"/>
      <c r="ES597" s="3"/>
      <c r="ET597" s="3"/>
      <c r="EU597" s="3"/>
      <c r="EV597" s="3"/>
      <c r="EW597" s="3"/>
      <c r="EX597" s="3"/>
      <c r="EY597" s="3"/>
      <c r="EZ597" s="3"/>
      <c r="FA597" s="3"/>
      <c r="FB597" s="3"/>
      <c r="FC597" s="3"/>
      <c r="FD597" s="3"/>
      <c r="FE597" s="3"/>
      <c r="FF597" s="3"/>
      <c r="FG597" s="3"/>
      <c r="FH597" s="3"/>
      <c r="FI597" s="3"/>
      <c r="FJ597" s="3"/>
      <c r="FK597" s="3"/>
      <c r="FL597" s="3"/>
      <c r="FM597" s="3"/>
      <c r="FN597" s="3"/>
      <c r="FO597" s="3"/>
      <c r="FP597" s="3"/>
      <c r="FQ597" s="3"/>
      <c r="FR597" s="3"/>
      <c r="FS597" s="3"/>
      <c r="FT597" s="3"/>
      <c r="FU597" s="3"/>
    </row>
    <row r="598" spans="1:177" x14ac:dyDescent="0.15">
      <c r="A598" s="4"/>
      <c r="B598" s="4"/>
      <c r="C598" s="4"/>
      <c r="D598" s="4"/>
      <c r="E598" s="4"/>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c r="EO598" s="3"/>
      <c r="EP598" s="3"/>
      <c r="EQ598" s="3"/>
      <c r="ER598" s="3"/>
      <c r="ES598" s="3"/>
      <c r="ET598" s="3"/>
      <c r="EU598" s="3"/>
      <c r="EV598" s="3"/>
      <c r="EW598" s="3"/>
      <c r="EX598" s="3"/>
      <c r="EY598" s="3"/>
      <c r="EZ598" s="3"/>
      <c r="FA598" s="3"/>
      <c r="FB598" s="3"/>
      <c r="FC598" s="3"/>
      <c r="FD598" s="3"/>
      <c r="FE598" s="3"/>
      <c r="FF598" s="3"/>
      <c r="FG598" s="3"/>
      <c r="FH598" s="3"/>
      <c r="FI598" s="3"/>
      <c r="FJ598" s="3"/>
      <c r="FK598" s="3"/>
      <c r="FL598" s="3"/>
      <c r="FM598" s="3"/>
      <c r="FN598" s="3"/>
      <c r="FO598" s="3"/>
      <c r="FP598" s="3"/>
      <c r="FQ598" s="3"/>
      <c r="FR598" s="3"/>
      <c r="FS598" s="3"/>
      <c r="FT598" s="3"/>
      <c r="FU598" s="3"/>
    </row>
    <row r="599" spans="1:177" x14ac:dyDescent="0.15">
      <c r="A599" s="4"/>
      <c r="B599" s="4"/>
      <c r="C599" s="4"/>
      <c r="D599" s="4"/>
      <c r="E599" s="4"/>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c r="EO599" s="3"/>
      <c r="EP599" s="3"/>
      <c r="EQ599" s="3"/>
      <c r="ER599" s="3"/>
      <c r="ES599" s="3"/>
      <c r="ET599" s="3"/>
      <c r="EU599" s="3"/>
      <c r="EV599" s="3"/>
      <c r="EW599" s="3"/>
      <c r="EX599" s="3"/>
      <c r="EY599" s="3"/>
      <c r="EZ599" s="3"/>
      <c r="FA599" s="3"/>
      <c r="FB599" s="3"/>
      <c r="FC599" s="3"/>
      <c r="FD599" s="3"/>
      <c r="FE599" s="3"/>
      <c r="FF599" s="3"/>
      <c r="FG599" s="3"/>
      <c r="FH599" s="3"/>
      <c r="FI599" s="3"/>
      <c r="FJ599" s="3"/>
      <c r="FK599" s="3"/>
      <c r="FL599" s="3"/>
      <c r="FM599" s="3"/>
      <c r="FN599" s="3"/>
      <c r="FO599" s="3"/>
      <c r="FP599" s="3"/>
      <c r="FQ599" s="3"/>
      <c r="FR599" s="3"/>
      <c r="FS599" s="3"/>
      <c r="FT599" s="3"/>
      <c r="FU599" s="3"/>
    </row>
    <row r="600" spans="1:177" x14ac:dyDescent="0.15">
      <c r="A600" s="4"/>
      <c r="B600" s="4"/>
      <c r="C600" s="4"/>
      <c r="D600" s="4"/>
      <c r="E600" s="4"/>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c r="EO600" s="3"/>
      <c r="EP600" s="3"/>
      <c r="EQ600" s="3"/>
      <c r="ER600" s="3"/>
      <c r="ES600" s="3"/>
      <c r="ET600" s="3"/>
      <c r="EU600" s="3"/>
      <c r="EV600" s="3"/>
      <c r="EW600" s="3"/>
      <c r="EX600" s="3"/>
      <c r="EY600" s="3"/>
      <c r="EZ600" s="3"/>
      <c r="FA600" s="3"/>
      <c r="FB600" s="3"/>
      <c r="FC600" s="3"/>
      <c r="FD600" s="3"/>
      <c r="FE600" s="3"/>
      <c r="FF600" s="3"/>
      <c r="FG600" s="3"/>
      <c r="FH600" s="3"/>
      <c r="FI600" s="3"/>
      <c r="FJ600" s="3"/>
      <c r="FK600" s="3"/>
      <c r="FL600" s="3"/>
      <c r="FM600" s="3"/>
      <c r="FN600" s="3"/>
      <c r="FO600" s="3"/>
      <c r="FP600" s="3"/>
      <c r="FQ600" s="3"/>
      <c r="FR600" s="3"/>
      <c r="FS600" s="3"/>
      <c r="FT600" s="3"/>
      <c r="FU600" s="3"/>
    </row>
    <row r="601" spans="1:177" x14ac:dyDescent="0.15">
      <c r="A601" s="4"/>
      <c r="B601" s="4"/>
      <c r="C601" s="4"/>
      <c r="D601" s="4"/>
      <c r="E601" s="4"/>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c r="EO601" s="3"/>
      <c r="EP601" s="3"/>
      <c r="EQ601" s="3"/>
      <c r="ER601" s="3"/>
      <c r="ES601" s="3"/>
      <c r="ET601" s="3"/>
      <c r="EU601" s="3"/>
      <c r="EV601" s="3"/>
      <c r="EW601" s="3"/>
      <c r="EX601" s="3"/>
      <c r="EY601" s="3"/>
      <c r="EZ601" s="3"/>
      <c r="FA601" s="3"/>
      <c r="FB601" s="3"/>
      <c r="FC601" s="3"/>
      <c r="FD601" s="3"/>
      <c r="FE601" s="3"/>
      <c r="FF601" s="3"/>
      <c r="FG601" s="3"/>
      <c r="FH601" s="3"/>
      <c r="FI601" s="3"/>
      <c r="FJ601" s="3"/>
      <c r="FK601" s="3"/>
      <c r="FL601" s="3"/>
      <c r="FM601" s="3"/>
      <c r="FN601" s="3"/>
      <c r="FO601" s="3"/>
      <c r="FP601" s="3"/>
      <c r="FQ601" s="3"/>
      <c r="FR601" s="3"/>
      <c r="FS601" s="3"/>
      <c r="FT601" s="3"/>
      <c r="FU601" s="3"/>
    </row>
    <row r="602" spans="1:177" x14ac:dyDescent="0.15">
      <c r="A602" s="4"/>
      <c r="B602" s="4"/>
      <c r="C602" s="4"/>
      <c r="D602" s="4"/>
      <c r="E602" s="4"/>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c r="EO602" s="3"/>
      <c r="EP602" s="3"/>
      <c r="EQ602" s="3"/>
      <c r="ER602" s="3"/>
      <c r="ES602" s="3"/>
      <c r="ET602" s="3"/>
      <c r="EU602" s="3"/>
      <c r="EV602" s="3"/>
      <c r="EW602" s="3"/>
      <c r="EX602" s="3"/>
      <c r="EY602" s="3"/>
      <c r="EZ602" s="3"/>
      <c r="FA602" s="3"/>
      <c r="FB602" s="3"/>
      <c r="FC602" s="3"/>
      <c r="FD602" s="3"/>
      <c r="FE602" s="3"/>
      <c r="FF602" s="3"/>
      <c r="FG602" s="3"/>
      <c r="FH602" s="3"/>
      <c r="FI602" s="3"/>
      <c r="FJ602" s="3"/>
      <c r="FK602" s="3"/>
      <c r="FL602" s="3"/>
      <c r="FM602" s="3"/>
      <c r="FN602" s="3"/>
      <c r="FO602" s="3"/>
      <c r="FP602" s="3"/>
      <c r="FQ602" s="3"/>
      <c r="FR602" s="3"/>
      <c r="FS602" s="3"/>
      <c r="FT602" s="3"/>
      <c r="FU602" s="3"/>
    </row>
    <row r="603" spans="1:177" x14ac:dyDescent="0.15">
      <c r="A603" s="4"/>
      <c r="B603" s="4"/>
      <c r="C603" s="4"/>
      <c r="D603" s="4"/>
      <c r="E603" s="4"/>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c r="EO603" s="3"/>
      <c r="EP603" s="3"/>
      <c r="EQ603" s="3"/>
      <c r="ER603" s="3"/>
      <c r="ES603" s="3"/>
      <c r="ET603" s="3"/>
      <c r="EU603" s="3"/>
      <c r="EV603" s="3"/>
      <c r="EW603" s="3"/>
      <c r="EX603" s="3"/>
      <c r="EY603" s="3"/>
      <c r="EZ603" s="3"/>
      <c r="FA603" s="3"/>
      <c r="FB603" s="3"/>
      <c r="FC603" s="3"/>
      <c r="FD603" s="3"/>
      <c r="FE603" s="3"/>
      <c r="FF603" s="3"/>
      <c r="FG603" s="3"/>
      <c r="FH603" s="3"/>
      <c r="FI603" s="3"/>
      <c r="FJ603" s="3"/>
      <c r="FK603" s="3"/>
      <c r="FL603" s="3"/>
      <c r="FM603" s="3"/>
      <c r="FN603" s="3"/>
      <c r="FO603" s="3"/>
      <c r="FP603" s="3"/>
      <c r="FQ603" s="3"/>
      <c r="FR603" s="3"/>
      <c r="FS603" s="3"/>
      <c r="FT603" s="3"/>
      <c r="FU603" s="3"/>
    </row>
    <row r="604" spans="1:177" x14ac:dyDescent="0.15">
      <c r="A604" s="4"/>
      <c r="B604" s="4"/>
      <c r="C604" s="4"/>
      <c r="D604" s="4"/>
      <c r="E604" s="4"/>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c r="FP604" s="3"/>
      <c r="FQ604" s="3"/>
      <c r="FR604" s="3"/>
      <c r="FS604" s="3"/>
      <c r="FT604" s="3"/>
      <c r="FU604" s="3"/>
    </row>
    <row r="605" spans="1:177" x14ac:dyDescent="0.15">
      <c r="A605" s="4"/>
      <c r="B605" s="4"/>
      <c r="C605" s="4"/>
      <c r="D605" s="4"/>
      <c r="E605" s="4"/>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c r="EO605" s="3"/>
      <c r="EP605" s="3"/>
      <c r="EQ605" s="3"/>
      <c r="ER605" s="3"/>
      <c r="ES605" s="3"/>
      <c r="ET605" s="3"/>
      <c r="EU605" s="3"/>
      <c r="EV605" s="3"/>
      <c r="EW605" s="3"/>
      <c r="EX605" s="3"/>
      <c r="EY605" s="3"/>
      <c r="EZ605" s="3"/>
      <c r="FA605" s="3"/>
      <c r="FB605" s="3"/>
      <c r="FC605" s="3"/>
      <c r="FD605" s="3"/>
      <c r="FE605" s="3"/>
      <c r="FF605" s="3"/>
      <c r="FG605" s="3"/>
      <c r="FH605" s="3"/>
      <c r="FI605" s="3"/>
      <c r="FJ605" s="3"/>
      <c r="FK605" s="3"/>
      <c r="FL605" s="3"/>
      <c r="FM605" s="3"/>
      <c r="FN605" s="3"/>
      <c r="FO605" s="3"/>
      <c r="FP605" s="3"/>
      <c r="FQ605" s="3"/>
      <c r="FR605" s="3"/>
      <c r="FS605" s="3"/>
      <c r="FT605" s="3"/>
      <c r="FU605" s="3"/>
    </row>
    <row r="606" spans="1:177" x14ac:dyDescent="0.15">
      <c r="A606" s="4"/>
      <c r="B606" s="4"/>
      <c r="C606" s="4"/>
      <c r="D606" s="4"/>
      <c r="E606" s="4"/>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c r="EO606" s="3"/>
      <c r="EP606" s="3"/>
      <c r="EQ606" s="3"/>
      <c r="ER606" s="3"/>
      <c r="ES606" s="3"/>
      <c r="ET606" s="3"/>
      <c r="EU606" s="3"/>
      <c r="EV606" s="3"/>
      <c r="EW606" s="3"/>
      <c r="EX606" s="3"/>
      <c r="EY606" s="3"/>
      <c r="EZ606" s="3"/>
      <c r="FA606" s="3"/>
      <c r="FB606" s="3"/>
      <c r="FC606" s="3"/>
      <c r="FD606" s="3"/>
      <c r="FE606" s="3"/>
      <c r="FF606" s="3"/>
      <c r="FG606" s="3"/>
      <c r="FH606" s="3"/>
      <c r="FI606" s="3"/>
      <c r="FJ606" s="3"/>
      <c r="FK606" s="3"/>
      <c r="FL606" s="3"/>
      <c r="FM606" s="3"/>
      <c r="FN606" s="3"/>
      <c r="FO606" s="3"/>
      <c r="FP606" s="3"/>
      <c r="FQ606" s="3"/>
      <c r="FR606" s="3"/>
      <c r="FS606" s="3"/>
      <c r="FT606" s="3"/>
      <c r="FU606" s="3"/>
    </row>
    <row r="607" spans="1:177" x14ac:dyDescent="0.15">
      <c r="A607" s="4"/>
      <c r="B607" s="4"/>
      <c r="C607" s="4"/>
      <c r="D607" s="4"/>
      <c r="E607" s="4"/>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c r="EO607" s="3"/>
      <c r="EP607" s="3"/>
      <c r="EQ607" s="3"/>
      <c r="ER607" s="3"/>
      <c r="ES607" s="3"/>
      <c r="ET607" s="3"/>
      <c r="EU607" s="3"/>
      <c r="EV607" s="3"/>
      <c r="EW607" s="3"/>
      <c r="EX607" s="3"/>
      <c r="EY607" s="3"/>
      <c r="EZ607" s="3"/>
      <c r="FA607" s="3"/>
      <c r="FB607" s="3"/>
      <c r="FC607" s="3"/>
      <c r="FD607" s="3"/>
      <c r="FE607" s="3"/>
      <c r="FF607" s="3"/>
      <c r="FG607" s="3"/>
      <c r="FH607" s="3"/>
      <c r="FI607" s="3"/>
      <c r="FJ607" s="3"/>
      <c r="FK607" s="3"/>
      <c r="FL607" s="3"/>
      <c r="FM607" s="3"/>
      <c r="FN607" s="3"/>
      <c r="FO607" s="3"/>
      <c r="FP607" s="3"/>
      <c r="FQ607" s="3"/>
      <c r="FR607" s="3"/>
      <c r="FS607" s="3"/>
      <c r="FT607" s="3"/>
      <c r="FU607" s="3"/>
    </row>
    <row r="608" spans="1:177" x14ac:dyDescent="0.15">
      <c r="A608" s="4"/>
      <c r="B608" s="4"/>
      <c r="C608" s="4"/>
      <c r="D608" s="4"/>
      <c r="E608" s="4"/>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c r="EO608" s="3"/>
      <c r="EP608" s="3"/>
      <c r="EQ608" s="3"/>
      <c r="ER608" s="3"/>
      <c r="ES608" s="3"/>
      <c r="ET608" s="3"/>
      <c r="EU608" s="3"/>
      <c r="EV608" s="3"/>
      <c r="EW608" s="3"/>
      <c r="EX608" s="3"/>
      <c r="EY608" s="3"/>
      <c r="EZ608" s="3"/>
      <c r="FA608" s="3"/>
      <c r="FB608" s="3"/>
      <c r="FC608" s="3"/>
      <c r="FD608" s="3"/>
      <c r="FE608" s="3"/>
      <c r="FF608" s="3"/>
      <c r="FG608" s="3"/>
      <c r="FH608" s="3"/>
      <c r="FI608" s="3"/>
      <c r="FJ608" s="3"/>
      <c r="FK608" s="3"/>
      <c r="FL608" s="3"/>
      <c r="FM608" s="3"/>
      <c r="FN608" s="3"/>
      <c r="FO608" s="3"/>
      <c r="FP608" s="3"/>
      <c r="FQ608" s="3"/>
      <c r="FR608" s="3"/>
      <c r="FS608" s="3"/>
      <c r="FT608" s="3"/>
      <c r="FU608" s="3"/>
    </row>
    <row r="609" spans="1:177" x14ac:dyDescent="0.15">
      <c r="A609" s="4"/>
      <c r="B609" s="4"/>
      <c r="C609" s="4"/>
      <c r="D609" s="4"/>
      <c r="E609" s="4"/>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c r="EO609" s="3"/>
      <c r="EP609" s="3"/>
      <c r="EQ609" s="3"/>
      <c r="ER609" s="3"/>
      <c r="ES609" s="3"/>
      <c r="ET609" s="3"/>
      <c r="EU609" s="3"/>
      <c r="EV609" s="3"/>
      <c r="EW609" s="3"/>
      <c r="EX609" s="3"/>
      <c r="EY609" s="3"/>
      <c r="EZ609" s="3"/>
      <c r="FA609" s="3"/>
      <c r="FB609" s="3"/>
      <c r="FC609" s="3"/>
      <c r="FD609" s="3"/>
      <c r="FE609" s="3"/>
      <c r="FF609" s="3"/>
      <c r="FG609" s="3"/>
      <c r="FH609" s="3"/>
      <c r="FI609" s="3"/>
      <c r="FJ609" s="3"/>
      <c r="FK609" s="3"/>
      <c r="FL609" s="3"/>
      <c r="FM609" s="3"/>
      <c r="FN609" s="3"/>
      <c r="FO609" s="3"/>
      <c r="FP609" s="3"/>
      <c r="FQ609" s="3"/>
      <c r="FR609" s="3"/>
      <c r="FS609" s="3"/>
      <c r="FT609" s="3"/>
      <c r="FU609" s="3"/>
    </row>
    <row r="610" spans="1:177" x14ac:dyDescent="0.15">
      <c r="A610" s="4"/>
      <c r="B610" s="4"/>
      <c r="C610" s="4"/>
      <c r="D610" s="4"/>
      <c r="E610" s="4"/>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c r="EO610" s="3"/>
      <c r="EP610" s="3"/>
      <c r="EQ610" s="3"/>
      <c r="ER610" s="3"/>
      <c r="ES610" s="3"/>
      <c r="ET610" s="3"/>
      <c r="EU610" s="3"/>
      <c r="EV610" s="3"/>
      <c r="EW610" s="3"/>
      <c r="EX610" s="3"/>
      <c r="EY610" s="3"/>
      <c r="EZ610" s="3"/>
      <c r="FA610" s="3"/>
      <c r="FB610" s="3"/>
      <c r="FC610" s="3"/>
      <c r="FD610" s="3"/>
      <c r="FE610" s="3"/>
      <c r="FF610" s="3"/>
      <c r="FG610" s="3"/>
      <c r="FH610" s="3"/>
      <c r="FI610" s="3"/>
      <c r="FJ610" s="3"/>
      <c r="FK610" s="3"/>
      <c r="FL610" s="3"/>
      <c r="FM610" s="3"/>
      <c r="FN610" s="3"/>
      <c r="FO610" s="3"/>
      <c r="FP610" s="3"/>
      <c r="FQ610" s="3"/>
      <c r="FR610" s="3"/>
      <c r="FS610" s="3"/>
      <c r="FT610" s="3"/>
      <c r="FU610" s="3"/>
    </row>
    <row r="611" spans="1:177" x14ac:dyDescent="0.15">
      <c r="A611" s="4"/>
      <c r="B611" s="4"/>
      <c r="C611" s="4"/>
      <c r="D611" s="4"/>
      <c r="E611" s="4"/>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c r="EO611" s="3"/>
      <c r="EP611" s="3"/>
      <c r="EQ611" s="3"/>
      <c r="ER611" s="3"/>
      <c r="ES611" s="3"/>
      <c r="ET611" s="3"/>
      <c r="EU611" s="3"/>
      <c r="EV611" s="3"/>
      <c r="EW611" s="3"/>
      <c r="EX611" s="3"/>
      <c r="EY611" s="3"/>
      <c r="EZ611" s="3"/>
      <c r="FA611" s="3"/>
      <c r="FB611" s="3"/>
      <c r="FC611" s="3"/>
      <c r="FD611" s="3"/>
      <c r="FE611" s="3"/>
      <c r="FF611" s="3"/>
      <c r="FG611" s="3"/>
      <c r="FH611" s="3"/>
      <c r="FI611" s="3"/>
      <c r="FJ611" s="3"/>
      <c r="FK611" s="3"/>
      <c r="FL611" s="3"/>
      <c r="FM611" s="3"/>
      <c r="FN611" s="3"/>
      <c r="FO611" s="3"/>
      <c r="FP611" s="3"/>
      <c r="FQ611" s="3"/>
      <c r="FR611" s="3"/>
      <c r="FS611" s="3"/>
      <c r="FT611" s="3"/>
      <c r="FU611" s="3"/>
    </row>
    <row r="612" spans="1:177" x14ac:dyDescent="0.15">
      <c r="A612" s="4"/>
      <c r="B612" s="4"/>
      <c r="C612" s="4"/>
      <c r="D612" s="4"/>
      <c r="E612" s="4"/>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c r="EO612" s="3"/>
      <c r="EP612" s="3"/>
      <c r="EQ612" s="3"/>
      <c r="ER612" s="3"/>
      <c r="ES612" s="3"/>
      <c r="ET612" s="3"/>
      <c r="EU612" s="3"/>
      <c r="EV612" s="3"/>
      <c r="EW612" s="3"/>
      <c r="EX612" s="3"/>
      <c r="EY612" s="3"/>
      <c r="EZ612" s="3"/>
      <c r="FA612" s="3"/>
      <c r="FB612" s="3"/>
      <c r="FC612" s="3"/>
      <c r="FD612" s="3"/>
      <c r="FE612" s="3"/>
      <c r="FF612" s="3"/>
      <c r="FG612" s="3"/>
      <c r="FH612" s="3"/>
      <c r="FI612" s="3"/>
      <c r="FJ612" s="3"/>
      <c r="FK612" s="3"/>
      <c r="FL612" s="3"/>
      <c r="FM612" s="3"/>
      <c r="FN612" s="3"/>
      <c r="FO612" s="3"/>
      <c r="FP612" s="3"/>
      <c r="FQ612" s="3"/>
      <c r="FR612" s="3"/>
      <c r="FS612" s="3"/>
      <c r="FT612" s="3"/>
      <c r="FU612" s="3"/>
    </row>
    <row r="613" spans="1:177" x14ac:dyDescent="0.15">
      <c r="A613" s="4"/>
      <c r="B613" s="4"/>
      <c r="C613" s="4"/>
      <c r="D613" s="4"/>
      <c r="E613" s="4"/>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c r="EO613" s="3"/>
      <c r="EP613" s="3"/>
      <c r="EQ613" s="3"/>
      <c r="ER613" s="3"/>
      <c r="ES613" s="3"/>
      <c r="ET613" s="3"/>
      <c r="EU613" s="3"/>
      <c r="EV613" s="3"/>
      <c r="EW613" s="3"/>
      <c r="EX613" s="3"/>
      <c r="EY613" s="3"/>
      <c r="EZ613" s="3"/>
      <c r="FA613" s="3"/>
      <c r="FB613" s="3"/>
      <c r="FC613" s="3"/>
      <c r="FD613" s="3"/>
      <c r="FE613" s="3"/>
      <c r="FF613" s="3"/>
      <c r="FG613" s="3"/>
      <c r="FH613" s="3"/>
      <c r="FI613" s="3"/>
      <c r="FJ613" s="3"/>
      <c r="FK613" s="3"/>
      <c r="FL613" s="3"/>
      <c r="FM613" s="3"/>
      <c r="FN613" s="3"/>
      <c r="FO613" s="3"/>
      <c r="FP613" s="3"/>
      <c r="FQ613" s="3"/>
      <c r="FR613" s="3"/>
      <c r="FS613" s="3"/>
      <c r="FT613" s="3"/>
      <c r="FU613" s="3"/>
    </row>
    <row r="614" spans="1:177" x14ac:dyDescent="0.15">
      <c r="A614" s="4"/>
      <c r="B614" s="4"/>
      <c r="C614" s="4"/>
      <c r="D614" s="4"/>
      <c r="E614" s="4"/>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c r="EO614" s="3"/>
      <c r="EP614" s="3"/>
      <c r="EQ614" s="3"/>
      <c r="ER614" s="3"/>
      <c r="ES614" s="3"/>
      <c r="ET614" s="3"/>
      <c r="EU614" s="3"/>
      <c r="EV614" s="3"/>
      <c r="EW614" s="3"/>
      <c r="EX614" s="3"/>
      <c r="EY614" s="3"/>
      <c r="EZ614" s="3"/>
      <c r="FA614" s="3"/>
      <c r="FB614" s="3"/>
      <c r="FC614" s="3"/>
      <c r="FD614" s="3"/>
      <c r="FE614" s="3"/>
      <c r="FF614" s="3"/>
      <c r="FG614" s="3"/>
      <c r="FH614" s="3"/>
      <c r="FI614" s="3"/>
      <c r="FJ614" s="3"/>
      <c r="FK614" s="3"/>
      <c r="FL614" s="3"/>
      <c r="FM614" s="3"/>
      <c r="FN614" s="3"/>
      <c r="FO614" s="3"/>
      <c r="FP614" s="3"/>
      <c r="FQ614" s="3"/>
      <c r="FR614" s="3"/>
      <c r="FS614" s="3"/>
      <c r="FT614" s="3"/>
      <c r="FU614" s="3"/>
    </row>
    <row r="615" spans="1:177" x14ac:dyDescent="0.15">
      <c r="A615" s="4"/>
      <c r="B615" s="4"/>
      <c r="C615" s="4"/>
      <c r="D615" s="4"/>
      <c r="E615" s="4"/>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c r="EO615" s="3"/>
      <c r="EP615" s="3"/>
      <c r="EQ615" s="3"/>
      <c r="ER615" s="3"/>
      <c r="ES615" s="3"/>
      <c r="ET615" s="3"/>
      <c r="EU615" s="3"/>
      <c r="EV615" s="3"/>
      <c r="EW615" s="3"/>
      <c r="EX615" s="3"/>
      <c r="EY615" s="3"/>
      <c r="EZ615" s="3"/>
      <c r="FA615" s="3"/>
      <c r="FB615" s="3"/>
      <c r="FC615" s="3"/>
      <c r="FD615" s="3"/>
      <c r="FE615" s="3"/>
      <c r="FF615" s="3"/>
      <c r="FG615" s="3"/>
      <c r="FH615" s="3"/>
      <c r="FI615" s="3"/>
      <c r="FJ615" s="3"/>
      <c r="FK615" s="3"/>
      <c r="FL615" s="3"/>
      <c r="FM615" s="3"/>
      <c r="FN615" s="3"/>
      <c r="FO615" s="3"/>
      <c r="FP615" s="3"/>
      <c r="FQ615" s="3"/>
      <c r="FR615" s="3"/>
      <c r="FS615" s="3"/>
      <c r="FT615" s="3"/>
      <c r="FU615" s="3"/>
    </row>
    <row r="616" spans="1:177" x14ac:dyDescent="0.15">
      <c r="A616" s="4"/>
      <c r="B616" s="4"/>
      <c r="C616" s="4"/>
      <c r="D616" s="4"/>
      <c r="E616" s="4"/>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c r="EO616" s="3"/>
      <c r="EP616" s="3"/>
      <c r="EQ616" s="3"/>
      <c r="ER616" s="3"/>
      <c r="ES616" s="3"/>
      <c r="ET616" s="3"/>
      <c r="EU616" s="3"/>
      <c r="EV616" s="3"/>
      <c r="EW616" s="3"/>
      <c r="EX616" s="3"/>
      <c r="EY616" s="3"/>
      <c r="EZ616" s="3"/>
      <c r="FA616" s="3"/>
      <c r="FB616" s="3"/>
      <c r="FC616" s="3"/>
      <c r="FD616" s="3"/>
      <c r="FE616" s="3"/>
      <c r="FF616" s="3"/>
      <c r="FG616" s="3"/>
      <c r="FH616" s="3"/>
      <c r="FI616" s="3"/>
      <c r="FJ616" s="3"/>
      <c r="FK616" s="3"/>
      <c r="FL616" s="3"/>
      <c r="FM616" s="3"/>
      <c r="FN616" s="3"/>
      <c r="FO616" s="3"/>
      <c r="FP616" s="3"/>
      <c r="FQ616" s="3"/>
      <c r="FR616" s="3"/>
      <c r="FS616" s="3"/>
      <c r="FT616" s="3"/>
      <c r="FU616" s="3"/>
    </row>
    <row r="617" spans="1:177" x14ac:dyDescent="0.15">
      <c r="A617" s="4"/>
      <c r="B617" s="4"/>
      <c r="C617" s="4"/>
      <c r="D617" s="4"/>
      <c r="E617" s="4"/>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c r="EO617" s="3"/>
      <c r="EP617" s="3"/>
      <c r="EQ617" s="3"/>
      <c r="ER617" s="3"/>
      <c r="ES617" s="3"/>
      <c r="ET617" s="3"/>
      <c r="EU617" s="3"/>
      <c r="EV617" s="3"/>
      <c r="EW617" s="3"/>
      <c r="EX617" s="3"/>
      <c r="EY617" s="3"/>
      <c r="EZ617" s="3"/>
      <c r="FA617" s="3"/>
      <c r="FB617" s="3"/>
      <c r="FC617" s="3"/>
      <c r="FD617" s="3"/>
      <c r="FE617" s="3"/>
      <c r="FF617" s="3"/>
      <c r="FG617" s="3"/>
      <c r="FH617" s="3"/>
      <c r="FI617" s="3"/>
      <c r="FJ617" s="3"/>
      <c r="FK617" s="3"/>
      <c r="FL617" s="3"/>
      <c r="FM617" s="3"/>
      <c r="FN617" s="3"/>
      <c r="FO617" s="3"/>
      <c r="FP617" s="3"/>
      <c r="FQ617" s="3"/>
      <c r="FR617" s="3"/>
      <c r="FS617" s="3"/>
      <c r="FT617" s="3"/>
      <c r="FU617" s="3"/>
    </row>
    <row r="618" spans="1:177" x14ac:dyDescent="0.15">
      <c r="A618" s="4"/>
      <c r="B618" s="4"/>
      <c r="C618" s="4"/>
      <c r="D618" s="4"/>
      <c r="E618" s="4"/>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c r="EO618" s="3"/>
      <c r="EP618" s="3"/>
      <c r="EQ618" s="3"/>
      <c r="ER618" s="3"/>
      <c r="ES618" s="3"/>
      <c r="ET618" s="3"/>
      <c r="EU618" s="3"/>
      <c r="EV618" s="3"/>
      <c r="EW618" s="3"/>
      <c r="EX618" s="3"/>
      <c r="EY618" s="3"/>
      <c r="EZ618" s="3"/>
      <c r="FA618" s="3"/>
      <c r="FB618" s="3"/>
      <c r="FC618" s="3"/>
      <c r="FD618" s="3"/>
      <c r="FE618" s="3"/>
      <c r="FF618" s="3"/>
      <c r="FG618" s="3"/>
      <c r="FH618" s="3"/>
      <c r="FI618" s="3"/>
      <c r="FJ618" s="3"/>
      <c r="FK618" s="3"/>
      <c r="FL618" s="3"/>
      <c r="FM618" s="3"/>
      <c r="FN618" s="3"/>
      <c r="FO618" s="3"/>
      <c r="FP618" s="3"/>
      <c r="FQ618" s="3"/>
      <c r="FR618" s="3"/>
      <c r="FS618" s="3"/>
      <c r="FT618" s="3"/>
      <c r="FU618" s="3"/>
    </row>
    <row r="619" spans="1:177" x14ac:dyDescent="0.15">
      <c r="A619" s="4"/>
      <c r="B619" s="4"/>
      <c r="C619" s="4"/>
      <c r="D619" s="4"/>
      <c r="E619" s="4"/>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c r="EO619" s="3"/>
      <c r="EP619" s="3"/>
      <c r="EQ619" s="3"/>
      <c r="ER619" s="3"/>
      <c r="ES619" s="3"/>
      <c r="ET619" s="3"/>
      <c r="EU619" s="3"/>
      <c r="EV619" s="3"/>
      <c r="EW619" s="3"/>
      <c r="EX619" s="3"/>
      <c r="EY619" s="3"/>
      <c r="EZ619" s="3"/>
      <c r="FA619" s="3"/>
      <c r="FB619" s="3"/>
      <c r="FC619" s="3"/>
      <c r="FD619" s="3"/>
      <c r="FE619" s="3"/>
      <c r="FF619" s="3"/>
      <c r="FG619" s="3"/>
      <c r="FH619" s="3"/>
      <c r="FI619" s="3"/>
      <c r="FJ619" s="3"/>
      <c r="FK619" s="3"/>
      <c r="FL619" s="3"/>
      <c r="FM619" s="3"/>
      <c r="FN619" s="3"/>
      <c r="FO619" s="3"/>
      <c r="FP619" s="3"/>
      <c r="FQ619" s="3"/>
      <c r="FR619" s="3"/>
      <c r="FS619" s="3"/>
      <c r="FT619" s="3"/>
      <c r="FU619" s="3"/>
    </row>
    <row r="620" spans="1:177" x14ac:dyDescent="0.15">
      <c r="A620" s="4"/>
      <c r="B620" s="4"/>
      <c r="C620" s="4"/>
      <c r="D620" s="4"/>
      <c r="E620" s="4"/>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c r="EO620" s="3"/>
      <c r="EP620" s="3"/>
      <c r="EQ620" s="3"/>
      <c r="ER620" s="3"/>
      <c r="ES620" s="3"/>
      <c r="ET620" s="3"/>
      <c r="EU620" s="3"/>
      <c r="EV620" s="3"/>
      <c r="EW620" s="3"/>
      <c r="EX620" s="3"/>
      <c r="EY620" s="3"/>
      <c r="EZ620" s="3"/>
      <c r="FA620" s="3"/>
      <c r="FB620" s="3"/>
      <c r="FC620" s="3"/>
      <c r="FD620" s="3"/>
      <c r="FE620" s="3"/>
      <c r="FF620" s="3"/>
      <c r="FG620" s="3"/>
      <c r="FH620" s="3"/>
      <c r="FI620" s="3"/>
      <c r="FJ620" s="3"/>
      <c r="FK620" s="3"/>
      <c r="FL620" s="3"/>
      <c r="FM620" s="3"/>
      <c r="FN620" s="3"/>
      <c r="FO620" s="3"/>
      <c r="FP620" s="3"/>
      <c r="FQ620" s="3"/>
      <c r="FR620" s="3"/>
      <c r="FS620" s="3"/>
      <c r="FT620" s="3"/>
      <c r="FU620" s="3"/>
    </row>
    <row r="621" spans="1:177" x14ac:dyDescent="0.15">
      <c r="A621" s="4"/>
      <c r="B621" s="4"/>
      <c r="C621" s="4"/>
      <c r="D621" s="4"/>
      <c r="E621" s="4"/>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c r="EO621" s="3"/>
      <c r="EP621" s="3"/>
      <c r="EQ621" s="3"/>
      <c r="ER621" s="3"/>
      <c r="ES621" s="3"/>
      <c r="ET621" s="3"/>
      <c r="EU621" s="3"/>
      <c r="EV621" s="3"/>
      <c r="EW621" s="3"/>
      <c r="EX621" s="3"/>
      <c r="EY621" s="3"/>
      <c r="EZ621" s="3"/>
      <c r="FA621" s="3"/>
      <c r="FB621" s="3"/>
      <c r="FC621" s="3"/>
      <c r="FD621" s="3"/>
      <c r="FE621" s="3"/>
      <c r="FF621" s="3"/>
      <c r="FG621" s="3"/>
      <c r="FH621" s="3"/>
      <c r="FI621" s="3"/>
      <c r="FJ621" s="3"/>
      <c r="FK621" s="3"/>
      <c r="FL621" s="3"/>
      <c r="FM621" s="3"/>
      <c r="FN621" s="3"/>
      <c r="FO621" s="3"/>
      <c r="FP621" s="3"/>
      <c r="FQ621" s="3"/>
      <c r="FR621" s="3"/>
      <c r="FS621" s="3"/>
      <c r="FT621" s="3"/>
      <c r="FU621" s="3"/>
    </row>
    <row r="622" spans="1:177" x14ac:dyDescent="0.15">
      <c r="A622" s="4"/>
      <c r="B622" s="4"/>
      <c r="C622" s="4"/>
      <c r="D622" s="4"/>
      <c r="E622" s="4"/>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c r="EO622" s="3"/>
      <c r="EP622" s="3"/>
      <c r="EQ622" s="3"/>
      <c r="ER622" s="3"/>
      <c r="ES622" s="3"/>
      <c r="ET622" s="3"/>
      <c r="EU622" s="3"/>
      <c r="EV622" s="3"/>
      <c r="EW622" s="3"/>
      <c r="EX622" s="3"/>
      <c r="EY622" s="3"/>
      <c r="EZ622" s="3"/>
      <c r="FA622" s="3"/>
      <c r="FB622" s="3"/>
      <c r="FC622" s="3"/>
      <c r="FD622" s="3"/>
      <c r="FE622" s="3"/>
      <c r="FF622" s="3"/>
      <c r="FG622" s="3"/>
      <c r="FH622" s="3"/>
      <c r="FI622" s="3"/>
      <c r="FJ622" s="3"/>
      <c r="FK622" s="3"/>
      <c r="FL622" s="3"/>
      <c r="FM622" s="3"/>
      <c r="FN622" s="3"/>
      <c r="FO622" s="3"/>
      <c r="FP622" s="3"/>
      <c r="FQ622" s="3"/>
      <c r="FR622" s="3"/>
      <c r="FS622" s="3"/>
      <c r="FT622" s="3"/>
      <c r="FU622" s="3"/>
    </row>
    <row r="623" spans="1:177" x14ac:dyDescent="0.15">
      <c r="A623" s="4"/>
      <c r="B623" s="4"/>
      <c r="C623" s="4"/>
      <c r="D623" s="4"/>
      <c r="E623" s="4"/>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c r="EO623" s="3"/>
      <c r="EP623" s="3"/>
      <c r="EQ623" s="3"/>
      <c r="ER623" s="3"/>
      <c r="ES623" s="3"/>
      <c r="ET623" s="3"/>
      <c r="EU623" s="3"/>
      <c r="EV623" s="3"/>
      <c r="EW623" s="3"/>
      <c r="EX623" s="3"/>
      <c r="EY623" s="3"/>
      <c r="EZ623" s="3"/>
      <c r="FA623" s="3"/>
      <c r="FB623" s="3"/>
      <c r="FC623" s="3"/>
      <c r="FD623" s="3"/>
      <c r="FE623" s="3"/>
      <c r="FF623" s="3"/>
      <c r="FG623" s="3"/>
      <c r="FH623" s="3"/>
      <c r="FI623" s="3"/>
      <c r="FJ623" s="3"/>
      <c r="FK623" s="3"/>
      <c r="FL623" s="3"/>
      <c r="FM623" s="3"/>
      <c r="FN623" s="3"/>
      <c r="FO623" s="3"/>
      <c r="FP623" s="3"/>
      <c r="FQ623" s="3"/>
      <c r="FR623" s="3"/>
      <c r="FS623" s="3"/>
      <c r="FT623" s="3"/>
      <c r="FU623" s="3"/>
    </row>
    <row r="624" spans="1:177" x14ac:dyDescent="0.15">
      <c r="A624" s="4"/>
      <c r="B624" s="4"/>
      <c r="C624" s="4"/>
      <c r="D624" s="4"/>
      <c r="E624" s="4"/>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c r="EO624" s="3"/>
      <c r="EP624" s="3"/>
      <c r="EQ624" s="3"/>
      <c r="ER624" s="3"/>
      <c r="ES624" s="3"/>
      <c r="ET624" s="3"/>
      <c r="EU624" s="3"/>
      <c r="EV624" s="3"/>
      <c r="EW624" s="3"/>
      <c r="EX624" s="3"/>
      <c r="EY624" s="3"/>
      <c r="EZ624" s="3"/>
      <c r="FA624" s="3"/>
      <c r="FB624" s="3"/>
      <c r="FC624" s="3"/>
      <c r="FD624" s="3"/>
      <c r="FE624" s="3"/>
      <c r="FF624" s="3"/>
      <c r="FG624" s="3"/>
      <c r="FH624" s="3"/>
      <c r="FI624" s="3"/>
      <c r="FJ624" s="3"/>
      <c r="FK624" s="3"/>
      <c r="FL624" s="3"/>
      <c r="FM624" s="3"/>
      <c r="FN624" s="3"/>
      <c r="FO624" s="3"/>
      <c r="FP624" s="3"/>
      <c r="FQ624" s="3"/>
      <c r="FR624" s="3"/>
      <c r="FS624" s="3"/>
      <c r="FT624" s="3"/>
      <c r="FU624" s="3"/>
    </row>
    <row r="625" spans="1:177" x14ac:dyDescent="0.15">
      <c r="A625" s="4"/>
      <c r="B625" s="4"/>
      <c r="C625" s="4"/>
      <c r="D625" s="4"/>
      <c r="E625" s="4"/>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c r="EO625" s="3"/>
      <c r="EP625" s="3"/>
      <c r="EQ625" s="3"/>
      <c r="ER625" s="3"/>
      <c r="ES625" s="3"/>
      <c r="ET625" s="3"/>
      <c r="EU625" s="3"/>
      <c r="EV625" s="3"/>
      <c r="EW625" s="3"/>
      <c r="EX625" s="3"/>
      <c r="EY625" s="3"/>
      <c r="EZ625" s="3"/>
      <c r="FA625" s="3"/>
      <c r="FB625" s="3"/>
      <c r="FC625" s="3"/>
      <c r="FD625" s="3"/>
      <c r="FE625" s="3"/>
      <c r="FF625" s="3"/>
      <c r="FG625" s="3"/>
      <c r="FH625" s="3"/>
      <c r="FI625" s="3"/>
      <c r="FJ625" s="3"/>
      <c r="FK625" s="3"/>
      <c r="FL625" s="3"/>
      <c r="FM625" s="3"/>
      <c r="FN625" s="3"/>
      <c r="FO625" s="3"/>
      <c r="FP625" s="3"/>
      <c r="FQ625" s="3"/>
      <c r="FR625" s="3"/>
      <c r="FS625" s="3"/>
      <c r="FT625" s="3"/>
      <c r="FU625" s="3"/>
    </row>
    <row r="626" spans="1:177" x14ac:dyDescent="0.15">
      <c r="A626" s="4"/>
      <c r="B626" s="4"/>
      <c r="C626" s="4"/>
      <c r="D626" s="4"/>
      <c r="E626" s="4"/>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c r="EO626" s="3"/>
      <c r="EP626" s="3"/>
      <c r="EQ626" s="3"/>
      <c r="ER626" s="3"/>
      <c r="ES626" s="3"/>
      <c r="ET626" s="3"/>
      <c r="EU626" s="3"/>
      <c r="EV626" s="3"/>
      <c r="EW626" s="3"/>
      <c r="EX626" s="3"/>
      <c r="EY626" s="3"/>
      <c r="EZ626" s="3"/>
      <c r="FA626" s="3"/>
      <c r="FB626" s="3"/>
      <c r="FC626" s="3"/>
      <c r="FD626" s="3"/>
      <c r="FE626" s="3"/>
      <c r="FF626" s="3"/>
      <c r="FG626" s="3"/>
      <c r="FH626" s="3"/>
      <c r="FI626" s="3"/>
      <c r="FJ626" s="3"/>
      <c r="FK626" s="3"/>
      <c r="FL626" s="3"/>
      <c r="FM626" s="3"/>
      <c r="FN626" s="3"/>
      <c r="FO626" s="3"/>
      <c r="FP626" s="3"/>
      <c r="FQ626" s="3"/>
      <c r="FR626" s="3"/>
      <c r="FS626" s="3"/>
      <c r="FT626" s="3"/>
      <c r="FU626" s="3"/>
    </row>
    <row r="627" spans="1:177" x14ac:dyDescent="0.15">
      <c r="A627" s="4"/>
      <c r="B627" s="4"/>
      <c r="C627" s="4"/>
      <c r="D627" s="4"/>
      <c r="E627" s="4"/>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c r="EO627" s="3"/>
      <c r="EP627" s="3"/>
      <c r="EQ627" s="3"/>
      <c r="ER627" s="3"/>
      <c r="ES627" s="3"/>
      <c r="ET627" s="3"/>
      <c r="EU627" s="3"/>
      <c r="EV627" s="3"/>
      <c r="EW627" s="3"/>
      <c r="EX627" s="3"/>
      <c r="EY627" s="3"/>
      <c r="EZ627" s="3"/>
      <c r="FA627" s="3"/>
      <c r="FB627" s="3"/>
      <c r="FC627" s="3"/>
      <c r="FD627" s="3"/>
      <c r="FE627" s="3"/>
      <c r="FF627" s="3"/>
      <c r="FG627" s="3"/>
      <c r="FH627" s="3"/>
      <c r="FI627" s="3"/>
      <c r="FJ627" s="3"/>
      <c r="FK627" s="3"/>
      <c r="FL627" s="3"/>
      <c r="FM627" s="3"/>
      <c r="FN627" s="3"/>
      <c r="FO627" s="3"/>
      <c r="FP627" s="3"/>
      <c r="FQ627" s="3"/>
      <c r="FR627" s="3"/>
      <c r="FS627" s="3"/>
      <c r="FT627" s="3"/>
      <c r="FU627" s="3"/>
    </row>
    <row r="628" spans="1:177" x14ac:dyDescent="0.15">
      <c r="A628" s="4"/>
      <c r="B628" s="4"/>
      <c r="C628" s="4"/>
      <c r="D628" s="4"/>
      <c r="E628" s="4"/>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c r="EO628" s="3"/>
      <c r="EP628" s="3"/>
      <c r="EQ628" s="3"/>
      <c r="ER628" s="3"/>
      <c r="ES628" s="3"/>
      <c r="ET628" s="3"/>
      <c r="EU628" s="3"/>
      <c r="EV628" s="3"/>
      <c r="EW628" s="3"/>
      <c r="EX628" s="3"/>
      <c r="EY628" s="3"/>
      <c r="EZ628" s="3"/>
      <c r="FA628" s="3"/>
      <c r="FB628" s="3"/>
      <c r="FC628" s="3"/>
      <c r="FD628" s="3"/>
      <c r="FE628" s="3"/>
      <c r="FF628" s="3"/>
      <c r="FG628" s="3"/>
      <c r="FH628" s="3"/>
      <c r="FI628" s="3"/>
      <c r="FJ628" s="3"/>
      <c r="FK628" s="3"/>
      <c r="FL628" s="3"/>
      <c r="FM628" s="3"/>
      <c r="FN628" s="3"/>
      <c r="FO628" s="3"/>
      <c r="FP628" s="3"/>
      <c r="FQ628" s="3"/>
      <c r="FR628" s="3"/>
      <c r="FS628" s="3"/>
      <c r="FT628" s="3"/>
      <c r="FU628" s="3"/>
    </row>
    <row r="629" spans="1:177" x14ac:dyDescent="0.15">
      <c r="A629" s="4"/>
      <c r="B629" s="4"/>
      <c r="C629" s="4"/>
      <c r="D629" s="4"/>
      <c r="E629" s="4"/>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c r="EO629" s="3"/>
      <c r="EP629" s="3"/>
      <c r="EQ629" s="3"/>
      <c r="ER629" s="3"/>
      <c r="ES629" s="3"/>
      <c r="ET629" s="3"/>
      <c r="EU629" s="3"/>
      <c r="EV629" s="3"/>
      <c r="EW629" s="3"/>
      <c r="EX629" s="3"/>
      <c r="EY629" s="3"/>
      <c r="EZ629" s="3"/>
      <c r="FA629" s="3"/>
      <c r="FB629" s="3"/>
      <c r="FC629" s="3"/>
      <c r="FD629" s="3"/>
      <c r="FE629" s="3"/>
      <c r="FF629" s="3"/>
      <c r="FG629" s="3"/>
      <c r="FH629" s="3"/>
      <c r="FI629" s="3"/>
      <c r="FJ629" s="3"/>
      <c r="FK629" s="3"/>
      <c r="FL629" s="3"/>
      <c r="FM629" s="3"/>
      <c r="FN629" s="3"/>
      <c r="FO629" s="3"/>
      <c r="FP629" s="3"/>
      <c r="FQ629" s="3"/>
      <c r="FR629" s="3"/>
      <c r="FS629" s="3"/>
      <c r="FT629" s="3"/>
      <c r="FU629" s="3"/>
    </row>
    <row r="630" spans="1:177" x14ac:dyDescent="0.15">
      <c r="A630" s="4"/>
      <c r="B630" s="4"/>
      <c r="C630" s="4"/>
      <c r="D630" s="4"/>
      <c r="E630" s="4"/>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c r="EO630" s="3"/>
      <c r="EP630" s="3"/>
      <c r="EQ630" s="3"/>
      <c r="ER630" s="3"/>
      <c r="ES630" s="3"/>
      <c r="ET630" s="3"/>
      <c r="EU630" s="3"/>
      <c r="EV630" s="3"/>
      <c r="EW630" s="3"/>
      <c r="EX630" s="3"/>
      <c r="EY630" s="3"/>
      <c r="EZ630" s="3"/>
      <c r="FA630" s="3"/>
      <c r="FB630" s="3"/>
      <c r="FC630" s="3"/>
      <c r="FD630" s="3"/>
      <c r="FE630" s="3"/>
      <c r="FF630" s="3"/>
      <c r="FG630" s="3"/>
      <c r="FH630" s="3"/>
      <c r="FI630" s="3"/>
      <c r="FJ630" s="3"/>
      <c r="FK630" s="3"/>
      <c r="FL630" s="3"/>
      <c r="FM630" s="3"/>
      <c r="FN630" s="3"/>
      <c r="FO630" s="3"/>
      <c r="FP630" s="3"/>
      <c r="FQ630" s="3"/>
      <c r="FR630" s="3"/>
      <c r="FS630" s="3"/>
      <c r="FT630" s="3"/>
      <c r="FU630" s="3"/>
    </row>
    <row r="631" spans="1:177" x14ac:dyDescent="0.15">
      <c r="A631" s="4"/>
      <c r="B631" s="4"/>
      <c r="C631" s="4"/>
      <c r="D631" s="4"/>
      <c r="E631" s="4"/>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c r="EO631" s="3"/>
      <c r="EP631" s="3"/>
      <c r="EQ631" s="3"/>
      <c r="ER631" s="3"/>
      <c r="ES631" s="3"/>
      <c r="ET631" s="3"/>
      <c r="EU631" s="3"/>
      <c r="EV631" s="3"/>
      <c r="EW631" s="3"/>
      <c r="EX631" s="3"/>
      <c r="EY631" s="3"/>
      <c r="EZ631" s="3"/>
      <c r="FA631" s="3"/>
      <c r="FB631" s="3"/>
      <c r="FC631" s="3"/>
      <c r="FD631" s="3"/>
      <c r="FE631" s="3"/>
      <c r="FF631" s="3"/>
      <c r="FG631" s="3"/>
      <c r="FH631" s="3"/>
      <c r="FI631" s="3"/>
      <c r="FJ631" s="3"/>
      <c r="FK631" s="3"/>
      <c r="FL631" s="3"/>
      <c r="FM631" s="3"/>
      <c r="FN631" s="3"/>
      <c r="FO631" s="3"/>
      <c r="FP631" s="3"/>
      <c r="FQ631" s="3"/>
      <c r="FR631" s="3"/>
      <c r="FS631" s="3"/>
      <c r="FT631" s="3"/>
      <c r="FU631" s="3"/>
    </row>
    <row r="632" spans="1:177" x14ac:dyDescent="0.15">
      <c r="A632" s="4"/>
      <c r="B632" s="4"/>
      <c r="C632" s="4"/>
      <c r="D632" s="4"/>
      <c r="E632" s="4"/>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c r="EO632" s="3"/>
      <c r="EP632" s="3"/>
      <c r="EQ632" s="3"/>
      <c r="ER632" s="3"/>
      <c r="ES632" s="3"/>
      <c r="ET632" s="3"/>
      <c r="EU632" s="3"/>
      <c r="EV632" s="3"/>
      <c r="EW632" s="3"/>
      <c r="EX632" s="3"/>
      <c r="EY632" s="3"/>
      <c r="EZ632" s="3"/>
      <c r="FA632" s="3"/>
      <c r="FB632" s="3"/>
      <c r="FC632" s="3"/>
      <c r="FD632" s="3"/>
      <c r="FE632" s="3"/>
      <c r="FF632" s="3"/>
      <c r="FG632" s="3"/>
      <c r="FH632" s="3"/>
      <c r="FI632" s="3"/>
      <c r="FJ632" s="3"/>
      <c r="FK632" s="3"/>
      <c r="FL632" s="3"/>
      <c r="FM632" s="3"/>
      <c r="FN632" s="3"/>
      <c r="FO632" s="3"/>
      <c r="FP632" s="3"/>
      <c r="FQ632" s="3"/>
      <c r="FR632" s="3"/>
      <c r="FS632" s="3"/>
      <c r="FT632" s="3"/>
      <c r="FU632" s="3"/>
    </row>
    <row r="633" spans="1:177" x14ac:dyDescent="0.15">
      <c r="A633" s="4"/>
      <c r="B633" s="4"/>
      <c r="C633" s="4"/>
      <c r="D633" s="4"/>
      <c r="E633" s="4"/>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c r="EO633" s="3"/>
      <c r="EP633" s="3"/>
      <c r="EQ633" s="3"/>
      <c r="ER633" s="3"/>
      <c r="ES633" s="3"/>
      <c r="ET633" s="3"/>
      <c r="EU633" s="3"/>
      <c r="EV633" s="3"/>
      <c r="EW633" s="3"/>
      <c r="EX633" s="3"/>
      <c r="EY633" s="3"/>
      <c r="EZ633" s="3"/>
      <c r="FA633" s="3"/>
      <c r="FB633" s="3"/>
      <c r="FC633" s="3"/>
      <c r="FD633" s="3"/>
      <c r="FE633" s="3"/>
      <c r="FF633" s="3"/>
      <c r="FG633" s="3"/>
      <c r="FH633" s="3"/>
      <c r="FI633" s="3"/>
      <c r="FJ633" s="3"/>
      <c r="FK633" s="3"/>
      <c r="FL633" s="3"/>
      <c r="FM633" s="3"/>
      <c r="FN633" s="3"/>
      <c r="FO633" s="3"/>
      <c r="FP633" s="3"/>
      <c r="FQ633" s="3"/>
      <c r="FR633" s="3"/>
      <c r="FS633" s="3"/>
      <c r="FT633" s="3"/>
      <c r="FU633" s="3"/>
    </row>
    <row r="634" spans="1:177" x14ac:dyDescent="0.15">
      <c r="A634" s="4"/>
      <c r="B634" s="4"/>
      <c r="C634" s="4"/>
      <c r="D634" s="4"/>
      <c r="E634" s="4"/>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c r="EO634" s="3"/>
      <c r="EP634" s="3"/>
      <c r="EQ634" s="3"/>
      <c r="ER634" s="3"/>
      <c r="ES634" s="3"/>
      <c r="ET634" s="3"/>
      <c r="EU634" s="3"/>
      <c r="EV634" s="3"/>
      <c r="EW634" s="3"/>
      <c r="EX634" s="3"/>
      <c r="EY634" s="3"/>
      <c r="EZ634" s="3"/>
      <c r="FA634" s="3"/>
      <c r="FB634" s="3"/>
      <c r="FC634" s="3"/>
      <c r="FD634" s="3"/>
      <c r="FE634" s="3"/>
      <c r="FF634" s="3"/>
      <c r="FG634" s="3"/>
      <c r="FH634" s="3"/>
      <c r="FI634" s="3"/>
      <c r="FJ634" s="3"/>
      <c r="FK634" s="3"/>
      <c r="FL634" s="3"/>
      <c r="FM634" s="3"/>
      <c r="FN634" s="3"/>
      <c r="FO634" s="3"/>
      <c r="FP634" s="3"/>
      <c r="FQ634" s="3"/>
      <c r="FR634" s="3"/>
      <c r="FS634" s="3"/>
      <c r="FT634" s="3"/>
      <c r="FU634" s="3"/>
    </row>
    <row r="635" spans="1:177" x14ac:dyDescent="0.15">
      <c r="A635" s="4"/>
      <c r="B635" s="4"/>
      <c r="C635" s="4"/>
      <c r="D635" s="4"/>
      <c r="E635" s="4"/>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c r="EO635" s="3"/>
      <c r="EP635" s="3"/>
      <c r="EQ635" s="3"/>
      <c r="ER635" s="3"/>
      <c r="ES635" s="3"/>
      <c r="ET635" s="3"/>
      <c r="EU635" s="3"/>
      <c r="EV635" s="3"/>
      <c r="EW635" s="3"/>
      <c r="EX635" s="3"/>
      <c r="EY635" s="3"/>
      <c r="EZ635" s="3"/>
      <c r="FA635" s="3"/>
      <c r="FB635" s="3"/>
      <c r="FC635" s="3"/>
      <c r="FD635" s="3"/>
      <c r="FE635" s="3"/>
      <c r="FF635" s="3"/>
      <c r="FG635" s="3"/>
      <c r="FH635" s="3"/>
      <c r="FI635" s="3"/>
      <c r="FJ635" s="3"/>
      <c r="FK635" s="3"/>
      <c r="FL635" s="3"/>
      <c r="FM635" s="3"/>
      <c r="FN635" s="3"/>
      <c r="FO635" s="3"/>
      <c r="FP635" s="3"/>
      <c r="FQ635" s="3"/>
      <c r="FR635" s="3"/>
      <c r="FS635" s="3"/>
      <c r="FT635" s="3"/>
      <c r="FU635" s="3"/>
    </row>
    <row r="636" spans="1:177" x14ac:dyDescent="0.15">
      <c r="A636" s="4"/>
      <c r="B636" s="4"/>
      <c r="C636" s="4"/>
      <c r="D636" s="4"/>
      <c r="E636" s="4"/>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c r="EO636" s="3"/>
      <c r="EP636" s="3"/>
      <c r="EQ636" s="3"/>
      <c r="ER636" s="3"/>
      <c r="ES636" s="3"/>
      <c r="ET636" s="3"/>
      <c r="EU636" s="3"/>
      <c r="EV636" s="3"/>
      <c r="EW636" s="3"/>
      <c r="EX636" s="3"/>
      <c r="EY636" s="3"/>
      <c r="EZ636" s="3"/>
      <c r="FA636" s="3"/>
      <c r="FB636" s="3"/>
      <c r="FC636" s="3"/>
      <c r="FD636" s="3"/>
      <c r="FE636" s="3"/>
      <c r="FF636" s="3"/>
      <c r="FG636" s="3"/>
      <c r="FH636" s="3"/>
      <c r="FI636" s="3"/>
      <c r="FJ636" s="3"/>
      <c r="FK636" s="3"/>
      <c r="FL636" s="3"/>
      <c r="FM636" s="3"/>
      <c r="FN636" s="3"/>
      <c r="FO636" s="3"/>
      <c r="FP636" s="3"/>
      <c r="FQ636" s="3"/>
      <c r="FR636" s="3"/>
      <c r="FS636" s="3"/>
      <c r="FT636" s="3"/>
      <c r="FU636" s="3"/>
    </row>
    <row r="637" spans="1:177" x14ac:dyDescent="0.15">
      <c r="A637" s="4"/>
      <c r="B637" s="4"/>
      <c r="C637" s="4"/>
      <c r="D637" s="4"/>
      <c r="E637" s="4"/>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c r="EO637" s="3"/>
      <c r="EP637" s="3"/>
      <c r="EQ637" s="3"/>
      <c r="ER637" s="3"/>
      <c r="ES637" s="3"/>
      <c r="ET637" s="3"/>
      <c r="EU637" s="3"/>
      <c r="EV637" s="3"/>
      <c r="EW637" s="3"/>
      <c r="EX637" s="3"/>
      <c r="EY637" s="3"/>
      <c r="EZ637" s="3"/>
      <c r="FA637" s="3"/>
      <c r="FB637" s="3"/>
      <c r="FC637" s="3"/>
      <c r="FD637" s="3"/>
      <c r="FE637" s="3"/>
      <c r="FF637" s="3"/>
      <c r="FG637" s="3"/>
      <c r="FH637" s="3"/>
      <c r="FI637" s="3"/>
      <c r="FJ637" s="3"/>
      <c r="FK637" s="3"/>
      <c r="FL637" s="3"/>
      <c r="FM637" s="3"/>
      <c r="FN637" s="3"/>
      <c r="FO637" s="3"/>
      <c r="FP637" s="3"/>
      <c r="FQ637" s="3"/>
      <c r="FR637" s="3"/>
      <c r="FS637" s="3"/>
      <c r="FT637" s="3"/>
      <c r="FU637" s="3"/>
    </row>
    <row r="638" spans="1:177" x14ac:dyDescent="0.15">
      <c r="A638" s="4"/>
      <c r="B638" s="4"/>
      <c r="C638" s="4"/>
      <c r="D638" s="4"/>
      <c r="E638" s="4"/>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c r="EO638" s="3"/>
      <c r="EP638" s="3"/>
      <c r="EQ638" s="3"/>
      <c r="ER638" s="3"/>
      <c r="ES638" s="3"/>
      <c r="ET638" s="3"/>
      <c r="EU638" s="3"/>
      <c r="EV638" s="3"/>
      <c r="EW638" s="3"/>
      <c r="EX638" s="3"/>
      <c r="EY638" s="3"/>
      <c r="EZ638" s="3"/>
      <c r="FA638" s="3"/>
      <c r="FB638" s="3"/>
      <c r="FC638" s="3"/>
      <c r="FD638" s="3"/>
      <c r="FE638" s="3"/>
      <c r="FF638" s="3"/>
      <c r="FG638" s="3"/>
      <c r="FH638" s="3"/>
      <c r="FI638" s="3"/>
      <c r="FJ638" s="3"/>
      <c r="FK638" s="3"/>
      <c r="FL638" s="3"/>
      <c r="FM638" s="3"/>
      <c r="FN638" s="3"/>
      <c r="FO638" s="3"/>
      <c r="FP638" s="3"/>
      <c r="FQ638" s="3"/>
      <c r="FR638" s="3"/>
      <c r="FS638" s="3"/>
      <c r="FT638" s="3"/>
      <c r="FU638" s="3"/>
    </row>
    <row r="639" spans="1:177" x14ac:dyDescent="0.15">
      <c r="A639" s="4"/>
      <c r="B639" s="4"/>
      <c r="C639" s="4"/>
      <c r="D639" s="4"/>
      <c r="E639" s="4"/>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c r="EO639" s="3"/>
      <c r="EP639" s="3"/>
      <c r="EQ639" s="3"/>
      <c r="ER639" s="3"/>
      <c r="ES639" s="3"/>
      <c r="ET639" s="3"/>
      <c r="EU639" s="3"/>
      <c r="EV639" s="3"/>
      <c r="EW639" s="3"/>
      <c r="EX639" s="3"/>
      <c r="EY639" s="3"/>
      <c r="EZ639" s="3"/>
      <c r="FA639" s="3"/>
      <c r="FB639" s="3"/>
      <c r="FC639" s="3"/>
      <c r="FD639" s="3"/>
      <c r="FE639" s="3"/>
      <c r="FF639" s="3"/>
      <c r="FG639" s="3"/>
      <c r="FH639" s="3"/>
      <c r="FI639" s="3"/>
      <c r="FJ639" s="3"/>
      <c r="FK639" s="3"/>
      <c r="FL639" s="3"/>
      <c r="FM639" s="3"/>
      <c r="FN639" s="3"/>
      <c r="FO639" s="3"/>
      <c r="FP639" s="3"/>
      <c r="FQ639" s="3"/>
      <c r="FR639" s="3"/>
      <c r="FS639" s="3"/>
      <c r="FT639" s="3"/>
      <c r="FU639" s="3"/>
    </row>
    <row r="640" spans="1:177" x14ac:dyDescent="0.15">
      <c r="A640" s="4"/>
      <c r="B640" s="4"/>
      <c r="C640" s="4"/>
      <c r="D640" s="4"/>
      <c r="E640" s="4"/>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c r="EO640" s="3"/>
      <c r="EP640" s="3"/>
      <c r="EQ640" s="3"/>
      <c r="ER640" s="3"/>
      <c r="ES640" s="3"/>
      <c r="ET640" s="3"/>
      <c r="EU640" s="3"/>
      <c r="EV640" s="3"/>
      <c r="EW640" s="3"/>
      <c r="EX640" s="3"/>
      <c r="EY640" s="3"/>
      <c r="EZ640" s="3"/>
      <c r="FA640" s="3"/>
      <c r="FB640" s="3"/>
      <c r="FC640" s="3"/>
      <c r="FD640" s="3"/>
      <c r="FE640" s="3"/>
      <c r="FF640" s="3"/>
      <c r="FG640" s="3"/>
      <c r="FH640" s="3"/>
      <c r="FI640" s="3"/>
      <c r="FJ640" s="3"/>
      <c r="FK640" s="3"/>
      <c r="FL640" s="3"/>
      <c r="FM640" s="3"/>
      <c r="FN640" s="3"/>
      <c r="FO640" s="3"/>
      <c r="FP640" s="3"/>
      <c r="FQ640" s="3"/>
      <c r="FR640" s="3"/>
      <c r="FS640" s="3"/>
      <c r="FT640" s="3"/>
      <c r="FU640" s="3"/>
    </row>
    <row r="641" spans="1:177" x14ac:dyDescent="0.15">
      <c r="A641" s="4"/>
      <c r="B641" s="4"/>
      <c r="C641" s="4"/>
      <c r="D641" s="4"/>
      <c r="E641" s="4"/>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c r="EO641" s="3"/>
      <c r="EP641" s="3"/>
      <c r="EQ641" s="3"/>
      <c r="ER641" s="3"/>
      <c r="ES641" s="3"/>
      <c r="ET641" s="3"/>
      <c r="EU641" s="3"/>
      <c r="EV641" s="3"/>
      <c r="EW641" s="3"/>
      <c r="EX641" s="3"/>
      <c r="EY641" s="3"/>
      <c r="EZ641" s="3"/>
      <c r="FA641" s="3"/>
      <c r="FB641" s="3"/>
      <c r="FC641" s="3"/>
      <c r="FD641" s="3"/>
      <c r="FE641" s="3"/>
      <c r="FF641" s="3"/>
      <c r="FG641" s="3"/>
      <c r="FH641" s="3"/>
      <c r="FI641" s="3"/>
      <c r="FJ641" s="3"/>
      <c r="FK641" s="3"/>
      <c r="FL641" s="3"/>
      <c r="FM641" s="3"/>
      <c r="FN641" s="3"/>
      <c r="FO641" s="3"/>
      <c r="FP641" s="3"/>
      <c r="FQ641" s="3"/>
      <c r="FR641" s="3"/>
      <c r="FS641" s="3"/>
      <c r="FT641" s="3"/>
      <c r="FU641" s="3"/>
    </row>
    <row r="642" spans="1:177" x14ac:dyDescent="0.15">
      <c r="A642" s="4"/>
      <c r="B642" s="4"/>
      <c r="C642" s="4"/>
      <c r="D642" s="4"/>
      <c r="E642" s="4"/>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c r="EO642" s="3"/>
      <c r="EP642" s="3"/>
      <c r="EQ642" s="3"/>
      <c r="ER642" s="3"/>
      <c r="ES642" s="3"/>
      <c r="ET642" s="3"/>
      <c r="EU642" s="3"/>
      <c r="EV642" s="3"/>
      <c r="EW642" s="3"/>
      <c r="EX642" s="3"/>
      <c r="EY642" s="3"/>
      <c r="EZ642" s="3"/>
      <c r="FA642" s="3"/>
      <c r="FB642" s="3"/>
      <c r="FC642" s="3"/>
      <c r="FD642" s="3"/>
      <c r="FE642" s="3"/>
      <c r="FF642" s="3"/>
      <c r="FG642" s="3"/>
      <c r="FH642" s="3"/>
      <c r="FI642" s="3"/>
      <c r="FJ642" s="3"/>
      <c r="FK642" s="3"/>
      <c r="FL642" s="3"/>
      <c r="FM642" s="3"/>
      <c r="FN642" s="3"/>
      <c r="FO642" s="3"/>
      <c r="FP642" s="3"/>
      <c r="FQ642" s="3"/>
      <c r="FR642" s="3"/>
      <c r="FS642" s="3"/>
      <c r="FT642" s="3"/>
      <c r="FU642" s="3"/>
    </row>
    <row r="643" spans="1:177" x14ac:dyDescent="0.15">
      <c r="A643" s="4"/>
      <c r="B643" s="4"/>
      <c r="C643" s="4"/>
      <c r="D643" s="4"/>
      <c r="E643" s="4"/>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c r="EO643" s="3"/>
      <c r="EP643" s="3"/>
      <c r="EQ643" s="3"/>
      <c r="ER643" s="3"/>
      <c r="ES643" s="3"/>
      <c r="ET643" s="3"/>
      <c r="EU643" s="3"/>
      <c r="EV643" s="3"/>
      <c r="EW643" s="3"/>
      <c r="EX643" s="3"/>
      <c r="EY643" s="3"/>
      <c r="EZ643" s="3"/>
      <c r="FA643" s="3"/>
      <c r="FB643" s="3"/>
      <c r="FC643" s="3"/>
      <c r="FD643" s="3"/>
      <c r="FE643" s="3"/>
      <c r="FF643" s="3"/>
      <c r="FG643" s="3"/>
      <c r="FH643" s="3"/>
      <c r="FI643" s="3"/>
      <c r="FJ643" s="3"/>
      <c r="FK643" s="3"/>
      <c r="FL643" s="3"/>
      <c r="FM643" s="3"/>
      <c r="FN643" s="3"/>
      <c r="FO643" s="3"/>
      <c r="FP643" s="3"/>
      <c r="FQ643" s="3"/>
      <c r="FR643" s="3"/>
      <c r="FS643" s="3"/>
      <c r="FT643" s="3"/>
      <c r="FU643" s="3"/>
    </row>
    <row r="644" spans="1:177" x14ac:dyDescent="0.15">
      <c r="A644" s="4"/>
      <c r="B644" s="4"/>
      <c r="C644" s="4"/>
      <c r="D644" s="4"/>
      <c r="E644" s="4"/>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c r="EO644" s="3"/>
      <c r="EP644" s="3"/>
      <c r="EQ644" s="3"/>
      <c r="ER644" s="3"/>
      <c r="ES644" s="3"/>
      <c r="ET644" s="3"/>
      <c r="EU644" s="3"/>
      <c r="EV644" s="3"/>
      <c r="EW644" s="3"/>
      <c r="EX644" s="3"/>
      <c r="EY644" s="3"/>
      <c r="EZ644" s="3"/>
      <c r="FA644" s="3"/>
      <c r="FB644" s="3"/>
      <c r="FC644" s="3"/>
      <c r="FD644" s="3"/>
      <c r="FE644" s="3"/>
      <c r="FF644" s="3"/>
      <c r="FG644" s="3"/>
      <c r="FH644" s="3"/>
      <c r="FI644" s="3"/>
      <c r="FJ644" s="3"/>
      <c r="FK644" s="3"/>
      <c r="FL644" s="3"/>
      <c r="FM644" s="3"/>
      <c r="FN644" s="3"/>
      <c r="FO644" s="3"/>
      <c r="FP644" s="3"/>
      <c r="FQ644" s="3"/>
      <c r="FR644" s="3"/>
      <c r="FS644" s="3"/>
      <c r="FT644" s="3"/>
      <c r="FU644" s="3"/>
    </row>
    <row r="645" spans="1:177" x14ac:dyDescent="0.15">
      <c r="A645" s="4"/>
      <c r="B645" s="4"/>
      <c r="C645" s="4"/>
      <c r="D645" s="4"/>
      <c r="E645" s="4"/>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c r="EO645" s="3"/>
      <c r="EP645" s="3"/>
      <c r="EQ645" s="3"/>
      <c r="ER645" s="3"/>
      <c r="ES645" s="3"/>
      <c r="ET645" s="3"/>
      <c r="EU645" s="3"/>
      <c r="EV645" s="3"/>
      <c r="EW645" s="3"/>
      <c r="EX645" s="3"/>
      <c r="EY645" s="3"/>
      <c r="EZ645" s="3"/>
      <c r="FA645" s="3"/>
      <c r="FB645" s="3"/>
      <c r="FC645" s="3"/>
      <c r="FD645" s="3"/>
      <c r="FE645" s="3"/>
      <c r="FF645" s="3"/>
      <c r="FG645" s="3"/>
      <c r="FH645" s="3"/>
      <c r="FI645" s="3"/>
      <c r="FJ645" s="3"/>
      <c r="FK645" s="3"/>
      <c r="FL645" s="3"/>
      <c r="FM645" s="3"/>
      <c r="FN645" s="3"/>
      <c r="FO645" s="3"/>
      <c r="FP645" s="3"/>
      <c r="FQ645" s="3"/>
      <c r="FR645" s="3"/>
      <c r="FS645" s="3"/>
      <c r="FT645" s="3"/>
      <c r="FU645" s="3"/>
    </row>
    <row r="646" spans="1:177" x14ac:dyDescent="0.15">
      <c r="A646" s="4"/>
      <c r="B646" s="4"/>
      <c r="C646" s="4"/>
      <c r="D646" s="4"/>
      <c r="E646" s="4"/>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c r="EO646" s="3"/>
      <c r="EP646" s="3"/>
      <c r="EQ646" s="3"/>
      <c r="ER646" s="3"/>
      <c r="ES646" s="3"/>
      <c r="ET646" s="3"/>
      <c r="EU646" s="3"/>
      <c r="EV646" s="3"/>
      <c r="EW646" s="3"/>
      <c r="EX646" s="3"/>
      <c r="EY646" s="3"/>
      <c r="EZ646" s="3"/>
      <c r="FA646" s="3"/>
      <c r="FB646" s="3"/>
      <c r="FC646" s="3"/>
      <c r="FD646" s="3"/>
      <c r="FE646" s="3"/>
      <c r="FF646" s="3"/>
      <c r="FG646" s="3"/>
      <c r="FH646" s="3"/>
      <c r="FI646" s="3"/>
      <c r="FJ646" s="3"/>
      <c r="FK646" s="3"/>
      <c r="FL646" s="3"/>
      <c r="FM646" s="3"/>
      <c r="FN646" s="3"/>
      <c r="FO646" s="3"/>
      <c r="FP646" s="3"/>
      <c r="FQ646" s="3"/>
      <c r="FR646" s="3"/>
      <c r="FS646" s="3"/>
      <c r="FT646" s="3"/>
      <c r="FU646" s="3"/>
    </row>
    <row r="647" spans="1:177" x14ac:dyDescent="0.15">
      <c r="A647" s="4"/>
      <c r="B647" s="4"/>
      <c r="C647" s="4"/>
      <c r="D647" s="4"/>
      <c r="E647" s="4"/>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c r="EO647" s="3"/>
      <c r="EP647" s="3"/>
      <c r="EQ647" s="3"/>
      <c r="ER647" s="3"/>
      <c r="ES647" s="3"/>
      <c r="ET647" s="3"/>
      <c r="EU647" s="3"/>
      <c r="EV647" s="3"/>
      <c r="EW647" s="3"/>
      <c r="EX647" s="3"/>
      <c r="EY647" s="3"/>
      <c r="EZ647" s="3"/>
      <c r="FA647" s="3"/>
      <c r="FB647" s="3"/>
      <c r="FC647" s="3"/>
      <c r="FD647" s="3"/>
      <c r="FE647" s="3"/>
      <c r="FF647" s="3"/>
      <c r="FG647" s="3"/>
      <c r="FH647" s="3"/>
      <c r="FI647" s="3"/>
      <c r="FJ647" s="3"/>
      <c r="FK647" s="3"/>
      <c r="FL647" s="3"/>
      <c r="FM647" s="3"/>
      <c r="FN647" s="3"/>
      <c r="FO647" s="3"/>
      <c r="FP647" s="3"/>
      <c r="FQ647" s="3"/>
      <c r="FR647" s="3"/>
      <c r="FS647" s="3"/>
      <c r="FT647" s="3"/>
      <c r="FU647" s="3"/>
    </row>
    <row r="648" spans="1:177" x14ac:dyDescent="0.15">
      <c r="A648" s="4"/>
      <c r="B648" s="4"/>
      <c r="C648" s="4"/>
      <c r="D648" s="4"/>
      <c r="E648" s="4"/>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c r="EO648" s="3"/>
      <c r="EP648" s="3"/>
      <c r="EQ648" s="3"/>
      <c r="ER648" s="3"/>
      <c r="ES648" s="3"/>
      <c r="ET648" s="3"/>
      <c r="EU648" s="3"/>
      <c r="EV648" s="3"/>
      <c r="EW648" s="3"/>
      <c r="EX648" s="3"/>
      <c r="EY648" s="3"/>
      <c r="EZ648" s="3"/>
      <c r="FA648" s="3"/>
      <c r="FB648" s="3"/>
      <c r="FC648" s="3"/>
      <c r="FD648" s="3"/>
      <c r="FE648" s="3"/>
      <c r="FF648" s="3"/>
      <c r="FG648" s="3"/>
      <c r="FH648" s="3"/>
      <c r="FI648" s="3"/>
      <c r="FJ648" s="3"/>
      <c r="FK648" s="3"/>
      <c r="FL648" s="3"/>
      <c r="FM648" s="3"/>
      <c r="FN648" s="3"/>
      <c r="FO648" s="3"/>
      <c r="FP648" s="3"/>
      <c r="FQ648" s="3"/>
      <c r="FR648" s="3"/>
      <c r="FS648" s="3"/>
      <c r="FT648" s="3"/>
      <c r="FU648" s="3"/>
    </row>
    <row r="649" spans="1:177" x14ac:dyDescent="0.15">
      <c r="A649" s="4"/>
      <c r="B649" s="4"/>
      <c r="C649" s="4"/>
      <c r="D649" s="4"/>
      <c r="E649" s="4"/>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c r="EO649" s="3"/>
      <c r="EP649" s="3"/>
      <c r="EQ649" s="3"/>
      <c r="ER649" s="3"/>
      <c r="ES649" s="3"/>
      <c r="ET649" s="3"/>
      <c r="EU649" s="3"/>
      <c r="EV649" s="3"/>
      <c r="EW649" s="3"/>
      <c r="EX649" s="3"/>
      <c r="EY649" s="3"/>
      <c r="EZ649" s="3"/>
      <c r="FA649" s="3"/>
      <c r="FB649" s="3"/>
      <c r="FC649" s="3"/>
      <c r="FD649" s="3"/>
      <c r="FE649" s="3"/>
      <c r="FF649" s="3"/>
      <c r="FG649" s="3"/>
      <c r="FH649" s="3"/>
      <c r="FI649" s="3"/>
      <c r="FJ649" s="3"/>
      <c r="FK649" s="3"/>
      <c r="FL649" s="3"/>
      <c r="FM649" s="3"/>
      <c r="FN649" s="3"/>
      <c r="FO649" s="3"/>
      <c r="FP649" s="3"/>
      <c r="FQ649" s="3"/>
      <c r="FR649" s="3"/>
      <c r="FS649" s="3"/>
      <c r="FT649" s="3"/>
      <c r="FU649" s="3"/>
    </row>
    <row r="650" spans="1:177" x14ac:dyDescent="0.15">
      <c r="A650" s="4"/>
      <c r="B650" s="4"/>
      <c r="C650" s="4"/>
      <c r="D650" s="4"/>
      <c r="E650" s="4"/>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c r="EO650" s="3"/>
      <c r="EP650" s="3"/>
      <c r="EQ650" s="3"/>
      <c r="ER650" s="3"/>
      <c r="ES650" s="3"/>
      <c r="ET650" s="3"/>
      <c r="EU650" s="3"/>
      <c r="EV650" s="3"/>
      <c r="EW650" s="3"/>
      <c r="EX650" s="3"/>
      <c r="EY650" s="3"/>
      <c r="EZ650" s="3"/>
      <c r="FA650" s="3"/>
      <c r="FB650" s="3"/>
      <c r="FC650" s="3"/>
      <c r="FD650" s="3"/>
      <c r="FE650" s="3"/>
      <c r="FF650" s="3"/>
      <c r="FG650" s="3"/>
      <c r="FH650" s="3"/>
      <c r="FI650" s="3"/>
      <c r="FJ650" s="3"/>
      <c r="FK650" s="3"/>
      <c r="FL650" s="3"/>
      <c r="FM650" s="3"/>
      <c r="FN650" s="3"/>
      <c r="FO650" s="3"/>
      <c r="FP650" s="3"/>
      <c r="FQ650" s="3"/>
      <c r="FR650" s="3"/>
      <c r="FS650" s="3"/>
      <c r="FT650" s="3"/>
      <c r="FU650" s="3"/>
    </row>
    <row r="651" spans="1:177" x14ac:dyDescent="0.15">
      <c r="A651" s="4"/>
      <c r="B651" s="4"/>
      <c r="C651" s="4"/>
      <c r="D651" s="4"/>
      <c r="E651" s="4"/>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c r="EO651" s="3"/>
      <c r="EP651" s="3"/>
      <c r="EQ651" s="3"/>
      <c r="ER651" s="3"/>
      <c r="ES651" s="3"/>
      <c r="ET651" s="3"/>
      <c r="EU651" s="3"/>
      <c r="EV651" s="3"/>
      <c r="EW651" s="3"/>
      <c r="EX651" s="3"/>
      <c r="EY651" s="3"/>
      <c r="EZ651" s="3"/>
      <c r="FA651" s="3"/>
      <c r="FB651" s="3"/>
      <c r="FC651" s="3"/>
      <c r="FD651" s="3"/>
      <c r="FE651" s="3"/>
      <c r="FF651" s="3"/>
      <c r="FG651" s="3"/>
      <c r="FH651" s="3"/>
      <c r="FI651" s="3"/>
      <c r="FJ651" s="3"/>
      <c r="FK651" s="3"/>
      <c r="FL651" s="3"/>
      <c r="FM651" s="3"/>
      <c r="FN651" s="3"/>
      <c r="FO651" s="3"/>
      <c r="FP651" s="3"/>
      <c r="FQ651" s="3"/>
      <c r="FR651" s="3"/>
      <c r="FS651" s="3"/>
      <c r="FT651" s="3"/>
      <c r="FU651" s="3"/>
    </row>
    <row r="652" spans="1:177" x14ac:dyDescent="0.15">
      <c r="A652" s="4"/>
      <c r="B652" s="4"/>
      <c r="C652" s="4"/>
      <c r="D652" s="4"/>
      <c r="E652" s="4"/>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c r="EO652" s="3"/>
      <c r="EP652" s="3"/>
      <c r="EQ652" s="3"/>
      <c r="ER652" s="3"/>
      <c r="ES652" s="3"/>
      <c r="ET652" s="3"/>
      <c r="EU652" s="3"/>
      <c r="EV652" s="3"/>
      <c r="EW652" s="3"/>
      <c r="EX652" s="3"/>
      <c r="EY652" s="3"/>
      <c r="EZ652" s="3"/>
      <c r="FA652" s="3"/>
      <c r="FB652" s="3"/>
      <c r="FC652" s="3"/>
      <c r="FD652" s="3"/>
      <c r="FE652" s="3"/>
      <c r="FF652" s="3"/>
      <c r="FG652" s="3"/>
      <c r="FH652" s="3"/>
      <c r="FI652" s="3"/>
      <c r="FJ652" s="3"/>
      <c r="FK652" s="3"/>
      <c r="FL652" s="3"/>
      <c r="FM652" s="3"/>
      <c r="FN652" s="3"/>
      <c r="FO652" s="3"/>
      <c r="FP652" s="3"/>
      <c r="FQ652" s="3"/>
      <c r="FR652" s="3"/>
      <c r="FS652" s="3"/>
      <c r="FT652" s="3"/>
      <c r="FU652" s="3"/>
    </row>
    <row r="653" spans="1:177" x14ac:dyDescent="0.15">
      <c r="A653" s="4"/>
      <c r="B653" s="4"/>
      <c r="C653" s="4"/>
      <c r="D653" s="4"/>
      <c r="E653" s="4"/>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c r="EO653" s="3"/>
      <c r="EP653" s="3"/>
      <c r="EQ653" s="3"/>
      <c r="ER653" s="3"/>
      <c r="ES653" s="3"/>
      <c r="ET653" s="3"/>
      <c r="EU653" s="3"/>
      <c r="EV653" s="3"/>
      <c r="EW653" s="3"/>
      <c r="EX653" s="3"/>
      <c r="EY653" s="3"/>
      <c r="EZ653" s="3"/>
      <c r="FA653" s="3"/>
      <c r="FB653" s="3"/>
      <c r="FC653" s="3"/>
      <c r="FD653" s="3"/>
      <c r="FE653" s="3"/>
      <c r="FF653" s="3"/>
      <c r="FG653" s="3"/>
      <c r="FH653" s="3"/>
      <c r="FI653" s="3"/>
      <c r="FJ653" s="3"/>
      <c r="FK653" s="3"/>
      <c r="FL653" s="3"/>
      <c r="FM653" s="3"/>
      <c r="FN653" s="3"/>
      <c r="FO653" s="3"/>
      <c r="FP653" s="3"/>
      <c r="FQ653" s="3"/>
      <c r="FR653" s="3"/>
      <c r="FS653" s="3"/>
      <c r="FT653" s="3"/>
      <c r="FU653" s="3"/>
    </row>
    <row r="654" spans="1:177" x14ac:dyDescent="0.15">
      <c r="A654" s="4"/>
      <c r="B654" s="4"/>
      <c r="C654" s="4"/>
      <c r="D654" s="4"/>
      <c r="E654" s="4"/>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c r="EO654" s="3"/>
      <c r="EP654" s="3"/>
      <c r="EQ654" s="3"/>
      <c r="ER654" s="3"/>
      <c r="ES654" s="3"/>
      <c r="ET654" s="3"/>
      <c r="EU654" s="3"/>
      <c r="EV654" s="3"/>
      <c r="EW654" s="3"/>
      <c r="EX654" s="3"/>
      <c r="EY654" s="3"/>
      <c r="EZ654" s="3"/>
      <c r="FA654" s="3"/>
      <c r="FB654" s="3"/>
      <c r="FC654" s="3"/>
      <c r="FD654" s="3"/>
      <c r="FE654" s="3"/>
      <c r="FF654" s="3"/>
      <c r="FG654" s="3"/>
      <c r="FH654" s="3"/>
      <c r="FI654" s="3"/>
      <c r="FJ654" s="3"/>
      <c r="FK654" s="3"/>
      <c r="FL654" s="3"/>
      <c r="FM654" s="3"/>
      <c r="FN654" s="3"/>
      <c r="FO654" s="3"/>
      <c r="FP654" s="3"/>
      <c r="FQ654" s="3"/>
      <c r="FR654" s="3"/>
      <c r="FS654" s="3"/>
      <c r="FT654" s="3"/>
      <c r="FU654" s="3"/>
    </row>
    <row r="655" spans="1:177" x14ac:dyDescent="0.15">
      <c r="A655" s="4"/>
      <c r="B655" s="4"/>
      <c r="C655" s="4"/>
      <c r="D655" s="4"/>
      <c r="E655" s="4"/>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c r="EO655" s="3"/>
      <c r="EP655" s="3"/>
      <c r="EQ655" s="3"/>
      <c r="ER655" s="3"/>
      <c r="ES655" s="3"/>
      <c r="ET655" s="3"/>
      <c r="EU655" s="3"/>
      <c r="EV655" s="3"/>
      <c r="EW655" s="3"/>
      <c r="EX655" s="3"/>
      <c r="EY655" s="3"/>
      <c r="EZ655" s="3"/>
      <c r="FA655" s="3"/>
      <c r="FB655" s="3"/>
      <c r="FC655" s="3"/>
      <c r="FD655" s="3"/>
      <c r="FE655" s="3"/>
      <c r="FF655" s="3"/>
      <c r="FG655" s="3"/>
      <c r="FH655" s="3"/>
      <c r="FI655" s="3"/>
      <c r="FJ655" s="3"/>
      <c r="FK655" s="3"/>
      <c r="FL655" s="3"/>
      <c r="FM655" s="3"/>
      <c r="FN655" s="3"/>
      <c r="FO655" s="3"/>
      <c r="FP655" s="3"/>
      <c r="FQ655" s="3"/>
      <c r="FR655" s="3"/>
      <c r="FS655" s="3"/>
      <c r="FT655" s="3"/>
      <c r="FU655" s="3"/>
    </row>
    <row r="656" spans="1:177" x14ac:dyDescent="0.15">
      <c r="A656" s="4"/>
      <c r="B656" s="4"/>
      <c r="C656" s="4"/>
      <c r="D656" s="4"/>
      <c r="E656" s="4"/>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c r="EO656" s="3"/>
      <c r="EP656" s="3"/>
      <c r="EQ656" s="3"/>
      <c r="ER656" s="3"/>
      <c r="ES656" s="3"/>
      <c r="ET656" s="3"/>
      <c r="EU656" s="3"/>
      <c r="EV656" s="3"/>
      <c r="EW656" s="3"/>
      <c r="EX656" s="3"/>
      <c r="EY656" s="3"/>
      <c r="EZ656" s="3"/>
      <c r="FA656" s="3"/>
      <c r="FB656" s="3"/>
      <c r="FC656" s="3"/>
      <c r="FD656" s="3"/>
      <c r="FE656" s="3"/>
      <c r="FF656" s="3"/>
      <c r="FG656" s="3"/>
      <c r="FH656" s="3"/>
      <c r="FI656" s="3"/>
      <c r="FJ656" s="3"/>
      <c r="FK656" s="3"/>
      <c r="FL656" s="3"/>
      <c r="FM656" s="3"/>
      <c r="FN656" s="3"/>
      <c r="FO656" s="3"/>
      <c r="FP656" s="3"/>
      <c r="FQ656" s="3"/>
      <c r="FR656" s="3"/>
      <c r="FS656" s="3"/>
      <c r="FT656" s="3"/>
      <c r="FU656" s="3"/>
    </row>
    <row r="657" spans="1:177" x14ac:dyDescent="0.15">
      <c r="A657" s="4"/>
      <c r="B657" s="4"/>
      <c r="C657" s="4"/>
      <c r="D657" s="4"/>
      <c r="E657" s="4"/>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c r="EO657" s="3"/>
      <c r="EP657" s="3"/>
      <c r="EQ657" s="3"/>
      <c r="ER657" s="3"/>
      <c r="ES657" s="3"/>
      <c r="ET657" s="3"/>
      <c r="EU657" s="3"/>
      <c r="EV657" s="3"/>
      <c r="EW657" s="3"/>
      <c r="EX657" s="3"/>
      <c r="EY657" s="3"/>
      <c r="EZ657" s="3"/>
      <c r="FA657" s="3"/>
      <c r="FB657" s="3"/>
      <c r="FC657" s="3"/>
      <c r="FD657" s="3"/>
      <c r="FE657" s="3"/>
      <c r="FF657" s="3"/>
      <c r="FG657" s="3"/>
      <c r="FH657" s="3"/>
      <c r="FI657" s="3"/>
      <c r="FJ657" s="3"/>
      <c r="FK657" s="3"/>
      <c r="FL657" s="3"/>
      <c r="FM657" s="3"/>
      <c r="FN657" s="3"/>
      <c r="FO657" s="3"/>
      <c r="FP657" s="3"/>
      <c r="FQ657" s="3"/>
      <c r="FR657" s="3"/>
      <c r="FS657" s="3"/>
      <c r="FT657" s="3"/>
      <c r="FU657" s="3"/>
    </row>
    <row r="658" spans="1:177" x14ac:dyDescent="0.15">
      <c r="A658" s="4"/>
      <c r="B658" s="4"/>
      <c r="C658" s="4"/>
      <c r="D658" s="4"/>
      <c r="E658" s="4"/>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c r="EO658" s="3"/>
      <c r="EP658" s="3"/>
      <c r="EQ658" s="3"/>
      <c r="ER658" s="3"/>
      <c r="ES658" s="3"/>
      <c r="ET658" s="3"/>
      <c r="EU658" s="3"/>
      <c r="EV658" s="3"/>
      <c r="EW658" s="3"/>
      <c r="EX658" s="3"/>
      <c r="EY658" s="3"/>
      <c r="EZ658" s="3"/>
      <c r="FA658" s="3"/>
      <c r="FB658" s="3"/>
      <c r="FC658" s="3"/>
      <c r="FD658" s="3"/>
      <c r="FE658" s="3"/>
      <c r="FF658" s="3"/>
      <c r="FG658" s="3"/>
      <c r="FH658" s="3"/>
      <c r="FI658" s="3"/>
      <c r="FJ658" s="3"/>
      <c r="FK658" s="3"/>
      <c r="FL658" s="3"/>
      <c r="FM658" s="3"/>
      <c r="FN658" s="3"/>
      <c r="FO658" s="3"/>
      <c r="FP658" s="3"/>
      <c r="FQ658" s="3"/>
      <c r="FR658" s="3"/>
      <c r="FS658" s="3"/>
      <c r="FT658" s="3"/>
      <c r="FU658" s="3"/>
    </row>
    <row r="659" spans="1:177" x14ac:dyDescent="0.15">
      <c r="A659" s="4"/>
      <c r="B659" s="4"/>
      <c r="C659" s="4"/>
      <c r="D659" s="4"/>
      <c r="E659" s="4"/>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c r="FP659" s="3"/>
      <c r="FQ659" s="3"/>
      <c r="FR659" s="3"/>
      <c r="FS659" s="3"/>
      <c r="FT659" s="3"/>
      <c r="FU659" s="3"/>
    </row>
    <row r="660" spans="1:177" x14ac:dyDescent="0.15">
      <c r="A660" s="4"/>
      <c r="B660" s="4"/>
      <c r="C660" s="4"/>
      <c r="D660" s="4"/>
      <c r="E660" s="4"/>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c r="EO660" s="3"/>
      <c r="EP660" s="3"/>
      <c r="EQ660" s="3"/>
      <c r="ER660" s="3"/>
      <c r="ES660" s="3"/>
      <c r="ET660" s="3"/>
      <c r="EU660" s="3"/>
      <c r="EV660" s="3"/>
      <c r="EW660" s="3"/>
      <c r="EX660" s="3"/>
      <c r="EY660" s="3"/>
      <c r="EZ660" s="3"/>
      <c r="FA660" s="3"/>
      <c r="FB660" s="3"/>
      <c r="FC660" s="3"/>
      <c r="FD660" s="3"/>
      <c r="FE660" s="3"/>
      <c r="FF660" s="3"/>
      <c r="FG660" s="3"/>
      <c r="FH660" s="3"/>
      <c r="FI660" s="3"/>
      <c r="FJ660" s="3"/>
      <c r="FK660" s="3"/>
      <c r="FL660" s="3"/>
      <c r="FM660" s="3"/>
      <c r="FN660" s="3"/>
      <c r="FO660" s="3"/>
      <c r="FP660" s="3"/>
      <c r="FQ660" s="3"/>
      <c r="FR660" s="3"/>
      <c r="FS660" s="3"/>
      <c r="FT660" s="3"/>
      <c r="FU660" s="3"/>
    </row>
    <row r="661" spans="1:177" x14ac:dyDescent="0.15">
      <c r="A661" s="4"/>
      <c r="B661" s="4"/>
      <c r="C661" s="4"/>
      <c r="D661" s="4"/>
      <c r="E661" s="4"/>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c r="EO661" s="3"/>
      <c r="EP661" s="3"/>
      <c r="EQ661" s="3"/>
      <c r="ER661" s="3"/>
      <c r="ES661" s="3"/>
      <c r="ET661" s="3"/>
      <c r="EU661" s="3"/>
      <c r="EV661" s="3"/>
      <c r="EW661" s="3"/>
      <c r="EX661" s="3"/>
      <c r="EY661" s="3"/>
      <c r="EZ661" s="3"/>
      <c r="FA661" s="3"/>
      <c r="FB661" s="3"/>
      <c r="FC661" s="3"/>
      <c r="FD661" s="3"/>
      <c r="FE661" s="3"/>
      <c r="FF661" s="3"/>
      <c r="FG661" s="3"/>
      <c r="FH661" s="3"/>
      <c r="FI661" s="3"/>
      <c r="FJ661" s="3"/>
      <c r="FK661" s="3"/>
      <c r="FL661" s="3"/>
      <c r="FM661" s="3"/>
      <c r="FN661" s="3"/>
      <c r="FO661" s="3"/>
      <c r="FP661" s="3"/>
      <c r="FQ661" s="3"/>
      <c r="FR661" s="3"/>
      <c r="FS661" s="3"/>
      <c r="FT661" s="3"/>
      <c r="FU661" s="3"/>
    </row>
    <row r="662" spans="1:177" x14ac:dyDescent="0.15">
      <c r="A662" s="4"/>
      <c r="B662" s="4"/>
      <c r="C662" s="4"/>
      <c r="D662" s="4"/>
      <c r="E662" s="4"/>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c r="EO662" s="3"/>
      <c r="EP662" s="3"/>
      <c r="EQ662" s="3"/>
      <c r="ER662" s="3"/>
      <c r="ES662" s="3"/>
      <c r="ET662" s="3"/>
      <c r="EU662" s="3"/>
      <c r="EV662" s="3"/>
      <c r="EW662" s="3"/>
      <c r="EX662" s="3"/>
      <c r="EY662" s="3"/>
      <c r="EZ662" s="3"/>
      <c r="FA662" s="3"/>
      <c r="FB662" s="3"/>
      <c r="FC662" s="3"/>
      <c r="FD662" s="3"/>
      <c r="FE662" s="3"/>
      <c r="FF662" s="3"/>
      <c r="FG662" s="3"/>
      <c r="FH662" s="3"/>
      <c r="FI662" s="3"/>
      <c r="FJ662" s="3"/>
      <c r="FK662" s="3"/>
      <c r="FL662" s="3"/>
      <c r="FM662" s="3"/>
      <c r="FN662" s="3"/>
      <c r="FO662" s="3"/>
      <c r="FP662" s="3"/>
      <c r="FQ662" s="3"/>
      <c r="FR662" s="3"/>
      <c r="FS662" s="3"/>
      <c r="FT662" s="3"/>
      <c r="FU662" s="3"/>
    </row>
    <row r="663" spans="1:177" x14ac:dyDescent="0.15">
      <c r="A663" s="4"/>
      <c r="B663" s="4"/>
      <c r="C663" s="4"/>
      <c r="D663" s="4"/>
      <c r="E663" s="4"/>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c r="EO663" s="3"/>
      <c r="EP663" s="3"/>
      <c r="EQ663" s="3"/>
      <c r="ER663" s="3"/>
      <c r="ES663" s="3"/>
      <c r="ET663" s="3"/>
      <c r="EU663" s="3"/>
      <c r="EV663" s="3"/>
      <c r="EW663" s="3"/>
      <c r="EX663" s="3"/>
      <c r="EY663" s="3"/>
      <c r="EZ663" s="3"/>
      <c r="FA663" s="3"/>
      <c r="FB663" s="3"/>
      <c r="FC663" s="3"/>
      <c r="FD663" s="3"/>
      <c r="FE663" s="3"/>
      <c r="FF663" s="3"/>
      <c r="FG663" s="3"/>
      <c r="FH663" s="3"/>
      <c r="FI663" s="3"/>
      <c r="FJ663" s="3"/>
      <c r="FK663" s="3"/>
      <c r="FL663" s="3"/>
      <c r="FM663" s="3"/>
      <c r="FN663" s="3"/>
      <c r="FO663" s="3"/>
      <c r="FP663" s="3"/>
      <c r="FQ663" s="3"/>
      <c r="FR663" s="3"/>
      <c r="FS663" s="3"/>
      <c r="FT663" s="3"/>
      <c r="FU663" s="3"/>
    </row>
    <row r="664" spans="1:177" x14ac:dyDescent="0.15">
      <c r="A664" s="4"/>
      <c r="B664" s="4"/>
      <c r="C664" s="4"/>
      <c r="D664" s="4"/>
      <c r="E664" s="4"/>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c r="EO664" s="3"/>
      <c r="EP664" s="3"/>
      <c r="EQ664" s="3"/>
      <c r="ER664" s="3"/>
      <c r="ES664" s="3"/>
      <c r="ET664" s="3"/>
      <c r="EU664" s="3"/>
      <c r="EV664" s="3"/>
      <c r="EW664" s="3"/>
      <c r="EX664" s="3"/>
      <c r="EY664" s="3"/>
      <c r="EZ664" s="3"/>
      <c r="FA664" s="3"/>
      <c r="FB664" s="3"/>
      <c r="FC664" s="3"/>
      <c r="FD664" s="3"/>
      <c r="FE664" s="3"/>
      <c r="FF664" s="3"/>
      <c r="FG664" s="3"/>
      <c r="FH664" s="3"/>
      <c r="FI664" s="3"/>
      <c r="FJ664" s="3"/>
      <c r="FK664" s="3"/>
      <c r="FL664" s="3"/>
      <c r="FM664" s="3"/>
      <c r="FN664" s="3"/>
      <c r="FO664" s="3"/>
      <c r="FP664" s="3"/>
      <c r="FQ664" s="3"/>
      <c r="FR664" s="3"/>
      <c r="FS664" s="3"/>
      <c r="FT664" s="3"/>
      <c r="FU664" s="3"/>
    </row>
    <row r="665" spans="1:177" x14ac:dyDescent="0.15">
      <c r="A665" s="4"/>
      <c r="B665" s="4"/>
      <c r="C665" s="4"/>
      <c r="D665" s="4"/>
      <c r="E665" s="4"/>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c r="EO665" s="3"/>
      <c r="EP665" s="3"/>
      <c r="EQ665" s="3"/>
      <c r="ER665" s="3"/>
      <c r="ES665" s="3"/>
      <c r="ET665" s="3"/>
      <c r="EU665" s="3"/>
      <c r="EV665" s="3"/>
      <c r="EW665" s="3"/>
      <c r="EX665" s="3"/>
      <c r="EY665" s="3"/>
      <c r="EZ665" s="3"/>
      <c r="FA665" s="3"/>
      <c r="FB665" s="3"/>
      <c r="FC665" s="3"/>
      <c r="FD665" s="3"/>
      <c r="FE665" s="3"/>
      <c r="FF665" s="3"/>
      <c r="FG665" s="3"/>
      <c r="FH665" s="3"/>
      <c r="FI665" s="3"/>
      <c r="FJ665" s="3"/>
      <c r="FK665" s="3"/>
      <c r="FL665" s="3"/>
      <c r="FM665" s="3"/>
      <c r="FN665" s="3"/>
      <c r="FO665" s="3"/>
      <c r="FP665" s="3"/>
      <c r="FQ665" s="3"/>
      <c r="FR665" s="3"/>
      <c r="FS665" s="3"/>
      <c r="FT665" s="3"/>
      <c r="FU665" s="3"/>
    </row>
    <row r="666" spans="1:177" x14ac:dyDescent="0.15">
      <c r="A666" s="4"/>
      <c r="B666" s="4"/>
      <c r="C666" s="4"/>
      <c r="D666" s="4"/>
      <c r="E666" s="4"/>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c r="EO666" s="3"/>
      <c r="EP666" s="3"/>
      <c r="EQ666" s="3"/>
      <c r="ER666" s="3"/>
      <c r="ES666" s="3"/>
      <c r="ET666" s="3"/>
      <c r="EU666" s="3"/>
      <c r="EV666" s="3"/>
      <c r="EW666" s="3"/>
      <c r="EX666" s="3"/>
      <c r="EY666" s="3"/>
      <c r="EZ666" s="3"/>
      <c r="FA666" s="3"/>
      <c r="FB666" s="3"/>
      <c r="FC666" s="3"/>
      <c r="FD666" s="3"/>
      <c r="FE666" s="3"/>
      <c r="FF666" s="3"/>
      <c r="FG666" s="3"/>
      <c r="FH666" s="3"/>
      <c r="FI666" s="3"/>
      <c r="FJ666" s="3"/>
      <c r="FK666" s="3"/>
      <c r="FL666" s="3"/>
      <c r="FM666" s="3"/>
      <c r="FN666" s="3"/>
      <c r="FO666" s="3"/>
      <c r="FP666" s="3"/>
      <c r="FQ666" s="3"/>
      <c r="FR666" s="3"/>
      <c r="FS666" s="3"/>
      <c r="FT666" s="3"/>
      <c r="FU666" s="3"/>
    </row>
    <row r="667" spans="1:177" x14ac:dyDescent="0.15">
      <c r="A667" s="4"/>
      <c r="B667" s="4"/>
      <c r="C667" s="4"/>
      <c r="D667" s="4"/>
      <c r="E667" s="4"/>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c r="EO667" s="3"/>
      <c r="EP667" s="3"/>
      <c r="EQ667" s="3"/>
      <c r="ER667" s="3"/>
      <c r="ES667" s="3"/>
      <c r="ET667" s="3"/>
      <c r="EU667" s="3"/>
      <c r="EV667" s="3"/>
      <c r="EW667" s="3"/>
      <c r="EX667" s="3"/>
      <c r="EY667" s="3"/>
      <c r="EZ667" s="3"/>
      <c r="FA667" s="3"/>
      <c r="FB667" s="3"/>
      <c r="FC667" s="3"/>
      <c r="FD667" s="3"/>
      <c r="FE667" s="3"/>
      <c r="FF667" s="3"/>
      <c r="FG667" s="3"/>
      <c r="FH667" s="3"/>
      <c r="FI667" s="3"/>
      <c r="FJ667" s="3"/>
      <c r="FK667" s="3"/>
      <c r="FL667" s="3"/>
      <c r="FM667" s="3"/>
      <c r="FN667" s="3"/>
      <c r="FO667" s="3"/>
      <c r="FP667" s="3"/>
      <c r="FQ667" s="3"/>
      <c r="FR667" s="3"/>
      <c r="FS667" s="3"/>
      <c r="FT667" s="3"/>
      <c r="FU667" s="3"/>
    </row>
    <row r="668" spans="1:177" x14ac:dyDescent="0.15">
      <c r="A668" s="4"/>
      <c r="B668" s="4"/>
      <c r="C668" s="4"/>
      <c r="D668" s="4"/>
      <c r="E668" s="4"/>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c r="EO668" s="3"/>
      <c r="EP668" s="3"/>
      <c r="EQ668" s="3"/>
      <c r="ER668" s="3"/>
      <c r="ES668" s="3"/>
      <c r="ET668" s="3"/>
      <c r="EU668" s="3"/>
      <c r="EV668" s="3"/>
      <c r="EW668" s="3"/>
      <c r="EX668" s="3"/>
      <c r="EY668" s="3"/>
      <c r="EZ668" s="3"/>
      <c r="FA668" s="3"/>
      <c r="FB668" s="3"/>
      <c r="FC668" s="3"/>
      <c r="FD668" s="3"/>
      <c r="FE668" s="3"/>
      <c r="FF668" s="3"/>
      <c r="FG668" s="3"/>
      <c r="FH668" s="3"/>
      <c r="FI668" s="3"/>
      <c r="FJ668" s="3"/>
      <c r="FK668" s="3"/>
      <c r="FL668" s="3"/>
      <c r="FM668" s="3"/>
      <c r="FN668" s="3"/>
      <c r="FO668" s="3"/>
      <c r="FP668" s="3"/>
      <c r="FQ668" s="3"/>
      <c r="FR668" s="3"/>
      <c r="FS668" s="3"/>
      <c r="FT668" s="3"/>
      <c r="FU668" s="3"/>
    </row>
    <row r="669" spans="1:177" x14ac:dyDescent="0.15">
      <c r="A669" s="4"/>
      <c r="B669" s="4"/>
      <c r="C669" s="4"/>
      <c r="D669" s="4"/>
      <c r="E669" s="4"/>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c r="EO669" s="3"/>
      <c r="EP669" s="3"/>
      <c r="EQ669" s="3"/>
      <c r="ER669" s="3"/>
      <c r="ES669" s="3"/>
      <c r="ET669" s="3"/>
      <c r="EU669" s="3"/>
      <c r="EV669" s="3"/>
      <c r="EW669" s="3"/>
      <c r="EX669" s="3"/>
      <c r="EY669" s="3"/>
      <c r="EZ669" s="3"/>
      <c r="FA669" s="3"/>
      <c r="FB669" s="3"/>
      <c r="FC669" s="3"/>
      <c r="FD669" s="3"/>
      <c r="FE669" s="3"/>
      <c r="FF669" s="3"/>
      <c r="FG669" s="3"/>
      <c r="FH669" s="3"/>
      <c r="FI669" s="3"/>
      <c r="FJ669" s="3"/>
      <c r="FK669" s="3"/>
      <c r="FL669" s="3"/>
      <c r="FM669" s="3"/>
      <c r="FN669" s="3"/>
      <c r="FO669" s="3"/>
      <c r="FP669" s="3"/>
      <c r="FQ669" s="3"/>
      <c r="FR669" s="3"/>
      <c r="FS669" s="3"/>
      <c r="FT669" s="3"/>
      <c r="FU669" s="3"/>
    </row>
    <row r="670" spans="1:177" x14ac:dyDescent="0.15">
      <c r="A670" s="4"/>
      <c r="B670" s="4"/>
      <c r="C670" s="4"/>
      <c r="D670" s="4"/>
      <c r="E670" s="4"/>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c r="EO670" s="3"/>
      <c r="EP670" s="3"/>
      <c r="EQ670" s="3"/>
      <c r="ER670" s="3"/>
      <c r="ES670" s="3"/>
      <c r="ET670" s="3"/>
      <c r="EU670" s="3"/>
      <c r="EV670" s="3"/>
      <c r="EW670" s="3"/>
      <c r="EX670" s="3"/>
      <c r="EY670" s="3"/>
      <c r="EZ670" s="3"/>
      <c r="FA670" s="3"/>
      <c r="FB670" s="3"/>
      <c r="FC670" s="3"/>
      <c r="FD670" s="3"/>
      <c r="FE670" s="3"/>
      <c r="FF670" s="3"/>
      <c r="FG670" s="3"/>
      <c r="FH670" s="3"/>
      <c r="FI670" s="3"/>
      <c r="FJ670" s="3"/>
      <c r="FK670" s="3"/>
      <c r="FL670" s="3"/>
      <c r="FM670" s="3"/>
      <c r="FN670" s="3"/>
      <c r="FO670" s="3"/>
      <c r="FP670" s="3"/>
      <c r="FQ670" s="3"/>
      <c r="FR670" s="3"/>
      <c r="FS670" s="3"/>
      <c r="FT670" s="3"/>
      <c r="FU670" s="3"/>
    </row>
    <row r="671" spans="1:177" x14ac:dyDescent="0.15">
      <c r="A671" s="4"/>
      <c r="B671" s="4"/>
      <c r="C671" s="4"/>
      <c r="D671" s="4"/>
      <c r="E671" s="4"/>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c r="EO671" s="3"/>
      <c r="EP671" s="3"/>
      <c r="EQ671" s="3"/>
      <c r="ER671" s="3"/>
      <c r="ES671" s="3"/>
      <c r="ET671" s="3"/>
      <c r="EU671" s="3"/>
      <c r="EV671" s="3"/>
      <c r="EW671" s="3"/>
      <c r="EX671" s="3"/>
      <c r="EY671" s="3"/>
      <c r="EZ671" s="3"/>
      <c r="FA671" s="3"/>
      <c r="FB671" s="3"/>
      <c r="FC671" s="3"/>
      <c r="FD671" s="3"/>
      <c r="FE671" s="3"/>
      <c r="FF671" s="3"/>
      <c r="FG671" s="3"/>
      <c r="FH671" s="3"/>
      <c r="FI671" s="3"/>
      <c r="FJ671" s="3"/>
      <c r="FK671" s="3"/>
      <c r="FL671" s="3"/>
      <c r="FM671" s="3"/>
      <c r="FN671" s="3"/>
      <c r="FO671" s="3"/>
      <c r="FP671" s="3"/>
      <c r="FQ671" s="3"/>
      <c r="FR671" s="3"/>
      <c r="FS671" s="3"/>
      <c r="FT671" s="3"/>
      <c r="FU671" s="3"/>
    </row>
    <row r="672" spans="1:177" x14ac:dyDescent="0.15">
      <c r="A672" s="4"/>
      <c r="B672" s="4"/>
      <c r="C672" s="4"/>
      <c r="D672" s="4"/>
      <c r="E672" s="4"/>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c r="EO672" s="3"/>
      <c r="EP672" s="3"/>
      <c r="EQ672" s="3"/>
      <c r="ER672" s="3"/>
      <c r="ES672" s="3"/>
      <c r="ET672" s="3"/>
      <c r="EU672" s="3"/>
      <c r="EV672" s="3"/>
      <c r="EW672" s="3"/>
      <c r="EX672" s="3"/>
      <c r="EY672" s="3"/>
      <c r="EZ672" s="3"/>
      <c r="FA672" s="3"/>
      <c r="FB672" s="3"/>
      <c r="FC672" s="3"/>
      <c r="FD672" s="3"/>
      <c r="FE672" s="3"/>
      <c r="FF672" s="3"/>
      <c r="FG672" s="3"/>
      <c r="FH672" s="3"/>
      <c r="FI672" s="3"/>
      <c r="FJ672" s="3"/>
      <c r="FK672" s="3"/>
      <c r="FL672" s="3"/>
      <c r="FM672" s="3"/>
      <c r="FN672" s="3"/>
      <c r="FO672" s="3"/>
      <c r="FP672" s="3"/>
      <c r="FQ672" s="3"/>
      <c r="FR672" s="3"/>
      <c r="FS672" s="3"/>
      <c r="FT672" s="3"/>
      <c r="FU672" s="3"/>
    </row>
    <row r="673" spans="1:177" x14ac:dyDescent="0.15">
      <c r="A673" s="4"/>
      <c r="B673" s="4"/>
      <c r="C673" s="4"/>
      <c r="D673" s="4"/>
      <c r="E673" s="4"/>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c r="EO673" s="3"/>
      <c r="EP673" s="3"/>
      <c r="EQ673" s="3"/>
      <c r="ER673" s="3"/>
      <c r="ES673" s="3"/>
      <c r="ET673" s="3"/>
      <c r="EU673" s="3"/>
      <c r="EV673" s="3"/>
      <c r="EW673" s="3"/>
      <c r="EX673" s="3"/>
      <c r="EY673" s="3"/>
      <c r="EZ673" s="3"/>
      <c r="FA673" s="3"/>
      <c r="FB673" s="3"/>
      <c r="FC673" s="3"/>
      <c r="FD673" s="3"/>
      <c r="FE673" s="3"/>
      <c r="FF673" s="3"/>
      <c r="FG673" s="3"/>
      <c r="FH673" s="3"/>
      <c r="FI673" s="3"/>
      <c r="FJ673" s="3"/>
      <c r="FK673" s="3"/>
      <c r="FL673" s="3"/>
      <c r="FM673" s="3"/>
      <c r="FN673" s="3"/>
      <c r="FO673" s="3"/>
      <c r="FP673" s="3"/>
      <c r="FQ673" s="3"/>
      <c r="FR673" s="3"/>
      <c r="FS673" s="3"/>
      <c r="FT673" s="3"/>
      <c r="FU673" s="3"/>
    </row>
    <row r="674" spans="1:177" x14ac:dyDescent="0.15">
      <c r="A674" s="4"/>
      <c r="B674" s="4"/>
      <c r="C674" s="4"/>
      <c r="D674" s="4"/>
      <c r="E674" s="4"/>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c r="EO674" s="3"/>
      <c r="EP674" s="3"/>
      <c r="EQ674" s="3"/>
      <c r="ER674" s="3"/>
      <c r="ES674" s="3"/>
      <c r="ET674" s="3"/>
      <c r="EU674" s="3"/>
      <c r="EV674" s="3"/>
      <c r="EW674" s="3"/>
      <c r="EX674" s="3"/>
      <c r="EY674" s="3"/>
      <c r="EZ674" s="3"/>
      <c r="FA674" s="3"/>
      <c r="FB674" s="3"/>
      <c r="FC674" s="3"/>
      <c r="FD674" s="3"/>
      <c r="FE674" s="3"/>
      <c r="FF674" s="3"/>
      <c r="FG674" s="3"/>
      <c r="FH674" s="3"/>
      <c r="FI674" s="3"/>
      <c r="FJ674" s="3"/>
      <c r="FK674" s="3"/>
      <c r="FL674" s="3"/>
      <c r="FM674" s="3"/>
      <c r="FN674" s="3"/>
      <c r="FO674" s="3"/>
      <c r="FP674" s="3"/>
      <c r="FQ674" s="3"/>
      <c r="FR674" s="3"/>
      <c r="FS674" s="3"/>
      <c r="FT674" s="3"/>
      <c r="FU674" s="3"/>
    </row>
    <row r="675" spans="1:177" x14ac:dyDescent="0.15">
      <c r="A675" s="4"/>
      <c r="B675" s="4"/>
      <c r="C675" s="4"/>
      <c r="D675" s="4"/>
      <c r="E675" s="4"/>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c r="EO675" s="3"/>
      <c r="EP675" s="3"/>
      <c r="EQ675" s="3"/>
      <c r="ER675" s="3"/>
      <c r="ES675" s="3"/>
      <c r="ET675" s="3"/>
      <c r="EU675" s="3"/>
      <c r="EV675" s="3"/>
      <c r="EW675" s="3"/>
      <c r="EX675" s="3"/>
      <c r="EY675" s="3"/>
      <c r="EZ675" s="3"/>
      <c r="FA675" s="3"/>
      <c r="FB675" s="3"/>
      <c r="FC675" s="3"/>
      <c r="FD675" s="3"/>
      <c r="FE675" s="3"/>
      <c r="FF675" s="3"/>
      <c r="FG675" s="3"/>
      <c r="FH675" s="3"/>
      <c r="FI675" s="3"/>
      <c r="FJ675" s="3"/>
      <c r="FK675" s="3"/>
      <c r="FL675" s="3"/>
      <c r="FM675" s="3"/>
      <c r="FN675" s="3"/>
      <c r="FO675" s="3"/>
      <c r="FP675" s="3"/>
      <c r="FQ675" s="3"/>
      <c r="FR675" s="3"/>
      <c r="FS675" s="3"/>
      <c r="FT675" s="3"/>
      <c r="FU675" s="3"/>
    </row>
    <row r="676" spans="1:177" x14ac:dyDescent="0.15">
      <c r="A676" s="4"/>
      <c r="B676" s="4"/>
      <c r="C676" s="4"/>
      <c r="D676" s="4"/>
      <c r="E676" s="4"/>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c r="EO676" s="3"/>
      <c r="EP676" s="3"/>
      <c r="EQ676" s="3"/>
      <c r="ER676" s="3"/>
      <c r="ES676" s="3"/>
      <c r="ET676" s="3"/>
      <c r="EU676" s="3"/>
      <c r="EV676" s="3"/>
      <c r="EW676" s="3"/>
      <c r="EX676" s="3"/>
      <c r="EY676" s="3"/>
      <c r="EZ676" s="3"/>
      <c r="FA676" s="3"/>
      <c r="FB676" s="3"/>
      <c r="FC676" s="3"/>
      <c r="FD676" s="3"/>
      <c r="FE676" s="3"/>
      <c r="FF676" s="3"/>
      <c r="FG676" s="3"/>
      <c r="FH676" s="3"/>
      <c r="FI676" s="3"/>
      <c r="FJ676" s="3"/>
      <c r="FK676" s="3"/>
      <c r="FL676" s="3"/>
      <c r="FM676" s="3"/>
      <c r="FN676" s="3"/>
      <c r="FO676" s="3"/>
      <c r="FP676" s="3"/>
      <c r="FQ676" s="3"/>
      <c r="FR676" s="3"/>
      <c r="FS676" s="3"/>
      <c r="FT676" s="3"/>
      <c r="FU676" s="3"/>
    </row>
    <row r="677" spans="1:177" x14ac:dyDescent="0.15">
      <c r="A677" s="4"/>
      <c r="B677" s="4"/>
      <c r="C677" s="4"/>
      <c r="D677" s="4"/>
      <c r="E677" s="4"/>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c r="EO677" s="3"/>
      <c r="EP677" s="3"/>
      <c r="EQ677" s="3"/>
      <c r="ER677" s="3"/>
      <c r="ES677" s="3"/>
      <c r="ET677" s="3"/>
      <c r="EU677" s="3"/>
      <c r="EV677" s="3"/>
      <c r="EW677" s="3"/>
      <c r="EX677" s="3"/>
      <c r="EY677" s="3"/>
      <c r="EZ677" s="3"/>
      <c r="FA677" s="3"/>
      <c r="FB677" s="3"/>
      <c r="FC677" s="3"/>
      <c r="FD677" s="3"/>
      <c r="FE677" s="3"/>
      <c r="FF677" s="3"/>
      <c r="FG677" s="3"/>
      <c r="FH677" s="3"/>
      <c r="FI677" s="3"/>
      <c r="FJ677" s="3"/>
      <c r="FK677" s="3"/>
      <c r="FL677" s="3"/>
      <c r="FM677" s="3"/>
      <c r="FN677" s="3"/>
      <c r="FO677" s="3"/>
      <c r="FP677" s="3"/>
      <c r="FQ677" s="3"/>
      <c r="FR677" s="3"/>
      <c r="FS677" s="3"/>
      <c r="FT677" s="3"/>
      <c r="FU677" s="3"/>
    </row>
    <row r="678" spans="1:177" x14ac:dyDescent="0.15">
      <c r="A678" s="4"/>
      <c r="B678" s="4"/>
      <c r="C678" s="4"/>
      <c r="D678" s="4"/>
      <c r="E678" s="4"/>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c r="EO678" s="3"/>
      <c r="EP678" s="3"/>
      <c r="EQ678" s="3"/>
      <c r="ER678" s="3"/>
      <c r="ES678" s="3"/>
      <c r="ET678" s="3"/>
      <c r="EU678" s="3"/>
      <c r="EV678" s="3"/>
      <c r="EW678" s="3"/>
      <c r="EX678" s="3"/>
      <c r="EY678" s="3"/>
      <c r="EZ678" s="3"/>
      <c r="FA678" s="3"/>
      <c r="FB678" s="3"/>
      <c r="FC678" s="3"/>
      <c r="FD678" s="3"/>
      <c r="FE678" s="3"/>
      <c r="FF678" s="3"/>
      <c r="FG678" s="3"/>
      <c r="FH678" s="3"/>
      <c r="FI678" s="3"/>
      <c r="FJ678" s="3"/>
      <c r="FK678" s="3"/>
      <c r="FL678" s="3"/>
      <c r="FM678" s="3"/>
      <c r="FN678" s="3"/>
      <c r="FO678" s="3"/>
      <c r="FP678" s="3"/>
      <c r="FQ678" s="3"/>
      <c r="FR678" s="3"/>
      <c r="FS678" s="3"/>
      <c r="FT678" s="3"/>
      <c r="FU678" s="3"/>
    </row>
    <row r="679" spans="1:177" x14ac:dyDescent="0.15">
      <c r="A679" s="4"/>
      <c r="B679" s="4"/>
      <c r="C679" s="4"/>
      <c r="D679" s="4"/>
      <c r="E679" s="4"/>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c r="EO679" s="3"/>
      <c r="EP679" s="3"/>
      <c r="EQ679" s="3"/>
      <c r="ER679" s="3"/>
      <c r="ES679" s="3"/>
      <c r="ET679" s="3"/>
      <c r="EU679" s="3"/>
      <c r="EV679" s="3"/>
      <c r="EW679" s="3"/>
      <c r="EX679" s="3"/>
      <c r="EY679" s="3"/>
      <c r="EZ679" s="3"/>
      <c r="FA679" s="3"/>
      <c r="FB679" s="3"/>
      <c r="FC679" s="3"/>
      <c r="FD679" s="3"/>
      <c r="FE679" s="3"/>
      <c r="FF679" s="3"/>
      <c r="FG679" s="3"/>
      <c r="FH679" s="3"/>
      <c r="FI679" s="3"/>
      <c r="FJ679" s="3"/>
      <c r="FK679" s="3"/>
      <c r="FL679" s="3"/>
      <c r="FM679" s="3"/>
      <c r="FN679" s="3"/>
      <c r="FO679" s="3"/>
      <c r="FP679" s="3"/>
      <c r="FQ679" s="3"/>
      <c r="FR679" s="3"/>
      <c r="FS679" s="3"/>
      <c r="FT679" s="3"/>
      <c r="FU679" s="3"/>
    </row>
    <row r="680" spans="1:177" x14ac:dyDescent="0.15">
      <c r="A680" s="4"/>
      <c r="B680" s="4"/>
      <c r="C680" s="4"/>
      <c r="D680" s="4"/>
      <c r="E680" s="4"/>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c r="EO680" s="3"/>
      <c r="EP680" s="3"/>
      <c r="EQ680" s="3"/>
      <c r="ER680" s="3"/>
      <c r="ES680" s="3"/>
      <c r="ET680" s="3"/>
      <c r="EU680" s="3"/>
      <c r="EV680" s="3"/>
      <c r="EW680" s="3"/>
      <c r="EX680" s="3"/>
      <c r="EY680" s="3"/>
      <c r="EZ680" s="3"/>
      <c r="FA680" s="3"/>
      <c r="FB680" s="3"/>
      <c r="FC680" s="3"/>
      <c r="FD680" s="3"/>
      <c r="FE680" s="3"/>
      <c r="FF680" s="3"/>
      <c r="FG680" s="3"/>
      <c r="FH680" s="3"/>
      <c r="FI680" s="3"/>
      <c r="FJ680" s="3"/>
      <c r="FK680" s="3"/>
      <c r="FL680" s="3"/>
      <c r="FM680" s="3"/>
      <c r="FN680" s="3"/>
      <c r="FO680" s="3"/>
      <c r="FP680" s="3"/>
      <c r="FQ680" s="3"/>
      <c r="FR680" s="3"/>
      <c r="FS680" s="3"/>
      <c r="FT680" s="3"/>
      <c r="FU680" s="3"/>
    </row>
    <row r="681" spans="1:177" x14ac:dyDescent="0.15">
      <c r="A681" s="4"/>
      <c r="B681" s="4"/>
      <c r="C681" s="4"/>
      <c r="D681" s="4"/>
      <c r="E681" s="4"/>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c r="EO681" s="3"/>
      <c r="EP681" s="3"/>
      <c r="EQ681" s="3"/>
      <c r="ER681" s="3"/>
      <c r="ES681" s="3"/>
      <c r="ET681" s="3"/>
      <c r="EU681" s="3"/>
      <c r="EV681" s="3"/>
      <c r="EW681" s="3"/>
      <c r="EX681" s="3"/>
      <c r="EY681" s="3"/>
      <c r="EZ681" s="3"/>
      <c r="FA681" s="3"/>
      <c r="FB681" s="3"/>
      <c r="FC681" s="3"/>
      <c r="FD681" s="3"/>
      <c r="FE681" s="3"/>
      <c r="FF681" s="3"/>
      <c r="FG681" s="3"/>
      <c r="FH681" s="3"/>
      <c r="FI681" s="3"/>
      <c r="FJ681" s="3"/>
      <c r="FK681" s="3"/>
      <c r="FL681" s="3"/>
      <c r="FM681" s="3"/>
      <c r="FN681" s="3"/>
      <c r="FO681" s="3"/>
      <c r="FP681" s="3"/>
      <c r="FQ681" s="3"/>
      <c r="FR681" s="3"/>
      <c r="FS681" s="3"/>
      <c r="FT681" s="3"/>
      <c r="FU681" s="3"/>
    </row>
    <row r="682" spans="1:177" x14ac:dyDescent="0.15">
      <c r="A682" s="4"/>
      <c r="B682" s="4"/>
      <c r="C682" s="4"/>
      <c r="D682" s="4"/>
      <c r="E682" s="4"/>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c r="EO682" s="3"/>
      <c r="EP682" s="3"/>
      <c r="EQ682" s="3"/>
      <c r="ER682" s="3"/>
      <c r="ES682" s="3"/>
      <c r="ET682" s="3"/>
      <c r="EU682" s="3"/>
      <c r="EV682" s="3"/>
      <c r="EW682" s="3"/>
      <c r="EX682" s="3"/>
      <c r="EY682" s="3"/>
      <c r="EZ682" s="3"/>
      <c r="FA682" s="3"/>
      <c r="FB682" s="3"/>
      <c r="FC682" s="3"/>
      <c r="FD682" s="3"/>
      <c r="FE682" s="3"/>
      <c r="FF682" s="3"/>
      <c r="FG682" s="3"/>
      <c r="FH682" s="3"/>
      <c r="FI682" s="3"/>
      <c r="FJ682" s="3"/>
      <c r="FK682" s="3"/>
      <c r="FL682" s="3"/>
      <c r="FM682" s="3"/>
      <c r="FN682" s="3"/>
      <c r="FO682" s="3"/>
      <c r="FP682" s="3"/>
      <c r="FQ682" s="3"/>
      <c r="FR682" s="3"/>
      <c r="FS682" s="3"/>
      <c r="FT682" s="3"/>
      <c r="FU682" s="3"/>
    </row>
    <row r="683" spans="1:177" x14ac:dyDescent="0.15">
      <c r="A683" s="4"/>
      <c r="B683" s="4"/>
      <c r="C683" s="4"/>
      <c r="D683" s="4"/>
      <c r="E683" s="4"/>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c r="EO683" s="3"/>
      <c r="EP683" s="3"/>
      <c r="EQ683" s="3"/>
      <c r="ER683" s="3"/>
      <c r="ES683" s="3"/>
      <c r="ET683" s="3"/>
      <c r="EU683" s="3"/>
      <c r="EV683" s="3"/>
      <c r="EW683" s="3"/>
      <c r="EX683" s="3"/>
      <c r="EY683" s="3"/>
      <c r="EZ683" s="3"/>
      <c r="FA683" s="3"/>
      <c r="FB683" s="3"/>
      <c r="FC683" s="3"/>
      <c r="FD683" s="3"/>
      <c r="FE683" s="3"/>
      <c r="FF683" s="3"/>
      <c r="FG683" s="3"/>
      <c r="FH683" s="3"/>
      <c r="FI683" s="3"/>
      <c r="FJ683" s="3"/>
      <c r="FK683" s="3"/>
      <c r="FL683" s="3"/>
      <c r="FM683" s="3"/>
      <c r="FN683" s="3"/>
      <c r="FO683" s="3"/>
      <c r="FP683" s="3"/>
      <c r="FQ683" s="3"/>
      <c r="FR683" s="3"/>
      <c r="FS683" s="3"/>
      <c r="FT683" s="3"/>
      <c r="FU683" s="3"/>
    </row>
    <row r="684" spans="1:177" x14ac:dyDescent="0.15">
      <c r="A684" s="4"/>
      <c r="B684" s="4"/>
      <c r="C684" s="4"/>
      <c r="D684" s="4"/>
      <c r="E684" s="4"/>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c r="EO684" s="3"/>
      <c r="EP684" s="3"/>
      <c r="EQ684" s="3"/>
      <c r="ER684" s="3"/>
      <c r="ES684" s="3"/>
      <c r="ET684" s="3"/>
      <c r="EU684" s="3"/>
      <c r="EV684" s="3"/>
      <c r="EW684" s="3"/>
      <c r="EX684" s="3"/>
      <c r="EY684" s="3"/>
      <c r="EZ684" s="3"/>
      <c r="FA684" s="3"/>
      <c r="FB684" s="3"/>
      <c r="FC684" s="3"/>
      <c r="FD684" s="3"/>
      <c r="FE684" s="3"/>
      <c r="FF684" s="3"/>
      <c r="FG684" s="3"/>
      <c r="FH684" s="3"/>
      <c r="FI684" s="3"/>
      <c r="FJ684" s="3"/>
      <c r="FK684" s="3"/>
      <c r="FL684" s="3"/>
      <c r="FM684" s="3"/>
      <c r="FN684" s="3"/>
      <c r="FO684" s="3"/>
      <c r="FP684" s="3"/>
      <c r="FQ684" s="3"/>
      <c r="FR684" s="3"/>
      <c r="FS684" s="3"/>
      <c r="FT684" s="3"/>
      <c r="FU684" s="3"/>
    </row>
    <row r="685" spans="1:177" x14ac:dyDescent="0.15">
      <c r="A685" s="4"/>
      <c r="B685" s="4"/>
      <c r="C685" s="4"/>
      <c r="D685" s="4"/>
      <c r="E685" s="4"/>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c r="EO685" s="3"/>
      <c r="EP685" s="3"/>
      <c r="EQ685" s="3"/>
      <c r="ER685" s="3"/>
      <c r="ES685" s="3"/>
      <c r="ET685" s="3"/>
      <c r="EU685" s="3"/>
      <c r="EV685" s="3"/>
      <c r="EW685" s="3"/>
      <c r="EX685" s="3"/>
      <c r="EY685" s="3"/>
      <c r="EZ685" s="3"/>
      <c r="FA685" s="3"/>
      <c r="FB685" s="3"/>
      <c r="FC685" s="3"/>
      <c r="FD685" s="3"/>
      <c r="FE685" s="3"/>
      <c r="FF685" s="3"/>
      <c r="FG685" s="3"/>
      <c r="FH685" s="3"/>
      <c r="FI685" s="3"/>
      <c r="FJ685" s="3"/>
      <c r="FK685" s="3"/>
      <c r="FL685" s="3"/>
      <c r="FM685" s="3"/>
      <c r="FN685" s="3"/>
      <c r="FO685" s="3"/>
      <c r="FP685" s="3"/>
      <c r="FQ685" s="3"/>
      <c r="FR685" s="3"/>
      <c r="FS685" s="3"/>
      <c r="FT685" s="3"/>
      <c r="FU685" s="3"/>
    </row>
    <row r="686" spans="1:177" x14ac:dyDescent="0.15">
      <c r="A686" s="4"/>
      <c r="B686" s="4"/>
      <c r="C686" s="4"/>
      <c r="D686" s="4"/>
      <c r="E686" s="4"/>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c r="EO686" s="3"/>
      <c r="EP686" s="3"/>
      <c r="EQ686" s="3"/>
      <c r="ER686" s="3"/>
      <c r="ES686" s="3"/>
      <c r="ET686" s="3"/>
      <c r="EU686" s="3"/>
      <c r="EV686" s="3"/>
      <c r="EW686" s="3"/>
      <c r="EX686" s="3"/>
      <c r="EY686" s="3"/>
      <c r="EZ686" s="3"/>
      <c r="FA686" s="3"/>
      <c r="FB686" s="3"/>
      <c r="FC686" s="3"/>
      <c r="FD686" s="3"/>
      <c r="FE686" s="3"/>
      <c r="FF686" s="3"/>
      <c r="FG686" s="3"/>
      <c r="FH686" s="3"/>
      <c r="FI686" s="3"/>
      <c r="FJ686" s="3"/>
      <c r="FK686" s="3"/>
      <c r="FL686" s="3"/>
      <c r="FM686" s="3"/>
      <c r="FN686" s="3"/>
      <c r="FO686" s="3"/>
      <c r="FP686" s="3"/>
      <c r="FQ686" s="3"/>
      <c r="FR686" s="3"/>
      <c r="FS686" s="3"/>
      <c r="FT686" s="3"/>
      <c r="FU686" s="3"/>
    </row>
    <row r="687" spans="1:177" x14ac:dyDescent="0.15">
      <c r="A687" s="4"/>
      <c r="B687" s="4"/>
      <c r="C687" s="4"/>
      <c r="D687" s="4"/>
      <c r="E687" s="4"/>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c r="EO687" s="3"/>
      <c r="EP687" s="3"/>
      <c r="EQ687" s="3"/>
      <c r="ER687" s="3"/>
      <c r="ES687" s="3"/>
      <c r="ET687" s="3"/>
      <c r="EU687" s="3"/>
      <c r="EV687" s="3"/>
      <c r="EW687" s="3"/>
      <c r="EX687" s="3"/>
      <c r="EY687" s="3"/>
      <c r="EZ687" s="3"/>
      <c r="FA687" s="3"/>
      <c r="FB687" s="3"/>
      <c r="FC687" s="3"/>
      <c r="FD687" s="3"/>
      <c r="FE687" s="3"/>
      <c r="FF687" s="3"/>
      <c r="FG687" s="3"/>
      <c r="FH687" s="3"/>
      <c r="FI687" s="3"/>
      <c r="FJ687" s="3"/>
      <c r="FK687" s="3"/>
      <c r="FL687" s="3"/>
      <c r="FM687" s="3"/>
      <c r="FN687" s="3"/>
      <c r="FO687" s="3"/>
      <c r="FP687" s="3"/>
      <c r="FQ687" s="3"/>
      <c r="FR687" s="3"/>
      <c r="FS687" s="3"/>
      <c r="FT687" s="3"/>
      <c r="FU687" s="3"/>
    </row>
    <row r="688" spans="1:177" x14ac:dyDescent="0.15">
      <c r="A688" s="4"/>
      <c r="B688" s="4"/>
      <c r="C688" s="4"/>
      <c r="D688" s="4"/>
      <c r="E688" s="4"/>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c r="EO688" s="3"/>
      <c r="EP688" s="3"/>
      <c r="EQ688" s="3"/>
      <c r="ER688" s="3"/>
      <c r="ES688" s="3"/>
      <c r="ET688" s="3"/>
      <c r="EU688" s="3"/>
      <c r="EV688" s="3"/>
      <c r="EW688" s="3"/>
      <c r="EX688" s="3"/>
      <c r="EY688" s="3"/>
      <c r="EZ688" s="3"/>
      <c r="FA688" s="3"/>
      <c r="FB688" s="3"/>
      <c r="FC688" s="3"/>
      <c r="FD688" s="3"/>
      <c r="FE688" s="3"/>
      <c r="FF688" s="3"/>
      <c r="FG688" s="3"/>
      <c r="FH688" s="3"/>
      <c r="FI688" s="3"/>
      <c r="FJ688" s="3"/>
      <c r="FK688" s="3"/>
      <c r="FL688" s="3"/>
      <c r="FM688" s="3"/>
      <c r="FN688" s="3"/>
      <c r="FO688" s="3"/>
      <c r="FP688" s="3"/>
      <c r="FQ688" s="3"/>
      <c r="FR688" s="3"/>
      <c r="FS688" s="3"/>
      <c r="FT688" s="3"/>
      <c r="FU688" s="3"/>
    </row>
    <row r="689" spans="1:177" x14ac:dyDescent="0.15">
      <c r="A689" s="4"/>
      <c r="B689" s="4"/>
      <c r="C689" s="4"/>
      <c r="D689" s="4"/>
      <c r="E689" s="4"/>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c r="EO689" s="3"/>
      <c r="EP689" s="3"/>
      <c r="EQ689" s="3"/>
      <c r="ER689" s="3"/>
      <c r="ES689" s="3"/>
      <c r="ET689" s="3"/>
      <c r="EU689" s="3"/>
      <c r="EV689" s="3"/>
      <c r="EW689" s="3"/>
      <c r="EX689" s="3"/>
      <c r="EY689" s="3"/>
      <c r="EZ689" s="3"/>
      <c r="FA689" s="3"/>
      <c r="FB689" s="3"/>
      <c r="FC689" s="3"/>
      <c r="FD689" s="3"/>
      <c r="FE689" s="3"/>
      <c r="FF689" s="3"/>
      <c r="FG689" s="3"/>
      <c r="FH689" s="3"/>
      <c r="FI689" s="3"/>
      <c r="FJ689" s="3"/>
      <c r="FK689" s="3"/>
      <c r="FL689" s="3"/>
      <c r="FM689" s="3"/>
      <c r="FN689" s="3"/>
      <c r="FO689" s="3"/>
      <c r="FP689" s="3"/>
      <c r="FQ689" s="3"/>
      <c r="FR689" s="3"/>
      <c r="FS689" s="3"/>
      <c r="FT689" s="3"/>
      <c r="FU689" s="3"/>
    </row>
    <row r="690" spans="1:177" x14ac:dyDescent="0.15">
      <c r="A690" s="4"/>
      <c r="B690" s="4"/>
      <c r="C690" s="4"/>
      <c r="D690" s="4"/>
      <c r="E690" s="4"/>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c r="EO690" s="3"/>
      <c r="EP690" s="3"/>
      <c r="EQ690" s="3"/>
      <c r="ER690" s="3"/>
      <c r="ES690" s="3"/>
      <c r="ET690" s="3"/>
      <c r="EU690" s="3"/>
      <c r="EV690" s="3"/>
      <c r="EW690" s="3"/>
      <c r="EX690" s="3"/>
      <c r="EY690" s="3"/>
      <c r="EZ690" s="3"/>
      <c r="FA690" s="3"/>
      <c r="FB690" s="3"/>
      <c r="FC690" s="3"/>
      <c r="FD690" s="3"/>
      <c r="FE690" s="3"/>
      <c r="FF690" s="3"/>
      <c r="FG690" s="3"/>
      <c r="FH690" s="3"/>
      <c r="FI690" s="3"/>
      <c r="FJ690" s="3"/>
      <c r="FK690" s="3"/>
      <c r="FL690" s="3"/>
      <c r="FM690" s="3"/>
      <c r="FN690" s="3"/>
      <c r="FO690" s="3"/>
      <c r="FP690" s="3"/>
      <c r="FQ690" s="3"/>
      <c r="FR690" s="3"/>
      <c r="FS690" s="3"/>
      <c r="FT690" s="3"/>
      <c r="FU690" s="3"/>
    </row>
    <row r="691" spans="1:177" x14ac:dyDescent="0.15">
      <c r="A691" s="4"/>
      <c r="B691" s="4"/>
      <c r="C691" s="4"/>
      <c r="D691" s="4"/>
      <c r="E691" s="4"/>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c r="EO691" s="3"/>
      <c r="EP691" s="3"/>
      <c r="EQ691" s="3"/>
      <c r="ER691" s="3"/>
      <c r="ES691" s="3"/>
      <c r="ET691" s="3"/>
      <c r="EU691" s="3"/>
      <c r="EV691" s="3"/>
      <c r="EW691" s="3"/>
      <c r="EX691" s="3"/>
      <c r="EY691" s="3"/>
      <c r="EZ691" s="3"/>
      <c r="FA691" s="3"/>
      <c r="FB691" s="3"/>
      <c r="FC691" s="3"/>
      <c r="FD691" s="3"/>
      <c r="FE691" s="3"/>
      <c r="FF691" s="3"/>
      <c r="FG691" s="3"/>
      <c r="FH691" s="3"/>
      <c r="FI691" s="3"/>
      <c r="FJ691" s="3"/>
      <c r="FK691" s="3"/>
      <c r="FL691" s="3"/>
      <c r="FM691" s="3"/>
      <c r="FN691" s="3"/>
      <c r="FO691" s="3"/>
      <c r="FP691" s="3"/>
      <c r="FQ691" s="3"/>
      <c r="FR691" s="3"/>
      <c r="FS691" s="3"/>
      <c r="FT691" s="3"/>
      <c r="FU691" s="3"/>
    </row>
    <row r="692" spans="1:177" x14ac:dyDescent="0.15">
      <c r="A692" s="4"/>
      <c r="B692" s="4"/>
      <c r="C692" s="4"/>
      <c r="D692" s="4"/>
      <c r="E692" s="4"/>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c r="EO692" s="3"/>
      <c r="EP692" s="3"/>
      <c r="EQ692" s="3"/>
      <c r="ER692" s="3"/>
      <c r="ES692" s="3"/>
      <c r="ET692" s="3"/>
      <c r="EU692" s="3"/>
      <c r="EV692" s="3"/>
      <c r="EW692" s="3"/>
      <c r="EX692" s="3"/>
      <c r="EY692" s="3"/>
      <c r="EZ692" s="3"/>
      <c r="FA692" s="3"/>
      <c r="FB692" s="3"/>
      <c r="FC692" s="3"/>
      <c r="FD692" s="3"/>
      <c r="FE692" s="3"/>
      <c r="FF692" s="3"/>
      <c r="FG692" s="3"/>
      <c r="FH692" s="3"/>
      <c r="FI692" s="3"/>
      <c r="FJ692" s="3"/>
      <c r="FK692" s="3"/>
      <c r="FL692" s="3"/>
      <c r="FM692" s="3"/>
      <c r="FN692" s="3"/>
      <c r="FO692" s="3"/>
      <c r="FP692" s="3"/>
      <c r="FQ692" s="3"/>
      <c r="FR692" s="3"/>
      <c r="FS692" s="3"/>
      <c r="FT692" s="3"/>
      <c r="FU692" s="3"/>
    </row>
    <row r="693" spans="1:177" x14ac:dyDescent="0.15">
      <c r="A693" s="4"/>
      <c r="B693" s="4"/>
      <c r="C693" s="4"/>
      <c r="D693" s="4"/>
      <c r="E693" s="4"/>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c r="EO693" s="3"/>
      <c r="EP693" s="3"/>
      <c r="EQ693" s="3"/>
      <c r="ER693" s="3"/>
      <c r="ES693" s="3"/>
      <c r="ET693" s="3"/>
      <c r="EU693" s="3"/>
      <c r="EV693" s="3"/>
      <c r="EW693" s="3"/>
      <c r="EX693" s="3"/>
      <c r="EY693" s="3"/>
      <c r="EZ693" s="3"/>
      <c r="FA693" s="3"/>
      <c r="FB693" s="3"/>
      <c r="FC693" s="3"/>
      <c r="FD693" s="3"/>
      <c r="FE693" s="3"/>
      <c r="FF693" s="3"/>
      <c r="FG693" s="3"/>
      <c r="FH693" s="3"/>
      <c r="FI693" s="3"/>
      <c r="FJ693" s="3"/>
      <c r="FK693" s="3"/>
      <c r="FL693" s="3"/>
      <c r="FM693" s="3"/>
      <c r="FN693" s="3"/>
      <c r="FO693" s="3"/>
      <c r="FP693" s="3"/>
      <c r="FQ693" s="3"/>
      <c r="FR693" s="3"/>
      <c r="FS693" s="3"/>
      <c r="FT693" s="3"/>
      <c r="FU693" s="3"/>
    </row>
    <row r="694" spans="1:177" x14ac:dyDescent="0.15">
      <c r="A694" s="4"/>
      <c r="B694" s="4"/>
      <c r="C694" s="4"/>
      <c r="D694" s="4"/>
      <c r="E694" s="4"/>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c r="EO694" s="3"/>
      <c r="EP694" s="3"/>
      <c r="EQ694" s="3"/>
      <c r="ER694" s="3"/>
      <c r="ES694" s="3"/>
      <c r="ET694" s="3"/>
      <c r="EU694" s="3"/>
      <c r="EV694" s="3"/>
      <c r="EW694" s="3"/>
      <c r="EX694" s="3"/>
      <c r="EY694" s="3"/>
      <c r="EZ694" s="3"/>
      <c r="FA694" s="3"/>
      <c r="FB694" s="3"/>
      <c r="FC694" s="3"/>
      <c r="FD694" s="3"/>
      <c r="FE694" s="3"/>
      <c r="FF694" s="3"/>
      <c r="FG694" s="3"/>
      <c r="FH694" s="3"/>
      <c r="FI694" s="3"/>
      <c r="FJ694" s="3"/>
      <c r="FK694" s="3"/>
      <c r="FL694" s="3"/>
      <c r="FM694" s="3"/>
      <c r="FN694" s="3"/>
      <c r="FO694" s="3"/>
      <c r="FP694" s="3"/>
      <c r="FQ694" s="3"/>
      <c r="FR694" s="3"/>
      <c r="FS694" s="3"/>
      <c r="FT694" s="3"/>
      <c r="FU694" s="3"/>
    </row>
    <row r="695" spans="1:177" x14ac:dyDescent="0.15">
      <c r="A695" s="4"/>
      <c r="B695" s="4"/>
      <c r="C695" s="4"/>
      <c r="D695" s="4"/>
      <c r="E695" s="4"/>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c r="EO695" s="3"/>
      <c r="EP695" s="3"/>
      <c r="EQ695" s="3"/>
      <c r="ER695" s="3"/>
      <c r="ES695" s="3"/>
      <c r="ET695" s="3"/>
      <c r="EU695" s="3"/>
      <c r="EV695" s="3"/>
      <c r="EW695" s="3"/>
      <c r="EX695" s="3"/>
      <c r="EY695" s="3"/>
      <c r="EZ695" s="3"/>
      <c r="FA695" s="3"/>
      <c r="FB695" s="3"/>
      <c r="FC695" s="3"/>
      <c r="FD695" s="3"/>
      <c r="FE695" s="3"/>
      <c r="FF695" s="3"/>
      <c r="FG695" s="3"/>
      <c r="FH695" s="3"/>
      <c r="FI695" s="3"/>
      <c r="FJ695" s="3"/>
      <c r="FK695" s="3"/>
      <c r="FL695" s="3"/>
      <c r="FM695" s="3"/>
      <c r="FN695" s="3"/>
      <c r="FO695" s="3"/>
      <c r="FP695" s="3"/>
      <c r="FQ695" s="3"/>
      <c r="FR695" s="3"/>
      <c r="FS695" s="3"/>
      <c r="FT695" s="3"/>
      <c r="FU695" s="3"/>
    </row>
    <row r="696" spans="1:177" x14ac:dyDescent="0.15">
      <c r="A696" s="4"/>
      <c r="B696" s="4"/>
      <c r="C696" s="4"/>
      <c r="D696" s="4"/>
      <c r="E696" s="4"/>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c r="EO696" s="3"/>
      <c r="EP696" s="3"/>
      <c r="EQ696" s="3"/>
      <c r="ER696" s="3"/>
      <c r="ES696" s="3"/>
      <c r="ET696" s="3"/>
      <c r="EU696" s="3"/>
      <c r="EV696" s="3"/>
      <c r="EW696" s="3"/>
      <c r="EX696" s="3"/>
      <c r="EY696" s="3"/>
      <c r="EZ696" s="3"/>
      <c r="FA696" s="3"/>
      <c r="FB696" s="3"/>
      <c r="FC696" s="3"/>
      <c r="FD696" s="3"/>
      <c r="FE696" s="3"/>
      <c r="FF696" s="3"/>
      <c r="FG696" s="3"/>
      <c r="FH696" s="3"/>
      <c r="FI696" s="3"/>
      <c r="FJ696" s="3"/>
      <c r="FK696" s="3"/>
      <c r="FL696" s="3"/>
      <c r="FM696" s="3"/>
      <c r="FN696" s="3"/>
      <c r="FO696" s="3"/>
      <c r="FP696" s="3"/>
      <c r="FQ696" s="3"/>
      <c r="FR696" s="3"/>
      <c r="FS696" s="3"/>
      <c r="FT696" s="3"/>
      <c r="FU696" s="3"/>
    </row>
    <row r="697" spans="1:177" x14ac:dyDescent="0.15">
      <c r="A697" s="4"/>
      <c r="B697" s="4"/>
      <c r="C697" s="4"/>
      <c r="D697" s="4"/>
      <c r="E697" s="4"/>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c r="EO697" s="3"/>
      <c r="EP697" s="3"/>
      <c r="EQ697" s="3"/>
      <c r="ER697" s="3"/>
      <c r="ES697" s="3"/>
      <c r="ET697" s="3"/>
      <c r="EU697" s="3"/>
      <c r="EV697" s="3"/>
      <c r="EW697" s="3"/>
      <c r="EX697" s="3"/>
      <c r="EY697" s="3"/>
      <c r="EZ697" s="3"/>
      <c r="FA697" s="3"/>
      <c r="FB697" s="3"/>
      <c r="FC697" s="3"/>
      <c r="FD697" s="3"/>
      <c r="FE697" s="3"/>
      <c r="FF697" s="3"/>
      <c r="FG697" s="3"/>
      <c r="FH697" s="3"/>
      <c r="FI697" s="3"/>
      <c r="FJ697" s="3"/>
      <c r="FK697" s="3"/>
      <c r="FL697" s="3"/>
      <c r="FM697" s="3"/>
      <c r="FN697" s="3"/>
      <c r="FO697" s="3"/>
      <c r="FP697" s="3"/>
      <c r="FQ697" s="3"/>
      <c r="FR697" s="3"/>
      <c r="FS697" s="3"/>
      <c r="FT697" s="3"/>
      <c r="FU697" s="3"/>
    </row>
    <row r="698" spans="1:177" x14ac:dyDescent="0.15">
      <c r="A698" s="4"/>
      <c r="B698" s="4"/>
      <c r="C698" s="4"/>
      <c r="D698" s="4"/>
      <c r="E698" s="4"/>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c r="EO698" s="3"/>
      <c r="EP698" s="3"/>
      <c r="EQ698" s="3"/>
      <c r="ER698" s="3"/>
      <c r="ES698" s="3"/>
      <c r="ET698" s="3"/>
      <c r="EU698" s="3"/>
      <c r="EV698" s="3"/>
      <c r="EW698" s="3"/>
      <c r="EX698" s="3"/>
      <c r="EY698" s="3"/>
      <c r="EZ698" s="3"/>
      <c r="FA698" s="3"/>
      <c r="FB698" s="3"/>
      <c r="FC698" s="3"/>
      <c r="FD698" s="3"/>
      <c r="FE698" s="3"/>
      <c r="FF698" s="3"/>
      <c r="FG698" s="3"/>
      <c r="FH698" s="3"/>
      <c r="FI698" s="3"/>
      <c r="FJ698" s="3"/>
      <c r="FK698" s="3"/>
      <c r="FL698" s="3"/>
      <c r="FM698" s="3"/>
      <c r="FN698" s="3"/>
      <c r="FO698" s="3"/>
      <c r="FP698" s="3"/>
      <c r="FQ698" s="3"/>
      <c r="FR698" s="3"/>
      <c r="FS698" s="3"/>
      <c r="FT698" s="3"/>
      <c r="FU698" s="3"/>
    </row>
    <row r="699" spans="1:177" x14ac:dyDescent="0.15">
      <c r="A699" s="4"/>
      <c r="B699" s="4"/>
      <c r="C699" s="4"/>
      <c r="D699" s="4"/>
      <c r="E699" s="4"/>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c r="EO699" s="3"/>
      <c r="EP699" s="3"/>
      <c r="EQ699" s="3"/>
      <c r="ER699" s="3"/>
      <c r="ES699" s="3"/>
      <c r="ET699" s="3"/>
      <c r="EU699" s="3"/>
      <c r="EV699" s="3"/>
      <c r="EW699" s="3"/>
      <c r="EX699" s="3"/>
      <c r="EY699" s="3"/>
      <c r="EZ699" s="3"/>
      <c r="FA699" s="3"/>
      <c r="FB699" s="3"/>
      <c r="FC699" s="3"/>
      <c r="FD699" s="3"/>
      <c r="FE699" s="3"/>
      <c r="FF699" s="3"/>
      <c r="FG699" s="3"/>
      <c r="FH699" s="3"/>
      <c r="FI699" s="3"/>
      <c r="FJ699" s="3"/>
      <c r="FK699" s="3"/>
      <c r="FL699" s="3"/>
      <c r="FM699" s="3"/>
      <c r="FN699" s="3"/>
      <c r="FO699" s="3"/>
      <c r="FP699" s="3"/>
      <c r="FQ699" s="3"/>
      <c r="FR699" s="3"/>
      <c r="FS699" s="3"/>
      <c r="FT699" s="3"/>
      <c r="FU699" s="3"/>
    </row>
    <row r="700" spans="1:177" x14ac:dyDescent="0.15">
      <c r="A700" s="4"/>
      <c r="B700" s="4"/>
      <c r="C700" s="4"/>
      <c r="D700" s="4"/>
      <c r="E700" s="4"/>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c r="EO700" s="3"/>
      <c r="EP700" s="3"/>
      <c r="EQ700" s="3"/>
      <c r="ER700" s="3"/>
      <c r="ES700" s="3"/>
      <c r="ET700" s="3"/>
      <c r="EU700" s="3"/>
      <c r="EV700" s="3"/>
      <c r="EW700" s="3"/>
      <c r="EX700" s="3"/>
      <c r="EY700" s="3"/>
      <c r="EZ700" s="3"/>
      <c r="FA700" s="3"/>
      <c r="FB700" s="3"/>
      <c r="FC700" s="3"/>
      <c r="FD700" s="3"/>
      <c r="FE700" s="3"/>
      <c r="FF700" s="3"/>
      <c r="FG700" s="3"/>
      <c r="FH700" s="3"/>
      <c r="FI700" s="3"/>
      <c r="FJ700" s="3"/>
      <c r="FK700" s="3"/>
      <c r="FL700" s="3"/>
      <c r="FM700" s="3"/>
      <c r="FN700" s="3"/>
      <c r="FO700" s="3"/>
      <c r="FP700" s="3"/>
      <c r="FQ700" s="3"/>
      <c r="FR700" s="3"/>
      <c r="FS700" s="3"/>
      <c r="FT700" s="3"/>
      <c r="FU700" s="3"/>
    </row>
    <row r="701" spans="1:177" x14ac:dyDescent="0.15">
      <c r="A701" s="4"/>
      <c r="B701" s="4"/>
      <c r="C701" s="4"/>
      <c r="D701" s="4"/>
      <c r="E701" s="4"/>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c r="EO701" s="3"/>
      <c r="EP701" s="3"/>
      <c r="EQ701" s="3"/>
      <c r="ER701" s="3"/>
      <c r="ES701" s="3"/>
      <c r="ET701" s="3"/>
      <c r="EU701" s="3"/>
      <c r="EV701" s="3"/>
      <c r="EW701" s="3"/>
      <c r="EX701" s="3"/>
      <c r="EY701" s="3"/>
      <c r="EZ701" s="3"/>
      <c r="FA701" s="3"/>
      <c r="FB701" s="3"/>
      <c r="FC701" s="3"/>
      <c r="FD701" s="3"/>
      <c r="FE701" s="3"/>
      <c r="FF701" s="3"/>
      <c r="FG701" s="3"/>
      <c r="FH701" s="3"/>
      <c r="FI701" s="3"/>
      <c r="FJ701" s="3"/>
      <c r="FK701" s="3"/>
      <c r="FL701" s="3"/>
      <c r="FM701" s="3"/>
      <c r="FN701" s="3"/>
      <c r="FO701" s="3"/>
      <c r="FP701" s="3"/>
      <c r="FQ701" s="3"/>
      <c r="FR701" s="3"/>
      <c r="FS701" s="3"/>
      <c r="FT701" s="3"/>
      <c r="FU701" s="3"/>
    </row>
    <row r="702" spans="1:177" x14ac:dyDescent="0.15">
      <c r="A702" s="4"/>
      <c r="B702" s="4"/>
      <c r="C702" s="4"/>
      <c r="D702" s="4"/>
      <c r="E702" s="4"/>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c r="EO702" s="3"/>
      <c r="EP702" s="3"/>
      <c r="EQ702" s="3"/>
      <c r="ER702" s="3"/>
      <c r="ES702" s="3"/>
      <c r="ET702" s="3"/>
      <c r="EU702" s="3"/>
      <c r="EV702" s="3"/>
      <c r="EW702" s="3"/>
      <c r="EX702" s="3"/>
      <c r="EY702" s="3"/>
      <c r="EZ702" s="3"/>
      <c r="FA702" s="3"/>
      <c r="FB702" s="3"/>
      <c r="FC702" s="3"/>
      <c r="FD702" s="3"/>
      <c r="FE702" s="3"/>
      <c r="FF702" s="3"/>
      <c r="FG702" s="3"/>
      <c r="FH702" s="3"/>
      <c r="FI702" s="3"/>
      <c r="FJ702" s="3"/>
      <c r="FK702" s="3"/>
      <c r="FL702" s="3"/>
      <c r="FM702" s="3"/>
      <c r="FN702" s="3"/>
      <c r="FO702" s="3"/>
      <c r="FP702" s="3"/>
      <c r="FQ702" s="3"/>
      <c r="FR702" s="3"/>
      <c r="FS702" s="3"/>
      <c r="FT702" s="3"/>
      <c r="FU702" s="3"/>
    </row>
    <row r="703" spans="1:177" x14ac:dyDescent="0.25">
      <c r="A703" s="5"/>
      <c r="B703" s="5"/>
      <c r="C703" s="5"/>
      <c r="D703" s="5"/>
      <c r="E703" s="5"/>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c r="EO703" s="3"/>
      <c r="EP703" s="3"/>
      <c r="EQ703" s="3"/>
      <c r="ER703" s="3"/>
      <c r="ES703" s="3"/>
      <c r="ET703" s="3"/>
      <c r="EU703" s="3"/>
      <c r="EV703" s="3"/>
      <c r="EW703" s="3"/>
      <c r="EX703" s="3"/>
      <c r="EY703" s="3"/>
      <c r="EZ703" s="3"/>
      <c r="FA703" s="3"/>
      <c r="FB703" s="3"/>
      <c r="FC703" s="3"/>
      <c r="FD703" s="3"/>
      <c r="FE703" s="3"/>
      <c r="FF703" s="3"/>
      <c r="FG703" s="3"/>
      <c r="FH703" s="3"/>
      <c r="FI703" s="3"/>
      <c r="FJ703" s="3"/>
      <c r="FK703" s="3"/>
      <c r="FL703" s="3"/>
      <c r="FM703" s="3"/>
      <c r="FN703" s="3"/>
      <c r="FO703" s="3"/>
      <c r="FP703" s="3"/>
      <c r="FQ703" s="3"/>
      <c r="FR703" s="3"/>
      <c r="FS703" s="3"/>
      <c r="FT703" s="3"/>
      <c r="FU703" s="3"/>
    </row>
    <row r="704" spans="1:177" x14ac:dyDescent="0.15">
      <c r="A704" s="4"/>
      <c r="B704" s="4"/>
      <c r="C704" s="4"/>
      <c r="D704" s="4"/>
      <c r="E704" s="4"/>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c r="EO704" s="3"/>
      <c r="EP704" s="3"/>
      <c r="EQ704" s="3"/>
      <c r="ER704" s="3"/>
      <c r="ES704" s="3"/>
      <c r="ET704" s="3"/>
      <c r="EU704" s="3"/>
      <c r="EV704" s="3"/>
      <c r="EW704" s="3"/>
      <c r="EX704" s="3"/>
      <c r="EY704" s="3"/>
      <c r="EZ704" s="3"/>
      <c r="FA704" s="3"/>
      <c r="FB704" s="3"/>
      <c r="FC704" s="3"/>
      <c r="FD704" s="3"/>
      <c r="FE704" s="3"/>
      <c r="FF704" s="3"/>
      <c r="FG704" s="3"/>
      <c r="FH704" s="3"/>
      <c r="FI704" s="3"/>
      <c r="FJ704" s="3"/>
      <c r="FK704" s="3"/>
      <c r="FL704" s="3"/>
      <c r="FM704" s="3"/>
      <c r="FN704" s="3"/>
      <c r="FO704" s="3"/>
      <c r="FP704" s="3"/>
      <c r="FQ704" s="3"/>
      <c r="FR704" s="3"/>
      <c r="FS704" s="3"/>
      <c r="FT704" s="3"/>
      <c r="FU704" s="3"/>
    </row>
    <row r="705" spans="1:177" x14ac:dyDescent="0.15">
      <c r="A705" s="4"/>
      <c r="B705" s="4"/>
      <c r="C705" s="4"/>
      <c r="D705" s="4"/>
      <c r="E705" s="4"/>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c r="EO705" s="3"/>
      <c r="EP705" s="3"/>
      <c r="EQ705" s="3"/>
      <c r="ER705" s="3"/>
      <c r="ES705" s="3"/>
      <c r="ET705" s="3"/>
      <c r="EU705" s="3"/>
      <c r="EV705" s="3"/>
      <c r="EW705" s="3"/>
      <c r="EX705" s="3"/>
      <c r="EY705" s="3"/>
      <c r="EZ705" s="3"/>
      <c r="FA705" s="3"/>
      <c r="FB705" s="3"/>
      <c r="FC705" s="3"/>
      <c r="FD705" s="3"/>
      <c r="FE705" s="3"/>
      <c r="FF705" s="3"/>
      <c r="FG705" s="3"/>
      <c r="FH705" s="3"/>
      <c r="FI705" s="3"/>
      <c r="FJ705" s="3"/>
      <c r="FK705" s="3"/>
      <c r="FL705" s="3"/>
      <c r="FM705" s="3"/>
      <c r="FN705" s="3"/>
      <c r="FO705" s="3"/>
      <c r="FP705" s="3"/>
      <c r="FQ705" s="3"/>
      <c r="FR705" s="3"/>
      <c r="FS705" s="3"/>
      <c r="FT705" s="3"/>
      <c r="FU705" s="3"/>
    </row>
    <row r="706" spans="1:177" x14ac:dyDescent="0.15">
      <c r="A706" s="4"/>
      <c r="B706" s="4"/>
      <c r="C706" s="4"/>
      <c r="D706" s="4"/>
      <c r="E706" s="4"/>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c r="EO706" s="3"/>
      <c r="EP706" s="3"/>
      <c r="EQ706" s="3"/>
      <c r="ER706" s="3"/>
      <c r="ES706" s="3"/>
      <c r="ET706" s="3"/>
      <c r="EU706" s="3"/>
      <c r="EV706" s="3"/>
      <c r="EW706" s="3"/>
      <c r="EX706" s="3"/>
      <c r="EY706" s="3"/>
      <c r="EZ706" s="3"/>
      <c r="FA706" s="3"/>
      <c r="FB706" s="3"/>
      <c r="FC706" s="3"/>
      <c r="FD706" s="3"/>
      <c r="FE706" s="3"/>
      <c r="FF706" s="3"/>
      <c r="FG706" s="3"/>
      <c r="FH706" s="3"/>
      <c r="FI706" s="3"/>
      <c r="FJ706" s="3"/>
      <c r="FK706" s="3"/>
      <c r="FL706" s="3"/>
      <c r="FM706" s="3"/>
      <c r="FN706" s="3"/>
      <c r="FO706" s="3"/>
      <c r="FP706" s="3"/>
      <c r="FQ706" s="3"/>
      <c r="FR706" s="3"/>
      <c r="FS706" s="3"/>
      <c r="FT706" s="3"/>
      <c r="FU706" s="3"/>
    </row>
    <row r="707" spans="1:177" x14ac:dyDescent="0.15">
      <c r="A707" s="4"/>
      <c r="B707" s="4"/>
      <c r="C707" s="4"/>
      <c r="D707" s="4"/>
      <c r="E707" s="4"/>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c r="EO707" s="3"/>
      <c r="EP707" s="3"/>
      <c r="EQ707" s="3"/>
      <c r="ER707" s="3"/>
      <c r="ES707" s="3"/>
      <c r="ET707" s="3"/>
      <c r="EU707" s="3"/>
      <c r="EV707" s="3"/>
      <c r="EW707" s="3"/>
      <c r="EX707" s="3"/>
      <c r="EY707" s="3"/>
      <c r="EZ707" s="3"/>
      <c r="FA707" s="3"/>
      <c r="FB707" s="3"/>
      <c r="FC707" s="3"/>
      <c r="FD707" s="3"/>
      <c r="FE707" s="3"/>
      <c r="FF707" s="3"/>
      <c r="FG707" s="3"/>
      <c r="FH707" s="3"/>
      <c r="FI707" s="3"/>
      <c r="FJ707" s="3"/>
      <c r="FK707" s="3"/>
      <c r="FL707" s="3"/>
      <c r="FM707" s="3"/>
      <c r="FN707" s="3"/>
      <c r="FO707" s="3"/>
      <c r="FP707" s="3"/>
      <c r="FQ707" s="3"/>
      <c r="FR707" s="3"/>
      <c r="FS707" s="3"/>
      <c r="FT707" s="3"/>
      <c r="FU707" s="3"/>
    </row>
    <row r="708" spans="1:177" x14ac:dyDescent="0.15">
      <c r="A708" s="4"/>
      <c r="B708" s="4"/>
      <c r="C708" s="4"/>
      <c r="D708" s="4"/>
      <c r="E708" s="4"/>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c r="EO708" s="3"/>
      <c r="EP708" s="3"/>
      <c r="EQ708" s="3"/>
      <c r="ER708" s="3"/>
      <c r="ES708" s="3"/>
      <c r="ET708" s="3"/>
      <c r="EU708" s="3"/>
      <c r="EV708" s="3"/>
      <c r="EW708" s="3"/>
      <c r="EX708" s="3"/>
      <c r="EY708" s="3"/>
      <c r="EZ708" s="3"/>
      <c r="FA708" s="3"/>
      <c r="FB708" s="3"/>
      <c r="FC708" s="3"/>
      <c r="FD708" s="3"/>
      <c r="FE708" s="3"/>
      <c r="FF708" s="3"/>
      <c r="FG708" s="3"/>
      <c r="FH708" s="3"/>
      <c r="FI708" s="3"/>
      <c r="FJ708" s="3"/>
      <c r="FK708" s="3"/>
      <c r="FL708" s="3"/>
      <c r="FM708" s="3"/>
      <c r="FN708" s="3"/>
      <c r="FO708" s="3"/>
      <c r="FP708" s="3"/>
      <c r="FQ708" s="3"/>
      <c r="FR708" s="3"/>
      <c r="FS708" s="3"/>
      <c r="FT708" s="3"/>
      <c r="FU708" s="3"/>
    </row>
    <row r="709" spans="1:177" x14ac:dyDescent="0.15">
      <c r="A709" s="4"/>
      <c r="B709" s="4"/>
      <c r="C709" s="4"/>
      <c r="D709" s="4"/>
      <c r="E709" s="4"/>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c r="EO709" s="3"/>
      <c r="EP709" s="3"/>
      <c r="EQ709" s="3"/>
      <c r="ER709" s="3"/>
      <c r="ES709" s="3"/>
      <c r="ET709" s="3"/>
      <c r="EU709" s="3"/>
      <c r="EV709" s="3"/>
      <c r="EW709" s="3"/>
      <c r="EX709" s="3"/>
      <c r="EY709" s="3"/>
      <c r="EZ709" s="3"/>
      <c r="FA709" s="3"/>
      <c r="FB709" s="3"/>
      <c r="FC709" s="3"/>
      <c r="FD709" s="3"/>
      <c r="FE709" s="3"/>
      <c r="FF709" s="3"/>
      <c r="FG709" s="3"/>
      <c r="FH709" s="3"/>
      <c r="FI709" s="3"/>
      <c r="FJ709" s="3"/>
      <c r="FK709" s="3"/>
      <c r="FL709" s="3"/>
      <c r="FM709" s="3"/>
      <c r="FN709" s="3"/>
      <c r="FO709" s="3"/>
      <c r="FP709" s="3"/>
      <c r="FQ709" s="3"/>
      <c r="FR709" s="3"/>
      <c r="FS709" s="3"/>
      <c r="FT709" s="3"/>
      <c r="FU709" s="3"/>
    </row>
    <row r="710" spans="1:177" x14ac:dyDescent="0.15">
      <c r="A710" s="4"/>
      <c r="B710" s="4"/>
      <c r="C710" s="4"/>
      <c r="D710" s="4"/>
      <c r="E710" s="4"/>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c r="EO710" s="3"/>
      <c r="EP710" s="3"/>
      <c r="EQ710" s="3"/>
      <c r="ER710" s="3"/>
      <c r="ES710" s="3"/>
      <c r="ET710" s="3"/>
      <c r="EU710" s="3"/>
      <c r="EV710" s="3"/>
      <c r="EW710" s="3"/>
      <c r="EX710" s="3"/>
      <c r="EY710" s="3"/>
      <c r="EZ710" s="3"/>
      <c r="FA710" s="3"/>
      <c r="FB710" s="3"/>
      <c r="FC710" s="3"/>
      <c r="FD710" s="3"/>
      <c r="FE710" s="3"/>
      <c r="FF710" s="3"/>
      <c r="FG710" s="3"/>
      <c r="FH710" s="3"/>
      <c r="FI710" s="3"/>
      <c r="FJ710" s="3"/>
      <c r="FK710" s="3"/>
      <c r="FL710" s="3"/>
      <c r="FM710" s="3"/>
      <c r="FN710" s="3"/>
      <c r="FO710" s="3"/>
      <c r="FP710" s="3"/>
      <c r="FQ710" s="3"/>
      <c r="FR710" s="3"/>
      <c r="FS710" s="3"/>
      <c r="FT710" s="3"/>
      <c r="FU710" s="3"/>
    </row>
    <row r="711" spans="1:177" x14ac:dyDescent="0.15">
      <c r="A711" s="4"/>
      <c r="B711" s="4"/>
      <c r="C711" s="4"/>
      <c r="D711" s="4"/>
      <c r="E711" s="4"/>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c r="EO711" s="3"/>
      <c r="EP711" s="3"/>
      <c r="EQ711" s="3"/>
      <c r="ER711" s="3"/>
      <c r="ES711" s="3"/>
      <c r="ET711" s="3"/>
      <c r="EU711" s="3"/>
      <c r="EV711" s="3"/>
      <c r="EW711" s="3"/>
      <c r="EX711" s="3"/>
      <c r="EY711" s="3"/>
      <c r="EZ711" s="3"/>
      <c r="FA711" s="3"/>
      <c r="FB711" s="3"/>
      <c r="FC711" s="3"/>
      <c r="FD711" s="3"/>
      <c r="FE711" s="3"/>
      <c r="FF711" s="3"/>
      <c r="FG711" s="3"/>
      <c r="FH711" s="3"/>
      <c r="FI711" s="3"/>
      <c r="FJ711" s="3"/>
      <c r="FK711" s="3"/>
      <c r="FL711" s="3"/>
      <c r="FM711" s="3"/>
      <c r="FN711" s="3"/>
      <c r="FO711" s="3"/>
      <c r="FP711" s="3"/>
      <c r="FQ711" s="3"/>
      <c r="FR711" s="3"/>
      <c r="FS711" s="3"/>
      <c r="FT711" s="3"/>
      <c r="FU711" s="3"/>
    </row>
    <row r="712" spans="1:177" x14ac:dyDescent="0.15">
      <c r="A712" s="4"/>
      <c r="B712" s="4"/>
      <c r="C712" s="4"/>
      <c r="D712" s="4"/>
      <c r="E712" s="4"/>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c r="EO712" s="3"/>
      <c r="EP712" s="3"/>
      <c r="EQ712" s="3"/>
      <c r="ER712" s="3"/>
      <c r="ES712" s="3"/>
      <c r="ET712" s="3"/>
      <c r="EU712" s="3"/>
      <c r="EV712" s="3"/>
      <c r="EW712" s="3"/>
      <c r="EX712" s="3"/>
      <c r="EY712" s="3"/>
      <c r="EZ712" s="3"/>
      <c r="FA712" s="3"/>
      <c r="FB712" s="3"/>
      <c r="FC712" s="3"/>
      <c r="FD712" s="3"/>
      <c r="FE712" s="3"/>
      <c r="FF712" s="3"/>
      <c r="FG712" s="3"/>
      <c r="FH712" s="3"/>
      <c r="FI712" s="3"/>
      <c r="FJ712" s="3"/>
      <c r="FK712" s="3"/>
      <c r="FL712" s="3"/>
      <c r="FM712" s="3"/>
      <c r="FN712" s="3"/>
      <c r="FO712" s="3"/>
      <c r="FP712" s="3"/>
      <c r="FQ712" s="3"/>
      <c r="FR712" s="3"/>
      <c r="FS712" s="3"/>
      <c r="FT712" s="3"/>
      <c r="FU712" s="3"/>
    </row>
    <row r="713" spans="1:177" x14ac:dyDescent="0.15">
      <c r="A713" s="4"/>
      <c r="B713" s="4"/>
      <c r="C713" s="4"/>
      <c r="D713" s="4"/>
      <c r="E713" s="4"/>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c r="EO713" s="3"/>
      <c r="EP713" s="3"/>
      <c r="EQ713" s="3"/>
      <c r="ER713" s="3"/>
      <c r="ES713" s="3"/>
      <c r="ET713" s="3"/>
      <c r="EU713" s="3"/>
      <c r="EV713" s="3"/>
      <c r="EW713" s="3"/>
      <c r="EX713" s="3"/>
      <c r="EY713" s="3"/>
      <c r="EZ713" s="3"/>
      <c r="FA713" s="3"/>
      <c r="FB713" s="3"/>
      <c r="FC713" s="3"/>
      <c r="FD713" s="3"/>
      <c r="FE713" s="3"/>
      <c r="FF713" s="3"/>
      <c r="FG713" s="3"/>
      <c r="FH713" s="3"/>
      <c r="FI713" s="3"/>
      <c r="FJ713" s="3"/>
      <c r="FK713" s="3"/>
      <c r="FL713" s="3"/>
      <c r="FM713" s="3"/>
      <c r="FN713" s="3"/>
      <c r="FO713" s="3"/>
      <c r="FP713" s="3"/>
      <c r="FQ713" s="3"/>
      <c r="FR713" s="3"/>
      <c r="FS713" s="3"/>
      <c r="FT713" s="3"/>
      <c r="FU713" s="3"/>
    </row>
    <row r="714" spans="1:177" x14ac:dyDescent="0.15">
      <c r="A714" s="4"/>
      <c r="B714" s="4"/>
      <c r="C714" s="4"/>
      <c r="D714" s="4"/>
      <c r="E714" s="4"/>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c r="FP714" s="3"/>
      <c r="FQ714" s="3"/>
      <c r="FR714" s="3"/>
      <c r="FS714" s="3"/>
      <c r="FT714" s="3"/>
      <c r="FU714" s="3"/>
    </row>
    <row r="715" spans="1:177" x14ac:dyDescent="0.15">
      <c r="A715" s="4"/>
      <c r="B715" s="4"/>
      <c r="C715" s="4"/>
      <c r="D715" s="4"/>
      <c r="E715" s="4"/>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c r="EO715" s="3"/>
      <c r="EP715" s="3"/>
      <c r="EQ715" s="3"/>
      <c r="ER715" s="3"/>
      <c r="ES715" s="3"/>
      <c r="ET715" s="3"/>
      <c r="EU715" s="3"/>
      <c r="EV715" s="3"/>
      <c r="EW715" s="3"/>
      <c r="EX715" s="3"/>
      <c r="EY715" s="3"/>
      <c r="EZ715" s="3"/>
      <c r="FA715" s="3"/>
      <c r="FB715" s="3"/>
      <c r="FC715" s="3"/>
      <c r="FD715" s="3"/>
      <c r="FE715" s="3"/>
      <c r="FF715" s="3"/>
      <c r="FG715" s="3"/>
      <c r="FH715" s="3"/>
      <c r="FI715" s="3"/>
      <c r="FJ715" s="3"/>
      <c r="FK715" s="3"/>
      <c r="FL715" s="3"/>
      <c r="FM715" s="3"/>
      <c r="FN715" s="3"/>
      <c r="FO715" s="3"/>
      <c r="FP715" s="3"/>
      <c r="FQ715" s="3"/>
      <c r="FR715" s="3"/>
      <c r="FS715" s="3"/>
      <c r="FT715" s="3"/>
      <c r="FU715" s="3"/>
    </row>
    <row r="716" spans="1:177" x14ac:dyDescent="0.15">
      <c r="A716" s="4"/>
      <c r="B716" s="4"/>
      <c r="C716" s="4"/>
      <c r="D716" s="4"/>
      <c r="E716" s="4"/>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c r="FA716" s="3"/>
      <c r="FB716" s="3"/>
      <c r="FC716" s="3"/>
      <c r="FD716" s="3"/>
      <c r="FE716" s="3"/>
      <c r="FF716" s="3"/>
      <c r="FG716" s="3"/>
      <c r="FH716" s="3"/>
      <c r="FI716" s="3"/>
      <c r="FJ716" s="3"/>
      <c r="FK716" s="3"/>
      <c r="FL716" s="3"/>
      <c r="FM716" s="3"/>
      <c r="FN716" s="3"/>
      <c r="FO716" s="3"/>
      <c r="FP716" s="3"/>
      <c r="FQ716" s="3"/>
      <c r="FR716" s="3"/>
      <c r="FS716" s="3"/>
      <c r="FT716" s="3"/>
      <c r="FU716" s="3"/>
    </row>
    <row r="717" spans="1:177" x14ac:dyDescent="0.15">
      <c r="A717" s="4"/>
      <c r="B717" s="4"/>
      <c r="C717" s="4"/>
      <c r="D717" s="4"/>
      <c r="E717" s="4"/>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c r="EO717" s="3"/>
      <c r="EP717" s="3"/>
      <c r="EQ717" s="3"/>
      <c r="ER717" s="3"/>
      <c r="ES717" s="3"/>
      <c r="ET717" s="3"/>
      <c r="EU717" s="3"/>
      <c r="EV717" s="3"/>
      <c r="EW717" s="3"/>
      <c r="EX717" s="3"/>
      <c r="EY717" s="3"/>
      <c r="EZ717" s="3"/>
      <c r="FA717" s="3"/>
      <c r="FB717" s="3"/>
      <c r="FC717" s="3"/>
      <c r="FD717" s="3"/>
      <c r="FE717" s="3"/>
      <c r="FF717" s="3"/>
      <c r="FG717" s="3"/>
      <c r="FH717" s="3"/>
      <c r="FI717" s="3"/>
      <c r="FJ717" s="3"/>
      <c r="FK717" s="3"/>
      <c r="FL717" s="3"/>
      <c r="FM717" s="3"/>
      <c r="FN717" s="3"/>
      <c r="FO717" s="3"/>
      <c r="FP717" s="3"/>
      <c r="FQ717" s="3"/>
      <c r="FR717" s="3"/>
      <c r="FS717" s="3"/>
      <c r="FT717" s="3"/>
      <c r="FU717" s="3"/>
    </row>
    <row r="718" spans="1:177" x14ac:dyDescent="0.15">
      <c r="A718" s="4"/>
      <c r="B718" s="4"/>
      <c r="C718" s="4"/>
      <c r="D718" s="4"/>
      <c r="E718" s="4"/>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c r="EO718" s="3"/>
      <c r="EP718" s="3"/>
      <c r="EQ718" s="3"/>
      <c r="ER718" s="3"/>
      <c r="ES718" s="3"/>
      <c r="ET718" s="3"/>
      <c r="EU718" s="3"/>
      <c r="EV718" s="3"/>
      <c r="EW718" s="3"/>
      <c r="EX718" s="3"/>
      <c r="EY718" s="3"/>
      <c r="EZ718" s="3"/>
      <c r="FA718" s="3"/>
      <c r="FB718" s="3"/>
      <c r="FC718" s="3"/>
      <c r="FD718" s="3"/>
      <c r="FE718" s="3"/>
      <c r="FF718" s="3"/>
      <c r="FG718" s="3"/>
      <c r="FH718" s="3"/>
      <c r="FI718" s="3"/>
      <c r="FJ718" s="3"/>
      <c r="FK718" s="3"/>
      <c r="FL718" s="3"/>
      <c r="FM718" s="3"/>
      <c r="FN718" s="3"/>
      <c r="FO718" s="3"/>
      <c r="FP718" s="3"/>
      <c r="FQ718" s="3"/>
      <c r="FR718" s="3"/>
      <c r="FS718" s="3"/>
      <c r="FT718" s="3"/>
      <c r="FU718" s="3"/>
    </row>
    <row r="719" spans="1:177" x14ac:dyDescent="0.15">
      <c r="A719" s="4"/>
      <c r="B719" s="4"/>
      <c r="C719" s="4"/>
      <c r="D719" s="4"/>
      <c r="E719" s="4"/>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c r="EO719" s="3"/>
      <c r="EP719" s="3"/>
      <c r="EQ719" s="3"/>
      <c r="ER719" s="3"/>
      <c r="ES719" s="3"/>
      <c r="ET719" s="3"/>
      <c r="EU719" s="3"/>
      <c r="EV719" s="3"/>
      <c r="EW719" s="3"/>
      <c r="EX719" s="3"/>
      <c r="EY719" s="3"/>
      <c r="EZ719" s="3"/>
      <c r="FA719" s="3"/>
      <c r="FB719" s="3"/>
      <c r="FC719" s="3"/>
      <c r="FD719" s="3"/>
      <c r="FE719" s="3"/>
      <c r="FF719" s="3"/>
      <c r="FG719" s="3"/>
      <c r="FH719" s="3"/>
      <c r="FI719" s="3"/>
      <c r="FJ719" s="3"/>
      <c r="FK719" s="3"/>
      <c r="FL719" s="3"/>
      <c r="FM719" s="3"/>
      <c r="FN719" s="3"/>
      <c r="FO719" s="3"/>
      <c r="FP719" s="3"/>
      <c r="FQ719" s="3"/>
      <c r="FR719" s="3"/>
      <c r="FS719" s="3"/>
      <c r="FT719" s="3"/>
      <c r="FU719" s="3"/>
    </row>
    <row r="720" spans="1:177" x14ac:dyDescent="0.15">
      <c r="A720" s="4"/>
      <c r="B720" s="4"/>
      <c r="C720" s="4"/>
      <c r="D720" s="4"/>
      <c r="E720" s="4"/>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c r="EO720" s="3"/>
      <c r="EP720" s="3"/>
      <c r="EQ720" s="3"/>
      <c r="ER720" s="3"/>
      <c r="ES720" s="3"/>
      <c r="ET720" s="3"/>
      <c r="EU720" s="3"/>
      <c r="EV720" s="3"/>
      <c r="EW720" s="3"/>
      <c r="EX720" s="3"/>
      <c r="EY720" s="3"/>
      <c r="EZ720" s="3"/>
      <c r="FA720" s="3"/>
      <c r="FB720" s="3"/>
      <c r="FC720" s="3"/>
      <c r="FD720" s="3"/>
      <c r="FE720" s="3"/>
      <c r="FF720" s="3"/>
      <c r="FG720" s="3"/>
      <c r="FH720" s="3"/>
      <c r="FI720" s="3"/>
      <c r="FJ720" s="3"/>
      <c r="FK720" s="3"/>
      <c r="FL720" s="3"/>
      <c r="FM720" s="3"/>
      <c r="FN720" s="3"/>
      <c r="FO720" s="3"/>
      <c r="FP720" s="3"/>
      <c r="FQ720" s="3"/>
      <c r="FR720" s="3"/>
      <c r="FS720" s="3"/>
      <c r="FT720" s="3"/>
      <c r="FU720" s="3"/>
    </row>
    <row r="721" spans="1:177" x14ac:dyDescent="0.15">
      <c r="A721" s="4"/>
      <c r="B721" s="4"/>
      <c r="C721" s="4"/>
      <c r="D721" s="4"/>
      <c r="E721" s="4"/>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c r="EO721" s="3"/>
      <c r="EP721" s="3"/>
      <c r="EQ721" s="3"/>
      <c r="ER721" s="3"/>
      <c r="ES721" s="3"/>
      <c r="ET721" s="3"/>
      <c r="EU721" s="3"/>
      <c r="EV721" s="3"/>
      <c r="EW721" s="3"/>
      <c r="EX721" s="3"/>
      <c r="EY721" s="3"/>
      <c r="EZ721" s="3"/>
      <c r="FA721" s="3"/>
      <c r="FB721" s="3"/>
      <c r="FC721" s="3"/>
      <c r="FD721" s="3"/>
      <c r="FE721" s="3"/>
      <c r="FF721" s="3"/>
      <c r="FG721" s="3"/>
      <c r="FH721" s="3"/>
      <c r="FI721" s="3"/>
      <c r="FJ721" s="3"/>
      <c r="FK721" s="3"/>
      <c r="FL721" s="3"/>
      <c r="FM721" s="3"/>
      <c r="FN721" s="3"/>
      <c r="FO721" s="3"/>
      <c r="FP721" s="3"/>
      <c r="FQ721" s="3"/>
      <c r="FR721" s="3"/>
      <c r="FS721" s="3"/>
      <c r="FT721" s="3"/>
      <c r="FU721" s="3"/>
    </row>
    <row r="722" spans="1:177" x14ac:dyDescent="0.15">
      <c r="A722" s="4"/>
      <c r="B722" s="4"/>
      <c r="C722" s="4"/>
      <c r="D722" s="4"/>
      <c r="E722" s="4"/>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c r="EO722" s="3"/>
      <c r="EP722" s="3"/>
      <c r="EQ722" s="3"/>
      <c r="ER722" s="3"/>
      <c r="ES722" s="3"/>
      <c r="ET722" s="3"/>
      <c r="EU722" s="3"/>
      <c r="EV722" s="3"/>
      <c r="EW722" s="3"/>
      <c r="EX722" s="3"/>
      <c r="EY722" s="3"/>
      <c r="EZ722" s="3"/>
      <c r="FA722" s="3"/>
      <c r="FB722" s="3"/>
      <c r="FC722" s="3"/>
      <c r="FD722" s="3"/>
      <c r="FE722" s="3"/>
      <c r="FF722" s="3"/>
      <c r="FG722" s="3"/>
      <c r="FH722" s="3"/>
      <c r="FI722" s="3"/>
      <c r="FJ722" s="3"/>
      <c r="FK722" s="3"/>
      <c r="FL722" s="3"/>
      <c r="FM722" s="3"/>
      <c r="FN722" s="3"/>
      <c r="FO722" s="3"/>
      <c r="FP722" s="3"/>
      <c r="FQ722" s="3"/>
      <c r="FR722" s="3"/>
      <c r="FS722" s="3"/>
      <c r="FT722" s="3"/>
      <c r="FU722" s="3"/>
    </row>
    <row r="723" spans="1:177" x14ac:dyDescent="0.15">
      <c r="A723" s="4"/>
      <c r="B723" s="4"/>
      <c r="C723" s="4"/>
      <c r="D723" s="4"/>
      <c r="E723" s="4"/>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c r="EO723" s="3"/>
      <c r="EP723" s="3"/>
      <c r="EQ723" s="3"/>
      <c r="ER723" s="3"/>
      <c r="ES723" s="3"/>
      <c r="ET723" s="3"/>
      <c r="EU723" s="3"/>
      <c r="EV723" s="3"/>
      <c r="EW723" s="3"/>
      <c r="EX723" s="3"/>
      <c r="EY723" s="3"/>
      <c r="EZ723" s="3"/>
      <c r="FA723" s="3"/>
      <c r="FB723" s="3"/>
      <c r="FC723" s="3"/>
      <c r="FD723" s="3"/>
      <c r="FE723" s="3"/>
      <c r="FF723" s="3"/>
      <c r="FG723" s="3"/>
      <c r="FH723" s="3"/>
      <c r="FI723" s="3"/>
      <c r="FJ723" s="3"/>
      <c r="FK723" s="3"/>
      <c r="FL723" s="3"/>
      <c r="FM723" s="3"/>
      <c r="FN723" s="3"/>
      <c r="FO723" s="3"/>
      <c r="FP723" s="3"/>
      <c r="FQ723" s="3"/>
      <c r="FR723" s="3"/>
      <c r="FS723" s="3"/>
      <c r="FT723" s="3"/>
      <c r="FU723" s="3"/>
    </row>
    <row r="724" spans="1:177" x14ac:dyDescent="0.15">
      <c r="A724" s="4"/>
      <c r="B724" s="4"/>
      <c r="C724" s="4"/>
      <c r="D724" s="4"/>
      <c r="E724" s="4"/>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c r="EO724" s="3"/>
      <c r="EP724" s="3"/>
      <c r="EQ724" s="3"/>
      <c r="ER724" s="3"/>
      <c r="ES724" s="3"/>
      <c r="ET724" s="3"/>
      <c r="EU724" s="3"/>
      <c r="EV724" s="3"/>
      <c r="EW724" s="3"/>
      <c r="EX724" s="3"/>
      <c r="EY724" s="3"/>
      <c r="EZ724" s="3"/>
      <c r="FA724" s="3"/>
      <c r="FB724" s="3"/>
      <c r="FC724" s="3"/>
      <c r="FD724" s="3"/>
      <c r="FE724" s="3"/>
      <c r="FF724" s="3"/>
      <c r="FG724" s="3"/>
      <c r="FH724" s="3"/>
      <c r="FI724" s="3"/>
      <c r="FJ724" s="3"/>
      <c r="FK724" s="3"/>
      <c r="FL724" s="3"/>
      <c r="FM724" s="3"/>
      <c r="FN724" s="3"/>
      <c r="FO724" s="3"/>
      <c r="FP724" s="3"/>
      <c r="FQ724" s="3"/>
      <c r="FR724" s="3"/>
      <c r="FS724" s="3"/>
      <c r="FT724" s="3"/>
      <c r="FU724" s="3"/>
    </row>
    <row r="725" spans="1:177" x14ac:dyDescent="0.15">
      <c r="A725" s="4"/>
      <c r="B725" s="4"/>
      <c r="C725" s="4"/>
      <c r="D725" s="4"/>
      <c r="E725" s="4"/>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c r="EO725" s="3"/>
      <c r="EP725" s="3"/>
      <c r="EQ725" s="3"/>
      <c r="ER725" s="3"/>
      <c r="ES725" s="3"/>
      <c r="ET725" s="3"/>
      <c r="EU725" s="3"/>
      <c r="EV725" s="3"/>
      <c r="EW725" s="3"/>
      <c r="EX725" s="3"/>
      <c r="EY725" s="3"/>
      <c r="EZ725" s="3"/>
      <c r="FA725" s="3"/>
      <c r="FB725" s="3"/>
      <c r="FC725" s="3"/>
      <c r="FD725" s="3"/>
      <c r="FE725" s="3"/>
      <c r="FF725" s="3"/>
      <c r="FG725" s="3"/>
      <c r="FH725" s="3"/>
      <c r="FI725" s="3"/>
      <c r="FJ725" s="3"/>
      <c r="FK725" s="3"/>
      <c r="FL725" s="3"/>
      <c r="FM725" s="3"/>
      <c r="FN725" s="3"/>
      <c r="FO725" s="3"/>
      <c r="FP725" s="3"/>
      <c r="FQ725" s="3"/>
      <c r="FR725" s="3"/>
      <c r="FS725" s="3"/>
      <c r="FT725" s="3"/>
      <c r="FU725" s="3"/>
    </row>
    <row r="726" spans="1:177" x14ac:dyDescent="0.15">
      <c r="A726" s="4"/>
      <c r="B726" s="4"/>
      <c r="C726" s="4"/>
      <c r="D726" s="4"/>
      <c r="E726" s="4"/>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c r="EO726" s="3"/>
      <c r="EP726" s="3"/>
      <c r="EQ726" s="3"/>
      <c r="ER726" s="3"/>
      <c r="ES726" s="3"/>
      <c r="ET726" s="3"/>
      <c r="EU726" s="3"/>
      <c r="EV726" s="3"/>
      <c r="EW726" s="3"/>
      <c r="EX726" s="3"/>
      <c r="EY726" s="3"/>
      <c r="EZ726" s="3"/>
      <c r="FA726" s="3"/>
      <c r="FB726" s="3"/>
      <c r="FC726" s="3"/>
      <c r="FD726" s="3"/>
      <c r="FE726" s="3"/>
      <c r="FF726" s="3"/>
      <c r="FG726" s="3"/>
      <c r="FH726" s="3"/>
      <c r="FI726" s="3"/>
      <c r="FJ726" s="3"/>
      <c r="FK726" s="3"/>
      <c r="FL726" s="3"/>
      <c r="FM726" s="3"/>
      <c r="FN726" s="3"/>
      <c r="FO726" s="3"/>
      <c r="FP726" s="3"/>
      <c r="FQ726" s="3"/>
      <c r="FR726" s="3"/>
      <c r="FS726" s="3"/>
      <c r="FT726" s="3"/>
      <c r="FU726" s="3"/>
    </row>
    <row r="727" spans="1:177" x14ac:dyDescent="0.15">
      <c r="A727" s="4"/>
      <c r="B727" s="4"/>
      <c r="C727" s="4"/>
      <c r="D727" s="4"/>
      <c r="E727" s="4"/>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c r="EO727" s="3"/>
      <c r="EP727" s="3"/>
      <c r="EQ727" s="3"/>
      <c r="ER727" s="3"/>
      <c r="ES727" s="3"/>
      <c r="ET727" s="3"/>
      <c r="EU727" s="3"/>
      <c r="EV727" s="3"/>
      <c r="EW727" s="3"/>
      <c r="EX727" s="3"/>
      <c r="EY727" s="3"/>
      <c r="EZ727" s="3"/>
      <c r="FA727" s="3"/>
      <c r="FB727" s="3"/>
      <c r="FC727" s="3"/>
      <c r="FD727" s="3"/>
      <c r="FE727" s="3"/>
      <c r="FF727" s="3"/>
      <c r="FG727" s="3"/>
      <c r="FH727" s="3"/>
      <c r="FI727" s="3"/>
      <c r="FJ727" s="3"/>
      <c r="FK727" s="3"/>
      <c r="FL727" s="3"/>
      <c r="FM727" s="3"/>
      <c r="FN727" s="3"/>
      <c r="FO727" s="3"/>
      <c r="FP727" s="3"/>
      <c r="FQ727" s="3"/>
      <c r="FR727" s="3"/>
      <c r="FS727" s="3"/>
      <c r="FT727" s="3"/>
      <c r="FU727" s="3"/>
    </row>
    <row r="728" spans="1:177" x14ac:dyDescent="0.15">
      <c r="A728" s="4"/>
      <c r="B728" s="4"/>
      <c r="C728" s="4"/>
      <c r="D728" s="4"/>
      <c r="E728" s="4"/>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c r="EO728" s="3"/>
      <c r="EP728" s="3"/>
      <c r="EQ728" s="3"/>
      <c r="ER728" s="3"/>
      <c r="ES728" s="3"/>
      <c r="ET728" s="3"/>
      <c r="EU728" s="3"/>
      <c r="EV728" s="3"/>
      <c r="EW728" s="3"/>
      <c r="EX728" s="3"/>
      <c r="EY728" s="3"/>
      <c r="EZ728" s="3"/>
      <c r="FA728" s="3"/>
      <c r="FB728" s="3"/>
      <c r="FC728" s="3"/>
      <c r="FD728" s="3"/>
      <c r="FE728" s="3"/>
      <c r="FF728" s="3"/>
      <c r="FG728" s="3"/>
      <c r="FH728" s="3"/>
      <c r="FI728" s="3"/>
      <c r="FJ728" s="3"/>
      <c r="FK728" s="3"/>
      <c r="FL728" s="3"/>
      <c r="FM728" s="3"/>
      <c r="FN728" s="3"/>
      <c r="FO728" s="3"/>
      <c r="FP728" s="3"/>
      <c r="FQ728" s="3"/>
      <c r="FR728" s="3"/>
      <c r="FS728" s="3"/>
      <c r="FT728" s="3"/>
      <c r="FU728" s="3"/>
    </row>
    <row r="729" spans="1:177" x14ac:dyDescent="0.15">
      <c r="A729" s="4"/>
      <c r="B729" s="4"/>
      <c r="C729" s="4"/>
      <c r="D729" s="4"/>
      <c r="E729" s="4"/>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c r="EO729" s="3"/>
      <c r="EP729" s="3"/>
      <c r="EQ729" s="3"/>
      <c r="ER729" s="3"/>
      <c r="ES729" s="3"/>
      <c r="ET729" s="3"/>
      <c r="EU729" s="3"/>
      <c r="EV729" s="3"/>
      <c r="EW729" s="3"/>
      <c r="EX729" s="3"/>
      <c r="EY729" s="3"/>
      <c r="EZ729" s="3"/>
      <c r="FA729" s="3"/>
      <c r="FB729" s="3"/>
      <c r="FC729" s="3"/>
      <c r="FD729" s="3"/>
      <c r="FE729" s="3"/>
      <c r="FF729" s="3"/>
      <c r="FG729" s="3"/>
      <c r="FH729" s="3"/>
      <c r="FI729" s="3"/>
      <c r="FJ729" s="3"/>
      <c r="FK729" s="3"/>
      <c r="FL729" s="3"/>
      <c r="FM729" s="3"/>
      <c r="FN729" s="3"/>
      <c r="FO729" s="3"/>
      <c r="FP729" s="3"/>
      <c r="FQ729" s="3"/>
      <c r="FR729" s="3"/>
      <c r="FS729" s="3"/>
      <c r="FT729" s="3"/>
      <c r="FU729" s="3"/>
    </row>
    <row r="730" spans="1:177" x14ac:dyDescent="0.15">
      <c r="A730" s="4"/>
      <c r="B730" s="4"/>
      <c r="C730" s="4"/>
      <c r="D730" s="4"/>
      <c r="E730" s="4"/>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c r="EO730" s="3"/>
      <c r="EP730" s="3"/>
      <c r="EQ730" s="3"/>
      <c r="ER730" s="3"/>
      <c r="ES730" s="3"/>
      <c r="ET730" s="3"/>
      <c r="EU730" s="3"/>
      <c r="EV730" s="3"/>
      <c r="EW730" s="3"/>
      <c r="EX730" s="3"/>
      <c r="EY730" s="3"/>
      <c r="EZ730" s="3"/>
      <c r="FA730" s="3"/>
      <c r="FB730" s="3"/>
      <c r="FC730" s="3"/>
      <c r="FD730" s="3"/>
      <c r="FE730" s="3"/>
      <c r="FF730" s="3"/>
      <c r="FG730" s="3"/>
      <c r="FH730" s="3"/>
      <c r="FI730" s="3"/>
      <c r="FJ730" s="3"/>
      <c r="FK730" s="3"/>
      <c r="FL730" s="3"/>
      <c r="FM730" s="3"/>
      <c r="FN730" s="3"/>
      <c r="FO730" s="3"/>
      <c r="FP730" s="3"/>
      <c r="FQ730" s="3"/>
      <c r="FR730" s="3"/>
      <c r="FS730" s="3"/>
      <c r="FT730" s="3"/>
      <c r="FU730" s="3"/>
    </row>
    <row r="731" spans="1:177" x14ac:dyDescent="0.15">
      <c r="A731" s="4"/>
      <c r="B731" s="4"/>
      <c r="C731" s="4"/>
      <c r="D731" s="4"/>
      <c r="E731" s="4"/>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c r="EO731" s="3"/>
      <c r="EP731" s="3"/>
      <c r="EQ731" s="3"/>
      <c r="ER731" s="3"/>
      <c r="ES731" s="3"/>
      <c r="ET731" s="3"/>
      <c r="EU731" s="3"/>
      <c r="EV731" s="3"/>
      <c r="EW731" s="3"/>
      <c r="EX731" s="3"/>
      <c r="EY731" s="3"/>
      <c r="EZ731" s="3"/>
      <c r="FA731" s="3"/>
      <c r="FB731" s="3"/>
      <c r="FC731" s="3"/>
      <c r="FD731" s="3"/>
      <c r="FE731" s="3"/>
      <c r="FF731" s="3"/>
      <c r="FG731" s="3"/>
      <c r="FH731" s="3"/>
      <c r="FI731" s="3"/>
      <c r="FJ731" s="3"/>
      <c r="FK731" s="3"/>
      <c r="FL731" s="3"/>
      <c r="FM731" s="3"/>
      <c r="FN731" s="3"/>
      <c r="FO731" s="3"/>
      <c r="FP731" s="3"/>
      <c r="FQ731" s="3"/>
      <c r="FR731" s="3"/>
      <c r="FS731" s="3"/>
      <c r="FT731" s="3"/>
      <c r="FU731" s="3"/>
    </row>
    <row r="732" spans="1:177" x14ac:dyDescent="0.15">
      <c r="A732" s="4"/>
      <c r="B732" s="4"/>
      <c r="C732" s="4"/>
      <c r="D732" s="4"/>
      <c r="E732" s="4"/>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c r="EO732" s="3"/>
      <c r="EP732" s="3"/>
      <c r="EQ732" s="3"/>
      <c r="ER732" s="3"/>
      <c r="ES732" s="3"/>
      <c r="ET732" s="3"/>
      <c r="EU732" s="3"/>
      <c r="EV732" s="3"/>
      <c r="EW732" s="3"/>
      <c r="EX732" s="3"/>
      <c r="EY732" s="3"/>
      <c r="EZ732" s="3"/>
      <c r="FA732" s="3"/>
      <c r="FB732" s="3"/>
      <c r="FC732" s="3"/>
      <c r="FD732" s="3"/>
      <c r="FE732" s="3"/>
      <c r="FF732" s="3"/>
      <c r="FG732" s="3"/>
      <c r="FH732" s="3"/>
      <c r="FI732" s="3"/>
      <c r="FJ732" s="3"/>
      <c r="FK732" s="3"/>
      <c r="FL732" s="3"/>
      <c r="FM732" s="3"/>
      <c r="FN732" s="3"/>
      <c r="FO732" s="3"/>
      <c r="FP732" s="3"/>
      <c r="FQ732" s="3"/>
      <c r="FR732" s="3"/>
      <c r="FS732" s="3"/>
      <c r="FT732" s="3"/>
      <c r="FU732" s="3"/>
    </row>
    <row r="733" spans="1:177" x14ac:dyDescent="0.15">
      <c r="A733" s="4"/>
      <c r="B733" s="4"/>
      <c r="C733" s="4"/>
      <c r="D733" s="4"/>
      <c r="E733" s="4"/>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c r="EO733" s="3"/>
      <c r="EP733" s="3"/>
      <c r="EQ733" s="3"/>
      <c r="ER733" s="3"/>
      <c r="ES733" s="3"/>
      <c r="ET733" s="3"/>
      <c r="EU733" s="3"/>
      <c r="EV733" s="3"/>
      <c r="EW733" s="3"/>
      <c r="EX733" s="3"/>
      <c r="EY733" s="3"/>
      <c r="EZ733" s="3"/>
      <c r="FA733" s="3"/>
      <c r="FB733" s="3"/>
      <c r="FC733" s="3"/>
      <c r="FD733" s="3"/>
      <c r="FE733" s="3"/>
      <c r="FF733" s="3"/>
      <c r="FG733" s="3"/>
      <c r="FH733" s="3"/>
      <c r="FI733" s="3"/>
      <c r="FJ733" s="3"/>
      <c r="FK733" s="3"/>
      <c r="FL733" s="3"/>
      <c r="FM733" s="3"/>
      <c r="FN733" s="3"/>
      <c r="FO733" s="3"/>
      <c r="FP733" s="3"/>
      <c r="FQ733" s="3"/>
      <c r="FR733" s="3"/>
      <c r="FS733" s="3"/>
      <c r="FT733" s="3"/>
      <c r="FU733" s="3"/>
    </row>
    <row r="734" spans="1:177" x14ac:dyDescent="0.15">
      <c r="A734" s="4"/>
      <c r="B734" s="4"/>
      <c r="C734" s="4"/>
      <c r="D734" s="4"/>
      <c r="E734" s="4"/>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c r="EO734" s="3"/>
      <c r="EP734" s="3"/>
      <c r="EQ734" s="3"/>
      <c r="ER734" s="3"/>
      <c r="ES734" s="3"/>
      <c r="ET734" s="3"/>
      <c r="EU734" s="3"/>
      <c r="EV734" s="3"/>
      <c r="EW734" s="3"/>
      <c r="EX734" s="3"/>
      <c r="EY734" s="3"/>
      <c r="EZ734" s="3"/>
      <c r="FA734" s="3"/>
      <c r="FB734" s="3"/>
      <c r="FC734" s="3"/>
      <c r="FD734" s="3"/>
      <c r="FE734" s="3"/>
      <c r="FF734" s="3"/>
      <c r="FG734" s="3"/>
      <c r="FH734" s="3"/>
      <c r="FI734" s="3"/>
      <c r="FJ734" s="3"/>
      <c r="FK734" s="3"/>
      <c r="FL734" s="3"/>
      <c r="FM734" s="3"/>
      <c r="FN734" s="3"/>
      <c r="FO734" s="3"/>
      <c r="FP734" s="3"/>
      <c r="FQ734" s="3"/>
      <c r="FR734" s="3"/>
      <c r="FS734" s="3"/>
      <c r="FT734" s="3"/>
      <c r="FU734" s="3"/>
    </row>
    <row r="735" spans="1:177" x14ac:dyDescent="0.15">
      <c r="A735" s="4"/>
      <c r="B735" s="4"/>
      <c r="C735" s="4"/>
      <c r="D735" s="4"/>
      <c r="E735" s="4"/>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c r="EO735" s="3"/>
      <c r="EP735" s="3"/>
      <c r="EQ735" s="3"/>
      <c r="ER735" s="3"/>
      <c r="ES735" s="3"/>
      <c r="ET735" s="3"/>
      <c r="EU735" s="3"/>
      <c r="EV735" s="3"/>
      <c r="EW735" s="3"/>
      <c r="EX735" s="3"/>
      <c r="EY735" s="3"/>
      <c r="EZ735" s="3"/>
      <c r="FA735" s="3"/>
      <c r="FB735" s="3"/>
      <c r="FC735" s="3"/>
      <c r="FD735" s="3"/>
      <c r="FE735" s="3"/>
      <c r="FF735" s="3"/>
      <c r="FG735" s="3"/>
      <c r="FH735" s="3"/>
      <c r="FI735" s="3"/>
      <c r="FJ735" s="3"/>
      <c r="FK735" s="3"/>
      <c r="FL735" s="3"/>
      <c r="FM735" s="3"/>
      <c r="FN735" s="3"/>
      <c r="FO735" s="3"/>
      <c r="FP735" s="3"/>
      <c r="FQ735" s="3"/>
      <c r="FR735" s="3"/>
      <c r="FS735" s="3"/>
      <c r="FT735" s="3"/>
      <c r="FU735" s="3"/>
    </row>
    <row r="736" spans="1:177" x14ac:dyDescent="0.15">
      <c r="A736" s="4"/>
      <c r="B736" s="4"/>
      <c r="C736" s="4"/>
      <c r="D736" s="4"/>
      <c r="E736" s="4"/>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c r="EO736" s="3"/>
      <c r="EP736" s="3"/>
      <c r="EQ736" s="3"/>
      <c r="ER736" s="3"/>
      <c r="ES736" s="3"/>
      <c r="ET736" s="3"/>
      <c r="EU736" s="3"/>
      <c r="EV736" s="3"/>
      <c r="EW736" s="3"/>
      <c r="EX736" s="3"/>
      <c r="EY736" s="3"/>
      <c r="EZ736" s="3"/>
      <c r="FA736" s="3"/>
      <c r="FB736" s="3"/>
      <c r="FC736" s="3"/>
      <c r="FD736" s="3"/>
      <c r="FE736" s="3"/>
      <c r="FF736" s="3"/>
      <c r="FG736" s="3"/>
      <c r="FH736" s="3"/>
      <c r="FI736" s="3"/>
      <c r="FJ736" s="3"/>
      <c r="FK736" s="3"/>
      <c r="FL736" s="3"/>
      <c r="FM736" s="3"/>
      <c r="FN736" s="3"/>
      <c r="FO736" s="3"/>
      <c r="FP736" s="3"/>
      <c r="FQ736" s="3"/>
      <c r="FR736" s="3"/>
      <c r="FS736" s="3"/>
      <c r="FT736" s="3"/>
      <c r="FU736" s="3"/>
    </row>
    <row r="737" spans="1:177" x14ac:dyDescent="0.15">
      <c r="A737" s="4"/>
      <c r="B737" s="4"/>
      <c r="C737" s="4"/>
      <c r="D737" s="4"/>
      <c r="E737" s="4"/>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c r="EO737" s="3"/>
      <c r="EP737" s="3"/>
      <c r="EQ737" s="3"/>
      <c r="ER737" s="3"/>
      <c r="ES737" s="3"/>
      <c r="ET737" s="3"/>
      <c r="EU737" s="3"/>
      <c r="EV737" s="3"/>
      <c r="EW737" s="3"/>
      <c r="EX737" s="3"/>
      <c r="EY737" s="3"/>
      <c r="EZ737" s="3"/>
      <c r="FA737" s="3"/>
      <c r="FB737" s="3"/>
      <c r="FC737" s="3"/>
      <c r="FD737" s="3"/>
      <c r="FE737" s="3"/>
      <c r="FF737" s="3"/>
      <c r="FG737" s="3"/>
      <c r="FH737" s="3"/>
      <c r="FI737" s="3"/>
      <c r="FJ737" s="3"/>
      <c r="FK737" s="3"/>
      <c r="FL737" s="3"/>
      <c r="FM737" s="3"/>
      <c r="FN737" s="3"/>
      <c r="FO737" s="3"/>
      <c r="FP737" s="3"/>
      <c r="FQ737" s="3"/>
      <c r="FR737" s="3"/>
      <c r="FS737" s="3"/>
      <c r="FT737" s="3"/>
      <c r="FU737" s="3"/>
    </row>
    <row r="738" spans="1:177" x14ac:dyDescent="0.15">
      <c r="A738" s="4"/>
      <c r="B738" s="4"/>
      <c r="C738" s="4"/>
      <c r="D738" s="4"/>
      <c r="E738" s="4"/>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c r="EO738" s="3"/>
      <c r="EP738" s="3"/>
      <c r="EQ738" s="3"/>
      <c r="ER738" s="3"/>
      <c r="ES738" s="3"/>
      <c r="ET738" s="3"/>
      <c r="EU738" s="3"/>
      <c r="EV738" s="3"/>
      <c r="EW738" s="3"/>
      <c r="EX738" s="3"/>
      <c r="EY738" s="3"/>
      <c r="EZ738" s="3"/>
      <c r="FA738" s="3"/>
      <c r="FB738" s="3"/>
      <c r="FC738" s="3"/>
      <c r="FD738" s="3"/>
      <c r="FE738" s="3"/>
      <c r="FF738" s="3"/>
      <c r="FG738" s="3"/>
      <c r="FH738" s="3"/>
      <c r="FI738" s="3"/>
      <c r="FJ738" s="3"/>
      <c r="FK738" s="3"/>
      <c r="FL738" s="3"/>
      <c r="FM738" s="3"/>
      <c r="FN738" s="3"/>
      <c r="FO738" s="3"/>
      <c r="FP738" s="3"/>
      <c r="FQ738" s="3"/>
      <c r="FR738" s="3"/>
      <c r="FS738" s="3"/>
      <c r="FT738" s="3"/>
      <c r="FU738" s="3"/>
    </row>
    <row r="739" spans="1:177" x14ac:dyDescent="0.15">
      <c r="A739" s="4"/>
      <c r="B739" s="4"/>
      <c r="C739" s="4"/>
      <c r="D739" s="4"/>
      <c r="E739" s="4"/>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c r="EO739" s="3"/>
      <c r="EP739" s="3"/>
      <c r="EQ739" s="3"/>
      <c r="ER739" s="3"/>
      <c r="ES739" s="3"/>
      <c r="ET739" s="3"/>
      <c r="EU739" s="3"/>
      <c r="EV739" s="3"/>
      <c r="EW739" s="3"/>
      <c r="EX739" s="3"/>
      <c r="EY739" s="3"/>
      <c r="EZ739" s="3"/>
      <c r="FA739" s="3"/>
      <c r="FB739" s="3"/>
      <c r="FC739" s="3"/>
      <c r="FD739" s="3"/>
      <c r="FE739" s="3"/>
      <c r="FF739" s="3"/>
      <c r="FG739" s="3"/>
      <c r="FH739" s="3"/>
      <c r="FI739" s="3"/>
      <c r="FJ739" s="3"/>
      <c r="FK739" s="3"/>
      <c r="FL739" s="3"/>
      <c r="FM739" s="3"/>
      <c r="FN739" s="3"/>
      <c r="FO739" s="3"/>
      <c r="FP739" s="3"/>
      <c r="FQ739" s="3"/>
      <c r="FR739" s="3"/>
      <c r="FS739" s="3"/>
      <c r="FT739" s="3"/>
      <c r="FU739" s="3"/>
    </row>
    <row r="740" spans="1:177" x14ac:dyDescent="0.15">
      <c r="A740" s="4"/>
      <c r="B740" s="4"/>
      <c r="C740" s="4"/>
      <c r="D740" s="4"/>
      <c r="E740" s="4"/>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c r="EO740" s="3"/>
      <c r="EP740" s="3"/>
      <c r="EQ740" s="3"/>
      <c r="ER740" s="3"/>
      <c r="ES740" s="3"/>
      <c r="ET740" s="3"/>
      <c r="EU740" s="3"/>
      <c r="EV740" s="3"/>
      <c r="EW740" s="3"/>
      <c r="EX740" s="3"/>
      <c r="EY740" s="3"/>
      <c r="EZ740" s="3"/>
      <c r="FA740" s="3"/>
      <c r="FB740" s="3"/>
      <c r="FC740" s="3"/>
      <c r="FD740" s="3"/>
      <c r="FE740" s="3"/>
      <c r="FF740" s="3"/>
      <c r="FG740" s="3"/>
      <c r="FH740" s="3"/>
      <c r="FI740" s="3"/>
      <c r="FJ740" s="3"/>
      <c r="FK740" s="3"/>
      <c r="FL740" s="3"/>
      <c r="FM740" s="3"/>
      <c r="FN740" s="3"/>
      <c r="FO740" s="3"/>
      <c r="FP740" s="3"/>
      <c r="FQ740" s="3"/>
      <c r="FR740" s="3"/>
      <c r="FS740" s="3"/>
      <c r="FT740" s="3"/>
      <c r="FU740" s="3"/>
    </row>
    <row r="741" spans="1:177" x14ac:dyDescent="0.15">
      <c r="A741" s="4"/>
      <c r="B741" s="4"/>
      <c r="C741" s="4"/>
      <c r="D741" s="4"/>
      <c r="E741" s="4"/>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c r="EO741" s="3"/>
      <c r="EP741" s="3"/>
      <c r="EQ741" s="3"/>
      <c r="ER741" s="3"/>
      <c r="ES741" s="3"/>
      <c r="ET741" s="3"/>
      <c r="EU741" s="3"/>
      <c r="EV741" s="3"/>
      <c r="EW741" s="3"/>
      <c r="EX741" s="3"/>
      <c r="EY741" s="3"/>
      <c r="EZ741" s="3"/>
      <c r="FA741" s="3"/>
      <c r="FB741" s="3"/>
      <c r="FC741" s="3"/>
      <c r="FD741" s="3"/>
      <c r="FE741" s="3"/>
      <c r="FF741" s="3"/>
      <c r="FG741" s="3"/>
      <c r="FH741" s="3"/>
      <c r="FI741" s="3"/>
      <c r="FJ741" s="3"/>
      <c r="FK741" s="3"/>
      <c r="FL741" s="3"/>
      <c r="FM741" s="3"/>
      <c r="FN741" s="3"/>
      <c r="FO741" s="3"/>
      <c r="FP741" s="3"/>
      <c r="FQ741" s="3"/>
      <c r="FR741" s="3"/>
      <c r="FS741" s="3"/>
      <c r="FT741" s="3"/>
      <c r="FU741" s="3"/>
    </row>
    <row r="742" spans="1:177" x14ac:dyDescent="0.15">
      <c r="A742" s="4"/>
      <c r="B742" s="4"/>
      <c r="C742" s="4"/>
      <c r="D742" s="4"/>
      <c r="E742" s="4"/>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c r="EO742" s="3"/>
      <c r="EP742" s="3"/>
      <c r="EQ742" s="3"/>
      <c r="ER742" s="3"/>
      <c r="ES742" s="3"/>
      <c r="ET742" s="3"/>
      <c r="EU742" s="3"/>
      <c r="EV742" s="3"/>
      <c r="EW742" s="3"/>
      <c r="EX742" s="3"/>
      <c r="EY742" s="3"/>
      <c r="EZ742" s="3"/>
      <c r="FA742" s="3"/>
      <c r="FB742" s="3"/>
      <c r="FC742" s="3"/>
      <c r="FD742" s="3"/>
      <c r="FE742" s="3"/>
      <c r="FF742" s="3"/>
      <c r="FG742" s="3"/>
      <c r="FH742" s="3"/>
      <c r="FI742" s="3"/>
      <c r="FJ742" s="3"/>
      <c r="FK742" s="3"/>
      <c r="FL742" s="3"/>
      <c r="FM742" s="3"/>
      <c r="FN742" s="3"/>
      <c r="FO742" s="3"/>
      <c r="FP742" s="3"/>
      <c r="FQ742" s="3"/>
      <c r="FR742" s="3"/>
      <c r="FS742" s="3"/>
      <c r="FT742" s="3"/>
      <c r="FU742" s="3"/>
    </row>
    <row r="743" spans="1:177" x14ac:dyDescent="0.25">
      <c r="A743" s="5"/>
      <c r="B743" s="5"/>
      <c r="C743" s="5"/>
      <c r="D743" s="5"/>
      <c r="E743" s="5"/>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c r="EO743" s="3"/>
      <c r="EP743" s="3"/>
      <c r="EQ743" s="3"/>
      <c r="ER743" s="3"/>
      <c r="ES743" s="3"/>
      <c r="ET743" s="3"/>
      <c r="EU743" s="3"/>
      <c r="EV743" s="3"/>
      <c r="EW743" s="3"/>
      <c r="EX743" s="3"/>
      <c r="EY743" s="3"/>
      <c r="EZ743" s="3"/>
      <c r="FA743" s="3"/>
      <c r="FB743" s="3"/>
      <c r="FC743" s="3"/>
      <c r="FD743" s="3"/>
      <c r="FE743" s="3"/>
      <c r="FF743" s="3"/>
      <c r="FG743" s="3"/>
      <c r="FH743" s="3"/>
      <c r="FI743" s="3"/>
      <c r="FJ743" s="3"/>
      <c r="FK743" s="3"/>
      <c r="FL743" s="3"/>
      <c r="FM743" s="3"/>
      <c r="FN743" s="3"/>
      <c r="FO743" s="3"/>
      <c r="FP743" s="3"/>
      <c r="FQ743" s="3"/>
      <c r="FR743" s="3"/>
      <c r="FS743" s="3"/>
      <c r="FT743" s="3"/>
      <c r="FU743" s="3"/>
    </row>
    <row r="744" spans="1:177" x14ac:dyDescent="0.15">
      <c r="A744" s="4"/>
      <c r="B744" s="4"/>
      <c r="C744" s="4"/>
      <c r="D744" s="4"/>
      <c r="E744" s="4"/>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c r="EO744" s="3"/>
      <c r="EP744" s="3"/>
      <c r="EQ744" s="3"/>
      <c r="ER744" s="3"/>
      <c r="ES744" s="3"/>
      <c r="ET744" s="3"/>
      <c r="EU744" s="3"/>
      <c r="EV744" s="3"/>
      <c r="EW744" s="3"/>
      <c r="EX744" s="3"/>
      <c r="EY744" s="3"/>
      <c r="EZ744" s="3"/>
      <c r="FA744" s="3"/>
      <c r="FB744" s="3"/>
      <c r="FC744" s="3"/>
      <c r="FD744" s="3"/>
      <c r="FE744" s="3"/>
      <c r="FF744" s="3"/>
      <c r="FG744" s="3"/>
      <c r="FH744" s="3"/>
      <c r="FI744" s="3"/>
      <c r="FJ744" s="3"/>
      <c r="FK744" s="3"/>
      <c r="FL744" s="3"/>
      <c r="FM744" s="3"/>
      <c r="FN744" s="3"/>
      <c r="FO744" s="3"/>
      <c r="FP744" s="3"/>
      <c r="FQ744" s="3"/>
      <c r="FR744" s="3"/>
      <c r="FS744" s="3"/>
      <c r="FT744" s="3"/>
      <c r="FU744" s="3"/>
    </row>
    <row r="745" spans="1:177" x14ac:dyDescent="0.15">
      <c r="A745" s="4"/>
      <c r="B745" s="4"/>
      <c r="C745" s="4"/>
      <c r="D745" s="4"/>
      <c r="E745" s="4"/>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c r="EO745" s="3"/>
      <c r="EP745" s="3"/>
      <c r="EQ745" s="3"/>
      <c r="ER745" s="3"/>
      <c r="ES745" s="3"/>
      <c r="ET745" s="3"/>
      <c r="EU745" s="3"/>
      <c r="EV745" s="3"/>
      <c r="EW745" s="3"/>
      <c r="EX745" s="3"/>
      <c r="EY745" s="3"/>
      <c r="EZ745" s="3"/>
      <c r="FA745" s="3"/>
      <c r="FB745" s="3"/>
      <c r="FC745" s="3"/>
      <c r="FD745" s="3"/>
      <c r="FE745" s="3"/>
      <c r="FF745" s="3"/>
      <c r="FG745" s="3"/>
      <c r="FH745" s="3"/>
      <c r="FI745" s="3"/>
      <c r="FJ745" s="3"/>
      <c r="FK745" s="3"/>
      <c r="FL745" s="3"/>
      <c r="FM745" s="3"/>
      <c r="FN745" s="3"/>
      <c r="FO745" s="3"/>
      <c r="FP745" s="3"/>
      <c r="FQ745" s="3"/>
      <c r="FR745" s="3"/>
      <c r="FS745" s="3"/>
      <c r="FT745" s="3"/>
      <c r="FU745" s="3"/>
    </row>
    <row r="746" spans="1:177" x14ac:dyDescent="0.15">
      <c r="A746" s="4"/>
      <c r="B746" s="4"/>
      <c r="C746" s="4"/>
      <c r="D746" s="4"/>
      <c r="E746" s="4"/>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c r="EO746" s="3"/>
      <c r="EP746" s="3"/>
      <c r="EQ746" s="3"/>
      <c r="ER746" s="3"/>
      <c r="ES746" s="3"/>
      <c r="ET746" s="3"/>
      <c r="EU746" s="3"/>
      <c r="EV746" s="3"/>
      <c r="EW746" s="3"/>
      <c r="EX746" s="3"/>
      <c r="EY746" s="3"/>
      <c r="EZ746" s="3"/>
      <c r="FA746" s="3"/>
      <c r="FB746" s="3"/>
      <c r="FC746" s="3"/>
      <c r="FD746" s="3"/>
      <c r="FE746" s="3"/>
      <c r="FF746" s="3"/>
      <c r="FG746" s="3"/>
      <c r="FH746" s="3"/>
      <c r="FI746" s="3"/>
      <c r="FJ746" s="3"/>
      <c r="FK746" s="3"/>
      <c r="FL746" s="3"/>
      <c r="FM746" s="3"/>
      <c r="FN746" s="3"/>
      <c r="FO746" s="3"/>
      <c r="FP746" s="3"/>
      <c r="FQ746" s="3"/>
      <c r="FR746" s="3"/>
      <c r="FS746" s="3"/>
      <c r="FT746" s="3"/>
      <c r="FU746" s="3"/>
    </row>
    <row r="747" spans="1:177" x14ac:dyDescent="0.15">
      <c r="A747" s="4"/>
      <c r="B747" s="4"/>
      <c r="C747" s="4"/>
      <c r="D747" s="4"/>
      <c r="E747" s="4"/>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c r="EO747" s="3"/>
      <c r="EP747" s="3"/>
      <c r="EQ747" s="3"/>
      <c r="ER747" s="3"/>
      <c r="ES747" s="3"/>
      <c r="ET747" s="3"/>
      <c r="EU747" s="3"/>
      <c r="EV747" s="3"/>
      <c r="EW747" s="3"/>
      <c r="EX747" s="3"/>
      <c r="EY747" s="3"/>
      <c r="EZ747" s="3"/>
      <c r="FA747" s="3"/>
      <c r="FB747" s="3"/>
      <c r="FC747" s="3"/>
      <c r="FD747" s="3"/>
      <c r="FE747" s="3"/>
      <c r="FF747" s="3"/>
      <c r="FG747" s="3"/>
      <c r="FH747" s="3"/>
      <c r="FI747" s="3"/>
      <c r="FJ747" s="3"/>
      <c r="FK747" s="3"/>
      <c r="FL747" s="3"/>
      <c r="FM747" s="3"/>
      <c r="FN747" s="3"/>
      <c r="FO747" s="3"/>
      <c r="FP747" s="3"/>
      <c r="FQ747" s="3"/>
      <c r="FR747" s="3"/>
      <c r="FS747" s="3"/>
      <c r="FT747" s="3"/>
      <c r="FU747" s="3"/>
    </row>
    <row r="748" spans="1:177" x14ac:dyDescent="0.15">
      <c r="A748" s="4"/>
      <c r="B748" s="4"/>
      <c r="C748" s="4"/>
      <c r="D748" s="4"/>
      <c r="E748" s="4"/>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c r="EO748" s="3"/>
      <c r="EP748" s="3"/>
      <c r="EQ748" s="3"/>
      <c r="ER748" s="3"/>
      <c r="ES748" s="3"/>
      <c r="ET748" s="3"/>
      <c r="EU748" s="3"/>
      <c r="EV748" s="3"/>
      <c r="EW748" s="3"/>
      <c r="EX748" s="3"/>
      <c r="EY748" s="3"/>
      <c r="EZ748" s="3"/>
      <c r="FA748" s="3"/>
      <c r="FB748" s="3"/>
      <c r="FC748" s="3"/>
      <c r="FD748" s="3"/>
      <c r="FE748" s="3"/>
      <c r="FF748" s="3"/>
      <c r="FG748" s="3"/>
      <c r="FH748" s="3"/>
      <c r="FI748" s="3"/>
      <c r="FJ748" s="3"/>
      <c r="FK748" s="3"/>
      <c r="FL748" s="3"/>
      <c r="FM748" s="3"/>
      <c r="FN748" s="3"/>
      <c r="FO748" s="3"/>
      <c r="FP748" s="3"/>
      <c r="FQ748" s="3"/>
      <c r="FR748" s="3"/>
      <c r="FS748" s="3"/>
      <c r="FT748" s="3"/>
      <c r="FU748" s="3"/>
    </row>
    <row r="749" spans="1:177" x14ac:dyDescent="0.15">
      <c r="A749" s="4"/>
      <c r="B749" s="4"/>
      <c r="C749" s="4"/>
      <c r="D749" s="4"/>
      <c r="E749" s="4"/>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c r="EO749" s="3"/>
      <c r="EP749" s="3"/>
      <c r="EQ749" s="3"/>
      <c r="ER749" s="3"/>
      <c r="ES749" s="3"/>
      <c r="ET749" s="3"/>
      <c r="EU749" s="3"/>
      <c r="EV749" s="3"/>
      <c r="EW749" s="3"/>
      <c r="EX749" s="3"/>
      <c r="EY749" s="3"/>
      <c r="EZ749" s="3"/>
      <c r="FA749" s="3"/>
      <c r="FB749" s="3"/>
      <c r="FC749" s="3"/>
      <c r="FD749" s="3"/>
      <c r="FE749" s="3"/>
      <c r="FF749" s="3"/>
      <c r="FG749" s="3"/>
      <c r="FH749" s="3"/>
      <c r="FI749" s="3"/>
      <c r="FJ749" s="3"/>
      <c r="FK749" s="3"/>
      <c r="FL749" s="3"/>
      <c r="FM749" s="3"/>
      <c r="FN749" s="3"/>
      <c r="FO749" s="3"/>
      <c r="FP749" s="3"/>
      <c r="FQ749" s="3"/>
      <c r="FR749" s="3"/>
      <c r="FS749" s="3"/>
      <c r="FT749" s="3"/>
      <c r="FU749" s="3"/>
    </row>
    <row r="750" spans="1:177" x14ac:dyDescent="0.15">
      <c r="A750" s="4"/>
      <c r="B750" s="4"/>
      <c r="C750" s="4"/>
      <c r="D750" s="4"/>
      <c r="E750" s="4"/>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c r="EO750" s="3"/>
      <c r="EP750" s="3"/>
      <c r="EQ750" s="3"/>
      <c r="ER750" s="3"/>
      <c r="ES750" s="3"/>
      <c r="ET750" s="3"/>
      <c r="EU750" s="3"/>
      <c r="EV750" s="3"/>
      <c r="EW750" s="3"/>
      <c r="EX750" s="3"/>
      <c r="EY750" s="3"/>
      <c r="EZ750" s="3"/>
      <c r="FA750" s="3"/>
      <c r="FB750" s="3"/>
      <c r="FC750" s="3"/>
      <c r="FD750" s="3"/>
      <c r="FE750" s="3"/>
      <c r="FF750" s="3"/>
      <c r="FG750" s="3"/>
      <c r="FH750" s="3"/>
      <c r="FI750" s="3"/>
      <c r="FJ750" s="3"/>
      <c r="FK750" s="3"/>
      <c r="FL750" s="3"/>
      <c r="FM750" s="3"/>
      <c r="FN750" s="3"/>
      <c r="FO750" s="3"/>
      <c r="FP750" s="3"/>
      <c r="FQ750" s="3"/>
      <c r="FR750" s="3"/>
      <c r="FS750" s="3"/>
      <c r="FT750" s="3"/>
      <c r="FU750" s="3"/>
    </row>
    <row r="751" spans="1:177" x14ac:dyDescent="0.15">
      <c r="A751" s="4"/>
      <c r="B751" s="4"/>
      <c r="C751" s="4"/>
      <c r="D751" s="4"/>
      <c r="E751" s="4"/>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c r="EO751" s="3"/>
      <c r="EP751" s="3"/>
      <c r="EQ751" s="3"/>
      <c r="ER751" s="3"/>
      <c r="ES751" s="3"/>
      <c r="ET751" s="3"/>
      <c r="EU751" s="3"/>
      <c r="EV751" s="3"/>
      <c r="EW751" s="3"/>
      <c r="EX751" s="3"/>
      <c r="EY751" s="3"/>
      <c r="EZ751" s="3"/>
      <c r="FA751" s="3"/>
      <c r="FB751" s="3"/>
      <c r="FC751" s="3"/>
      <c r="FD751" s="3"/>
      <c r="FE751" s="3"/>
      <c r="FF751" s="3"/>
      <c r="FG751" s="3"/>
      <c r="FH751" s="3"/>
      <c r="FI751" s="3"/>
      <c r="FJ751" s="3"/>
      <c r="FK751" s="3"/>
      <c r="FL751" s="3"/>
      <c r="FM751" s="3"/>
      <c r="FN751" s="3"/>
      <c r="FO751" s="3"/>
      <c r="FP751" s="3"/>
      <c r="FQ751" s="3"/>
      <c r="FR751" s="3"/>
      <c r="FS751" s="3"/>
      <c r="FT751" s="3"/>
      <c r="FU751" s="3"/>
    </row>
    <row r="752" spans="1:177" x14ac:dyDescent="0.15">
      <c r="A752" s="4"/>
      <c r="B752" s="4"/>
      <c r="C752" s="4"/>
      <c r="D752" s="4"/>
      <c r="E752" s="4"/>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c r="EO752" s="3"/>
      <c r="EP752" s="3"/>
      <c r="EQ752" s="3"/>
      <c r="ER752" s="3"/>
      <c r="ES752" s="3"/>
      <c r="ET752" s="3"/>
      <c r="EU752" s="3"/>
      <c r="EV752" s="3"/>
      <c r="EW752" s="3"/>
      <c r="EX752" s="3"/>
      <c r="EY752" s="3"/>
      <c r="EZ752" s="3"/>
      <c r="FA752" s="3"/>
      <c r="FB752" s="3"/>
      <c r="FC752" s="3"/>
      <c r="FD752" s="3"/>
      <c r="FE752" s="3"/>
      <c r="FF752" s="3"/>
      <c r="FG752" s="3"/>
      <c r="FH752" s="3"/>
      <c r="FI752" s="3"/>
      <c r="FJ752" s="3"/>
      <c r="FK752" s="3"/>
      <c r="FL752" s="3"/>
      <c r="FM752" s="3"/>
      <c r="FN752" s="3"/>
      <c r="FO752" s="3"/>
      <c r="FP752" s="3"/>
      <c r="FQ752" s="3"/>
      <c r="FR752" s="3"/>
      <c r="FS752" s="3"/>
      <c r="FT752" s="3"/>
      <c r="FU752" s="3"/>
    </row>
    <row r="753" spans="1:177" x14ac:dyDescent="0.15">
      <c r="A753" s="4"/>
      <c r="B753" s="4"/>
      <c r="C753" s="4"/>
      <c r="D753" s="4"/>
      <c r="E753" s="4"/>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c r="EO753" s="3"/>
      <c r="EP753" s="3"/>
      <c r="EQ753" s="3"/>
      <c r="ER753" s="3"/>
      <c r="ES753" s="3"/>
      <c r="ET753" s="3"/>
      <c r="EU753" s="3"/>
      <c r="EV753" s="3"/>
      <c r="EW753" s="3"/>
      <c r="EX753" s="3"/>
      <c r="EY753" s="3"/>
      <c r="EZ753" s="3"/>
      <c r="FA753" s="3"/>
      <c r="FB753" s="3"/>
      <c r="FC753" s="3"/>
      <c r="FD753" s="3"/>
      <c r="FE753" s="3"/>
      <c r="FF753" s="3"/>
      <c r="FG753" s="3"/>
      <c r="FH753" s="3"/>
      <c r="FI753" s="3"/>
      <c r="FJ753" s="3"/>
      <c r="FK753" s="3"/>
      <c r="FL753" s="3"/>
      <c r="FM753" s="3"/>
      <c r="FN753" s="3"/>
      <c r="FO753" s="3"/>
      <c r="FP753" s="3"/>
      <c r="FQ753" s="3"/>
      <c r="FR753" s="3"/>
      <c r="FS753" s="3"/>
      <c r="FT753" s="3"/>
      <c r="FU753" s="3"/>
    </row>
    <row r="754" spans="1:177" x14ac:dyDescent="0.15">
      <c r="A754" s="4"/>
      <c r="B754" s="4"/>
      <c r="C754" s="4"/>
      <c r="D754" s="4"/>
      <c r="E754" s="4"/>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c r="EO754" s="3"/>
      <c r="EP754" s="3"/>
      <c r="EQ754" s="3"/>
      <c r="ER754" s="3"/>
      <c r="ES754" s="3"/>
      <c r="ET754" s="3"/>
      <c r="EU754" s="3"/>
      <c r="EV754" s="3"/>
      <c r="EW754" s="3"/>
      <c r="EX754" s="3"/>
      <c r="EY754" s="3"/>
      <c r="EZ754" s="3"/>
      <c r="FA754" s="3"/>
      <c r="FB754" s="3"/>
      <c r="FC754" s="3"/>
      <c r="FD754" s="3"/>
      <c r="FE754" s="3"/>
      <c r="FF754" s="3"/>
      <c r="FG754" s="3"/>
      <c r="FH754" s="3"/>
      <c r="FI754" s="3"/>
      <c r="FJ754" s="3"/>
      <c r="FK754" s="3"/>
      <c r="FL754" s="3"/>
      <c r="FM754" s="3"/>
      <c r="FN754" s="3"/>
      <c r="FO754" s="3"/>
      <c r="FP754" s="3"/>
      <c r="FQ754" s="3"/>
      <c r="FR754" s="3"/>
      <c r="FS754" s="3"/>
      <c r="FT754" s="3"/>
      <c r="FU754" s="3"/>
    </row>
    <row r="755" spans="1:177" x14ac:dyDescent="0.15">
      <c r="A755" s="4"/>
      <c r="B755" s="4"/>
      <c r="C755" s="4"/>
      <c r="D755" s="4"/>
      <c r="E755" s="4"/>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c r="EO755" s="3"/>
      <c r="EP755" s="3"/>
      <c r="EQ755" s="3"/>
      <c r="ER755" s="3"/>
      <c r="ES755" s="3"/>
      <c r="ET755" s="3"/>
      <c r="EU755" s="3"/>
      <c r="EV755" s="3"/>
      <c r="EW755" s="3"/>
      <c r="EX755" s="3"/>
      <c r="EY755" s="3"/>
      <c r="EZ755" s="3"/>
      <c r="FA755" s="3"/>
      <c r="FB755" s="3"/>
      <c r="FC755" s="3"/>
      <c r="FD755" s="3"/>
      <c r="FE755" s="3"/>
      <c r="FF755" s="3"/>
      <c r="FG755" s="3"/>
      <c r="FH755" s="3"/>
      <c r="FI755" s="3"/>
      <c r="FJ755" s="3"/>
      <c r="FK755" s="3"/>
      <c r="FL755" s="3"/>
      <c r="FM755" s="3"/>
      <c r="FN755" s="3"/>
      <c r="FO755" s="3"/>
      <c r="FP755" s="3"/>
      <c r="FQ755" s="3"/>
      <c r="FR755" s="3"/>
      <c r="FS755" s="3"/>
      <c r="FT755" s="3"/>
      <c r="FU755" s="3"/>
    </row>
    <row r="756" spans="1:177" x14ac:dyDescent="0.15">
      <c r="A756" s="4"/>
      <c r="B756" s="4"/>
      <c r="C756" s="4"/>
      <c r="D756" s="4"/>
      <c r="E756" s="4"/>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c r="EO756" s="3"/>
      <c r="EP756" s="3"/>
      <c r="EQ756" s="3"/>
      <c r="ER756" s="3"/>
      <c r="ES756" s="3"/>
      <c r="ET756" s="3"/>
      <c r="EU756" s="3"/>
      <c r="EV756" s="3"/>
      <c r="EW756" s="3"/>
      <c r="EX756" s="3"/>
      <c r="EY756" s="3"/>
      <c r="EZ756" s="3"/>
      <c r="FA756" s="3"/>
      <c r="FB756" s="3"/>
      <c r="FC756" s="3"/>
      <c r="FD756" s="3"/>
      <c r="FE756" s="3"/>
      <c r="FF756" s="3"/>
      <c r="FG756" s="3"/>
      <c r="FH756" s="3"/>
      <c r="FI756" s="3"/>
      <c r="FJ756" s="3"/>
      <c r="FK756" s="3"/>
      <c r="FL756" s="3"/>
      <c r="FM756" s="3"/>
      <c r="FN756" s="3"/>
      <c r="FO756" s="3"/>
      <c r="FP756" s="3"/>
      <c r="FQ756" s="3"/>
      <c r="FR756" s="3"/>
      <c r="FS756" s="3"/>
      <c r="FT756" s="3"/>
      <c r="FU756" s="3"/>
    </row>
    <row r="757" spans="1:177" x14ac:dyDescent="0.15">
      <c r="A757" s="4"/>
      <c r="B757" s="4"/>
      <c r="C757" s="4"/>
      <c r="D757" s="4"/>
      <c r="E757" s="4"/>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c r="EO757" s="3"/>
      <c r="EP757" s="3"/>
      <c r="EQ757" s="3"/>
      <c r="ER757" s="3"/>
      <c r="ES757" s="3"/>
      <c r="ET757" s="3"/>
      <c r="EU757" s="3"/>
      <c r="EV757" s="3"/>
      <c r="EW757" s="3"/>
      <c r="EX757" s="3"/>
      <c r="EY757" s="3"/>
      <c r="EZ757" s="3"/>
      <c r="FA757" s="3"/>
      <c r="FB757" s="3"/>
      <c r="FC757" s="3"/>
      <c r="FD757" s="3"/>
      <c r="FE757" s="3"/>
      <c r="FF757" s="3"/>
      <c r="FG757" s="3"/>
      <c r="FH757" s="3"/>
      <c r="FI757" s="3"/>
      <c r="FJ757" s="3"/>
      <c r="FK757" s="3"/>
      <c r="FL757" s="3"/>
      <c r="FM757" s="3"/>
      <c r="FN757" s="3"/>
      <c r="FO757" s="3"/>
      <c r="FP757" s="3"/>
      <c r="FQ757" s="3"/>
      <c r="FR757" s="3"/>
      <c r="FS757" s="3"/>
      <c r="FT757" s="3"/>
      <c r="FU757" s="3"/>
    </row>
    <row r="758" spans="1:177" x14ac:dyDescent="0.15">
      <c r="A758" s="4"/>
      <c r="B758" s="4"/>
      <c r="C758" s="4"/>
      <c r="D758" s="4"/>
      <c r="E758" s="4"/>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c r="EO758" s="3"/>
      <c r="EP758" s="3"/>
      <c r="EQ758" s="3"/>
      <c r="ER758" s="3"/>
      <c r="ES758" s="3"/>
      <c r="ET758" s="3"/>
      <c r="EU758" s="3"/>
      <c r="EV758" s="3"/>
      <c r="EW758" s="3"/>
      <c r="EX758" s="3"/>
      <c r="EY758" s="3"/>
      <c r="EZ758" s="3"/>
      <c r="FA758" s="3"/>
      <c r="FB758" s="3"/>
      <c r="FC758" s="3"/>
      <c r="FD758" s="3"/>
      <c r="FE758" s="3"/>
      <c r="FF758" s="3"/>
      <c r="FG758" s="3"/>
      <c r="FH758" s="3"/>
      <c r="FI758" s="3"/>
      <c r="FJ758" s="3"/>
      <c r="FK758" s="3"/>
      <c r="FL758" s="3"/>
      <c r="FM758" s="3"/>
      <c r="FN758" s="3"/>
      <c r="FO758" s="3"/>
      <c r="FP758" s="3"/>
      <c r="FQ758" s="3"/>
      <c r="FR758" s="3"/>
      <c r="FS758" s="3"/>
      <c r="FT758" s="3"/>
      <c r="FU758" s="3"/>
    </row>
    <row r="759" spans="1:177" x14ac:dyDescent="0.15">
      <c r="A759" s="4"/>
      <c r="B759" s="4"/>
      <c r="C759" s="4"/>
      <c r="D759" s="4"/>
      <c r="E759" s="4"/>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c r="EO759" s="3"/>
      <c r="EP759" s="3"/>
      <c r="EQ759" s="3"/>
      <c r="ER759" s="3"/>
      <c r="ES759" s="3"/>
      <c r="ET759" s="3"/>
      <c r="EU759" s="3"/>
      <c r="EV759" s="3"/>
      <c r="EW759" s="3"/>
      <c r="EX759" s="3"/>
      <c r="EY759" s="3"/>
      <c r="EZ759" s="3"/>
      <c r="FA759" s="3"/>
      <c r="FB759" s="3"/>
      <c r="FC759" s="3"/>
      <c r="FD759" s="3"/>
      <c r="FE759" s="3"/>
      <c r="FF759" s="3"/>
      <c r="FG759" s="3"/>
      <c r="FH759" s="3"/>
      <c r="FI759" s="3"/>
      <c r="FJ759" s="3"/>
      <c r="FK759" s="3"/>
      <c r="FL759" s="3"/>
      <c r="FM759" s="3"/>
      <c r="FN759" s="3"/>
      <c r="FO759" s="3"/>
      <c r="FP759" s="3"/>
      <c r="FQ759" s="3"/>
      <c r="FR759" s="3"/>
      <c r="FS759" s="3"/>
      <c r="FT759" s="3"/>
      <c r="FU759" s="3"/>
    </row>
    <row r="760" spans="1:177" x14ac:dyDescent="0.15">
      <c r="A760" s="4"/>
      <c r="B760" s="4"/>
      <c r="C760" s="4"/>
      <c r="D760" s="4"/>
      <c r="E760" s="4"/>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c r="EO760" s="3"/>
      <c r="EP760" s="3"/>
      <c r="EQ760" s="3"/>
      <c r="ER760" s="3"/>
      <c r="ES760" s="3"/>
      <c r="ET760" s="3"/>
      <c r="EU760" s="3"/>
      <c r="EV760" s="3"/>
      <c r="EW760" s="3"/>
      <c r="EX760" s="3"/>
      <c r="EY760" s="3"/>
      <c r="EZ760" s="3"/>
      <c r="FA760" s="3"/>
      <c r="FB760" s="3"/>
      <c r="FC760" s="3"/>
      <c r="FD760" s="3"/>
      <c r="FE760" s="3"/>
      <c r="FF760" s="3"/>
      <c r="FG760" s="3"/>
      <c r="FH760" s="3"/>
      <c r="FI760" s="3"/>
      <c r="FJ760" s="3"/>
      <c r="FK760" s="3"/>
      <c r="FL760" s="3"/>
      <c r="FM760" s="3"/>
      <c r="FN760" s="3"/>
      <c r="FO760" s="3"/>
      <c r="FP760" s="3"/>
      <c r="FQ760" s="3"/>
      <c r="FR760" s="3"/>
      <c r="FS760" s="3"/>
      <c r="FT760" s="3"/>
      <c r="FU760" s="3"/>
    </row>
    <row r="761" spans="1:177" x14ac:dyDescent="0.15">
      <c r="A761" s="4"/>
      <c r="B761" s="4"/>
      <c r="C761" s="4"/>
      <c r="D761" s="4"/>
      <c r="E761" s="4"/>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c r="EO761" s="3"/>
      <c r="EP761" s="3"/>
      <c r="EQ761" s="3"/>
      <c r="ER761" s="3"/>
      <c r="ES761" s="3"/>
      <c r="ET761" s="3"/>
      <c r="EU761" s="3"/>
      <c r="EV761" s="3"/>
      <c r="EW761" s="3"/>
      <c r="EX761" s="3"/>
      <c r="EY761" s="3"/>
      <c r="EZ761" s="3"/>
      <c r="FA761" s="3"/>
      <c r="FB761" s="3"/>
      <c r="FC761" s="3"/>
      <c r="FD761" s="3"/>
      <c r="FE761" s="3"/>
      <c r="FF761" s="3"/>
      <c r="FG761" s="3"/>
      <c r="FH761" s="3"/>
      <c r="FI761" s="3"/>
      <c r="FJ761" s="3"/>
      <c r="FK761" s="3"/>
      <c r="FL761" s="3"/>
      <c r="FM761" s="3"/>
      <c r="FN761" s="3"/>
      <c r="FO761" s="3"/>
      <c r="FP761" s="3"/>
      <c r="FQ761" s="3"/>
      <c r="FR761" s="3"/>
      <c r="FS761" s="3"/>
      <c r="FT761" s="3"/>
      <c r="FU761" s="3"/>
    </row>
    <row r="762" spans="1:177" x14ac:dyDescent="0.15">
      <c r="A762" s="4"/>
      <c r="B762" s="4"/>
      <c r="C762" s="4"/>
      <c r="D762" s="4"/>
      <c r="E762" s="4"/>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c r="EO762" s="3"/>
      <c r="EP762" s="3"/>
      <c r="EQ762" s="3"/>
      <c r="ER762" s="3"/>
      <c r="ES762" s="3"/>
      <c r="ET762" s="3"/>
      <c r="EU762" s="3"/>
      <c r="EV762" s="3"/>
      <c r="EW762" s="3"/>
      <c r="EX762" s="3"/>
      <c r="EY762" s="3"/>
      <c r="EZ762" s="3"/>
      <c r="FA762" s="3"/>
      <c r="FB762" s="3"/>
      <c r="FC762" s="3"/>
      <c r="FD762" s="3"/>
      <c r="FE762" s="3"/>
      <c r="FF762" s="3"/>
      <c r="FG762" s="3"/>
      <c r="FH762" s="3"/>
      <c r="FI762" s="3"/>
      <c r="FJ762" s="3"/>
      <c r="FK762" s="3"/>
      <c r="FL762" s="3"/>
      <c r="FM762" s="3"/>
      <c r="FN762" s="3"/>
      <c r="FO762" s="3"/>
      <c r="FP762" s="3"/>
      <c r="FQ762" s="3"/>
      <c r="FR762" s="3"/>
      <c r="FS762" s="3"/>
      <c r="FT762" s="3"/>
      <c r="FU762" s="3"/>
    </row>
    <row r="763" spans="1:177" x14ac:dyDescent="0.15">
      <c r="A763" s="4"/>
      <c r="B763" s="4"/>
      <c r="C763" s="4"/>
      <c r="D763" s="4"/>
      <c r="E763" s="4"/>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c r="FD763" s="3"/>
      <c r="FE763" s="3"/>
      <c r="FF763" s="3"/>
      <c r="FG763" s="3"/>
      <c r="FH763" s="3"/>
      <c r="FI763" s="3"/>
      <c r="FJ763" s="3"/>
      <c r="FK763" s="3"/>
      <c r="FL763" s="3"/>
      <c r="FM763" s="3"/>
      <c r="FN763" s="3"/>
      <c r="FO763" s="3"/>
      <c r="FP763" s="3"/>
      <c r="FQ763" s="3"/>
      <c r="FR763" s="3"/>
      <c r="FS763" s="3"/>
      <c r="FT763" s="3"/>
      <c r="FU763" s="3"/>
    </row>
    <row r="764" spans="1:177" x14ac:dyDescent="0.15">
      <c r="A764" s="4"/>
      <c r="B764" s="4"/>
      <c r="C764" s="4"/>
      <c r="D764" s="4"/>
      <c r="E764" s="4"/>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c r="EO764" s="3"/>
      <c r="EP764" s="3"/>
      <c r="EQ764" s="3"/>
      <c r="ER764" s="3"/>
      <c r="ES764" s="3"/>
      <c r="ET764" s="3"/>
      <c r="EU764" s="3"/>
      <c r="EV764" s="3"/>
      <c r="EW764" s="3"/>
      <c r="EX764" s="3"/>
      <c r="EY764" s="3"/>
      <c r="EZ764" s="3"/>
      <c r="FA764" s="3"/>
      <c r="FB764" s="3"/>
      <c r="FC764" s="3"/>
      <c r="FD764" s="3"/>
      <c r="FE764" s="3"/>
      <c r="FF764" s="3"/>
      <c r="FG764" s="3"/>
      <c r="FH764" s="3"/>
      <c r="FI764" s="3"/>
      <c r="FJ764" s="3"/>
      <c r="FK764" s="3"/>
      <c r="FL764" s="3"/>
      <c r="FM764" s="3"/>
      <c r="FN764" s="3"/>
      <c r="FO764" s="3"/>
      <c r="FP764" s="3"/>
      <c r="FQ764" s="3"/>
      <c r="FR764" s="3"/>
      <c r="FS764" s="3"/>
      <c r="FT764" s="3"/>
      <c r="FU764" s="3"/>
    </row>
    <row r="765" spans="1:177" x14ac:dyDescent="0.15">
      <c r="A765" s="4"/>
      <c r="B765" s="4"/>
      <c r="C765" s="4"/>
      <c r="D765" s="4"/>
      <c r="E765" s="4"/>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c r="EO765" s="3"/>
      <c r="EP765" s="3"/>
      <c r="EQ765" s="3"/>
      <c r="ER765" s="3"/>
      <c r="ES765" s="3"/>
      <c r="ET765" s="3"/>
      <c r="EU765" s="3"/>
      <c r="EV765" s="3"/>
      <c r="EW765" s="3"/>
      <c r="EX765" s="3"/>
      <c r="EY765" s="3"/>
      <c r="EZ765" s="3"/>
      <c r="FA765" s="3"/>
      <c r="FB765" s="3"/>
      <c r="FC765" s="3"/>
      <c r="FD765" s="3"/>
      <c r="FE765" s="3"/>
      <c r="FF765" s="3"/>
      <c r="FG765" s="3"/>
      <c r="FH765" s="3"/>
      <c r="FI765" s="3"/>
      <c r="FJ765" s="3"/>
      <c r="FK765" s="3"/>
      <c r="FL765" s="3"/>
      <c r="FM765" s="3"/>
      <c r="FN765" s="3"/>
      <c r="FO765" s="3"/>
      <c r="FP765" s="3"/>
      <c r="FQ765" s="3"/>
      <c r="FR765" s="3"/>
      <c r="FS765" s="3"/>
      <c r="FT765" s="3"/>
      <c r="FU765" s="3"/>
    </row>
    <row r="766" spans="1:177" x14ac:dyDescent="0.15">
      <c r="A766" s="4"/>
      <c r="B766" s="4"/>
      <c r="C766" s="4"/>
      <c r="D766" s="4"/>
      <c r="E766" s="4"/>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c r="EO766" s="3"/>
      <c r="EP766" s="3"/>
      <c r="EQ766" s="3"/>
      <c r="ER766" s="3"/>
      <c r="ES766" s="3"/>
      <c r="ET766" s="3"/>
      <c r="EU766" s="3"/>
      <c r="EV766" s="3"/>
      <c r="EW766" s="3"/>
      <c r="EX766" s="3"/>
      <c r="EY766" s="3"/>
      <c r="EZ766" s="3"/>
      <c r="FA766" s="3"/>
      <c r="FB766" s="3"/>
      <c r="FC766" s="3"/>
      <c r="FD766" s="3"/>
      <c r="FE766" s="3"/>
      <c r="FF766" s="3"/>
      <c r="FG766" s="3"/>
      <c r="FH766" s="3"/>
      <c r="FI766" s="3"/>
      <c r="FJ766" s="3"/>
      <c r="FK766" s="3"/>
      <c r="FL766" s="3"/>
      <c r="FM766" s="3"/>
      <c r="FN766" s="3"/>
      <c r="FO766" s="3"/>
      <c r="FP766" s="3"/>
      <c r="FQ766" s="3"/>
      <c r="FR766" s="3"/>
      <c r="FS766" s="3"/>
      <c r="FT766" s="3"/>
      <c r="FU766" s="3"/>
    </row>
    <row r="767" spans="1:177" x14ac:dyDescent="0.15">
      <c r="A767" s="4"/>
      <c r="B767" s="4"/>
      <c r="C767" s="4"/>
      <c r="D767" s="4"/>
      <c r="E767" s="4"/>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c r="FP767" s="3"/>
      <c r="FQ767" s="3"/>
      <c r="FR767" s="3"/>
      <c r="FS767" s="3"/>
      <c r="FT767" s="3"/>
      <c r="FU767" s="3"/>
    </row>
    <row r="768" spans="1:177" x14ac:dyDescent="0.15">
      <c r="A768" s="4"/>
      <c r="B768" s="4"/>
      <c r="C768" s="4"/>
      <c r="D768" s="4"/>
      <c r="E768" s="4"/>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c r="FB768" s="3"/>
      <c r="FC768" s="3"/>
      <c r="FD768" s="3"/>
      <c r="FE768" s="3"/>
      <c r="FF768" s="3"/>
      <c r="FG768" s="3"/>
      <c r="FH768" s="3"/>
      <c r="FI768" s="3"/>
      <c r="FJ768" s="3"/>
      <c r="FK768" s="3"/>
      <c r="FL768" s="3"/>
      <c r="FM768" s="3"/>
      <c r="FN768" s="3"/>
      <c r="FO768" s="3"/>
      <c r="FP768" s="3"/>
      <c r="FQ768" s="3"/>
      <c r="FR768" s="3"/>
      <c r="FS768" s="3"/>
      <c r="FT768" s="3"/>
      <c r="FU768" s="3"/>
    </row>
    <row r="769" spans="1:177" x14ac:dyDescent="0.15">
      <c r="A769" s="4"/>
      <c r="B769" s="4"/>
      <c r="C769" s="4"/>
      <c r="D769" s="4"/>
      <c r="E769" s="4"/>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c r="FB769" s="3"/>
      <c r="FC769" s="3"/>
      <c r="FD769" s="3"/>
      <c r="FE769" s="3"/>
      <c r="FF769" s="3"/>
      <c r="FG769" s="3"/>
      <c r="FH769" s="3"/>
      <c r="FI769" s="3"/>
      <c r="FJ769" s="3"/>
      <c r="FK769" s="3"/>
      <c r="FL769" s="3"/>
      <c r="FM769" s="3"/>
      <c r="FN769" s="3"/>
      <c r="FO769" s="3"/>
      <c r="FP769" s="3"/>
      <c r="FQ769" s="3"/>
      <c r="FR769" s="3"/>
      <c r="FS769" s="3"/>
      <c r="FT769" s="3"/>
      <c r="FU769" s="3"/>
    </row>
    <row r="770" spans="1:177" x14ac:dyDescent="0.15">
      <c r="A770" s="4"/>
      <c r="B770" s="4"/>
      <c r="C770" s="4"/>
      <c r="D770" s="4"/>
      <c r="E770" s="4"/>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c r="FB770" s="3"/>
      <c r="FC770" s="3"/>
      <c r="FD770" s="3"/>
      <c r="FE770" s="3"/>
      <c r="FF770" s="3"/>
      <c r="FG770" s="3"/>
      <c r="FH770" s="3"/>
      <c r="FI770" s="3"/>
      <c r="FJ770" s="3"/>
      <c r="FK770" s="3"/>
      <c r="FL770" s="3"/>
      <c r="FM770" s="3"/>
      <c r="FN770" s="3"/>
      <c r="FO770" s="3"/>
      <c r="FP770" s="3"/>
      <c r="FQ770" s="3"/>
      <c r="FR770" s="3"/>
      <c r="FS770" s="3"/>
      <c r="FT770" s="3"/>
      <c r="FU770" s="3"/>
    </row>
    <row r="771" spans="1:177" x14ac:dyDescent="0.15">
      <c r="A771" s="4"/>
      <c r="B771" s="4"/>
      <c r="C771" s="4"/>
      <c r="D771" s="4"/>
      <c r="E771" s="4"/>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c r="FB771" s="3"/>
      <c r="FC771" s="3"/>
      <c r="FD771" s="3"/>
      <c r="FE771" s="3"/>
      <c r="FF771" s="3"/>
      <c r="FG771" s="3"/>
      <c r="FH771" s="3"/>
      <c r="FI771" s="3"/>
      <c r="FJ771" s="3"/>
      <c r="FK771" s="3"/>
      <c r="FL771" s="3"/>
      <c r="FM771" s="3"/>
      <c r="FN771" s="3"/>
      <c r="FO771" s="3"/>
      <c r="FP771" s="3"/>
      <c r="FQ771" s="3"/>
      <c r="FR771" s="3"/>
      <c r="FS771" s="3"/>
      <c r="FT771" s="3"/>
      <c r="FU771" s="3"/>
    </row>
    <row r="772" spans="1:177" x14ac:dyDescent="0.15">
      <c r="A772" s="4"/>
      <c r="B772" s="4"/>
      <c r="C772" s="4"/>
      <c r="D772" s="4"/>
      <c r="E772" s="4"/>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c r="FB772" s="3"/>
      <c r="FC772" s="3"/>
      <c r="FD772" s="3"/>
      <c r="FE772" s="3"/>
      <c r="FF772" s="3"/>
      <c r="FG772" s="3"/>
      <c r="FH772" s="3"/>
      <c r="FI772" s="3"/>
      <c r="FJ772" s="3"/>
      <c r="FK772" s="3"/>
      <c r="FL772" s="3"/>
      <c r="FM772" s="3"/>
      <c r="FN772" s="3"/>
      <c r="FO772" s="3"/>
      <c r="FP772" s="3"/>
      <c r="FQ772" s="3"/>
      <c r="FR772" s="3"/>
      <c r="FS772" s="3"/>
      <c r="FT772" s="3"/>
      <c r="FU772" s="3"/>
    </row>
    <row r="773" spans="1:177" x14ac:dyDescent="0.15">
      <c r="A773" s="4"/>
      <c r="B773" s="4"/>
      <c r="C773" s="4"/>
      <c r="D773" s="4"/>
      <c r="E773" s="4"/>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c r="FB773" s="3"/>
      <c r="FC773" s="3"/>
      <c r="FD773" s="3"/>
      <c r="FE773" s="3"/>
      <c r="FF773" s="3"/>
      <c r="FG773" s="3"/>
      <c r="FH773" s="3"/>
      <c r="FI773" s="3"/>
      <c r="FJ773" s="3"/>
      <c r="FK773" s="3"/>
      <c r="FL773" s="3"/>
      <c r="FM773" s="3"/>
      <c r="FN773" s="3"/>
      <c r="FO773" s="3"/>
      <c r="FP773" s="3"/>
      <c r="FQ773" s="3"/>
      <c r="FR773" s="3"/>
      <c r="FS773" s="3"/>
      <c r="FT773" s="3"/>
      <c r="FU773" s="3"/>
    </row>
    <row r="774" spans="1:177" x14ac:dyDescent="0.15">
      <c r="A774" s="4"/>
      <c r="B774" s="4"/>
      <c r="C774" s="4"/>
      <c r="D774" s="4"/>
      <c r="E774" s="4"/>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c r="FB774" s="3"/>
      <c r="FC774" s="3"/>
      <c r="FD774" s="3"/>
      <c r="FE774" s="3"/>
      <c r="FF774" s="3"/>
      <c r="FG774" s="3"/>
      <c r="FH774" s="3"/>
      <c r="FI774" s="3"/>
      <c r="FJ774" s="3"/>
      <c r="FK774" s="3"/>
      <c r="FL774" s="3"/>
      <c r="FM774" s="3"/>
      <c r="FN774" s="3"/>
      <c r="FO774" s="3"/>
      <c r="FP774" s="3"/>
      <c r="FQ774" s="3"/>
      <c r="FR774" s="3"/>
      <c r="FS774" s="3"/>
      <c r="FT774" s="3"/>
      <c r="FU774" s="3"/>
    </row>
    <row r="775" spans="1:177" x14ac:dyDescent="0.15">
      <c r="A775" s="4"/>
      <c r="B775" s="4"/>
      <c r="C775" s="4"/>
      <c r="D775" s="4"/>
      <c r="E775" s="4"/>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c r="EO775" s="3"/>
      <c r="EP775" s="3"/>
      <c r="EQ775" s="3"/>
      <c r="ER775" s="3"/>
      <c r="ES775" s="3"/>
      <c r="ET775" s="3"/>
      <c r="EU775" s="3"/>
      <c r="EV775" s="3"/>
      <c r="EW775" s="3"/>
      <c r="EX775" s="3"/>
      <c r="EY775" s="3"/>
      <c r="EZ775" s="3"/>
      <c r="FA775" s="3"/>
      <c r="FB775" s="3"/>
      <c r="FC775" s="3"/>
      <c r="FD775" s="3"/>
      <c r="FE775" s="3"/>
      <c r="FF775" s="3"/>
      <c r="FG775" s="3"/>
      <c r="FH775" s="3"/>
      <c r="FI775" s="3"/>
      <c r="FJ775" s="3"/>
      <c r="FK775" s="3"/>
      <c r="FL775" s="3"/>
      <c r="FM775" s="3"/>
      <c r="FN775" s="3"/>
      <c r="FO775" s="3"/>
      <c r="FP775" s="3"/>
      <c r="FQ775" s="3"/>
      <c r="FR775" s="3"/>
      <c r="FS775" s="3"/>
      <c r="FT775" s="3"/>
      <c r="FU775" s="3"/>
    </row>
    <row r="776" spans="1:177" x14ac:dyDescent="0.15">
      <c r="A776" s="4"/>
      <c r="B776" s="4"/>
      <c r="C776" s="4"/>
      <c r="D776" s="4"/>
      <c r="E776" s="4"/>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c r="EO776" s="3"/>
      <c r="EP776" s="3"/>
      <c r="EQ776" s="3"/>
      <c r="ER776" s="3"/>
      <c r="ES776" s="3"/>
      <c r="ET776" s="3"/>
      <c r="EU776" s="3"/>
      <c r="EV776" s="3"/>
      <c r="EW776" s="3"/>
      <c r="EX776" s="3"/>
      <c r="EY776" s="3"/>
      <c r="EZ776" s="3"/>
      <c r="FA776" s="3"/>
      <c r="FB776" s="3"/>
      <c r="FC776" s="3"/>
      <c r="FD776" s="3"/>
      <c r="FE776" s="3"/>
      <c r="FF776" s="3"/>
      <c r="FG776" s="3"/>
      <c r="FH776" s="3"/>
      <c r="FI776" s="3"/>
      <c r="FJ776" s="3"/>
      <c r="FK776" s="3"/>
      <c r="FL776" s="3"/>
      <c r="FM776" s="3"/>
      <c r="FN776" s="3"/>
      <c r="FO776" s="3"/>
      <c r="FP776" s="3"/>
      <c r="FQ776" s="3"/>
      <c r="FR776" s="3"/>
      <c r="FS776" s="3"/>
      <c r="FT776" s="3"/>
      <c r="FU776" s="3"/>
    </row>
    <row r="777" spans="1:177" x14ac:dyDescent="0.15">
      <c r="A777" s="4"/>
      <c r="B777" s="4"/>
      <c r="C777" s="4"/>
      <c r="D777" s="4"/>
      <c r="E777" s="4"/>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c r="EO777" s="3"/>
      <c r="EP777" s="3"/>
      <c r="EQ777" s="3"/>
      <c r="ER777" s="3"/>
      <c r="ES777" s="3"/>
      <c r="ET777" s="3"/>
      <c r="EU777" s="3"/>
      <c r="EV777" s="3"/>
      <c r="EW777" s="3"/>
      <c r="EX777" s="3"/>
      <c r="EY777" s="3"/>
      <c r="EZ777" s="3"/>
      <c r="FA777" s="3"/>
      <c r="FB777" s="3"/>
      <c r="FC777" s="3"/>
      <c r="FD777" s="3"/>
      <c r="FE777" s="3"/>
      <c r="FF777" s="3"/>
      <c r="FG777" s="3"/>
      <c r="FH777" s="3"/>
      <c r="FI777" s="3"/>
      <c r="FJ777" s="3"/>
      <c r="FK777" s="3"/>
      <c r="FL777" s="3"/>
      <c r="FM777" s="3"/>
      <c r="FN777" s="3"/>
      <c r="FO777" s="3"/>
      <c r="FP777" s="3"/>
      <c r="FQ777" s="3"/>
      <c r="FR777" s="3"/>
      <c r="FS777" s="3"/>
      <c r="FT777" s="3"/>
      <c r="FU777" s="3"/>
    </row>
    <row r="778" spans="1:177" x14ac:dyDescent="0.15">
      <c r="A778" s="4"/>
      <c r="B778" s="4"/>
      <c r="C778" s="4"/>
      <c r="D778" s="4"/>
      <c r="E778" s="4"/>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c r="EO778" s="3"/>
      <c r="EP778" s="3"/>
      <c r="EQ778" s="3"/>
      <c r="ER778" s="3"/>
      <c r="ES778" s="3"/>
      <c r="ET778" s="3"/>
      <c r="EU778" s="3"/>
      <c r="EV778" s="3"/>
      <c r="EW778" s="3"/>
      <c r="EX778" s="3"/>
      <c r="EY778" s="3"/>
      <c r="EZ778" s="3"/>
      <c r="FA778" s="3"/>
      <c r="FB778" s="3"/>
      <c r="FC778" s="3"/>
      <c r="FD778" s="3"/>
      <c r="FE778" s="3"/>
      <c r="FF778" s="3"/>
      <c r="FG778" s="3"/>
      <c r="FH778" s="3"/>
      <c r="FI778" s="3"/>
      <c r="FJ778" s="3"/>
      <c r="FK778" s="3"/>
      <c r="FL778" s="3"/>
      <c r="FM778" s="3"/>
      <c r="FN778" s="3"/>
      <c r="FO778" s="3"/>
      <c r="FP778" s="3"/>
      <c r="FQ778" s="3"/>
      <c r="FR778" s="3"/>
      <c r="FS778" s="3"/>
      <c r="FT778" s="3"/>
      <c r="FU778" s="3"/>
    </row>
    <row r="779" spans="1:177" x14ac:dyDescent="0.15">
      <c r="A779" s="4"/>
      <c r="B779" s="4"/>
      <c r="C779" s="4"/>
      <c r="D779" s="4"/>
      <c r="E779" s="4"/>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c r="EO779" s="3"/>
      <c r="EP779" s="3"/>
      <c r="EQ779" s="3"/>
      <c r="ER779" s="3"/>
      <c r="ES779" s="3"/>
      <c r="ET779" s="3"/>
      <c r="EU779" s="3"/>
      <c r="EV779" s="3"/>
      <c r="EW779" s="3"/>
      <c r="EX779" s="3"/>
      <c r="EY779" s="3"/>
      <c r="EZ779" s="3"/>
      <c r="FA779" s="3"/>
      <c r="FB779" s="3"/>
      <c r="FC779" s="3"/>
      <c r="FD779" s="3"/>
      <c r="FE779" s="3"/>
      <c r="FF779" s="3"/>
      <c r="FG779" s="3"/>
      <c r="FH779" s="3"/>
      <c r="FI779" s="3"/>
      <c r="FJ779" s="3"/>
      <c r="FK779" s="3"/>
      <c r="FL779" s="3"/>
      <c r="FM779" s="3"/>
      <c r="FN779" s="3"/>
      <c r="FO779" s="3"/>
      <c r="FP779" s="3"/>
      <c r="FQ779" s="3"/>
      <c r="FR779" s="3"/>
      <c r="FS779" s="3"/>
      <c r="FT779" s="3"/>
      <c r="FU779" s="3"/>
    </row>
    <row r="780" spans="1:177" x14ac:dyDescent="0.15">
      <c r="A780" s="4"/>
      <c r="B780" s="4"/>
      <c r="C780" s="4"/>
      <c r="D780" s="4"/>
      <c r="E780" s="4"/>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c r="EO780" s="3"/>
      <c r="EP780" s="3"/>
      <c r="EQ780" s="3"/>
      <c r="ER780" s="3"/>
      <c r="ES780" s="3"/>
      <c r="ET780" s="3"/>
      <c r="EU780" s="3"/>
      <c r="EV780" s="3"/>
      <c r="EW780" s="3"/>
      <c r="EX780" s="3"/>
      <c r="EY780" s="3"/>
      <c r="EZ780" s="3"/>
      <c r="FA780" s="3"/>
      <c r="FB780" s="3"/>
      <c r="FC780" s="3"/>
      <c r="FD780" s="3"/>
      <c r="FE780" s="3"/>
      <c r="FF780" s="3"/>
      <c r="FG780" s="3"/>
      <c r="FH780" s="3"/>
      <c r="FI780" s="3"/>
      <c r="FJ780" s="3"/>
      <c r="FK780" s="3"/>
      <c r="FL780" s="3"/>
      <c r="FM780" s="3"/>
      <c r="FN780" s="3"/>
      <c r="FO780" s="3"/>
      <c r="FP780" s="3"/>
      <c r="FQ780" s="3"/>
      <c r="FR780" s="3"/>
      <c r="FS780" s="3"/>
      <c r="FT780" s="3"/>
      <c r="FU780" s="3"/>
    </row>
    <row r="781" spans="1:177" x14ac:dyDescent="0.15">
      <c r="A781" s="4"/>
      <c r="B781" s="4"/>
      <c r="C781" s="4"/>
      <c r="D781" s="4"/>
      <c r="E781" s="4"/>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c r="EO781" s="3"/>
      <c r="EP781" s="3"/>
      <c r="EQ781" s="3"/>
      <c r="ER781" s="3"/>
      <c r="ES781" s="3"/>
      <c r="ET781" s="3"/>
      <c r="EU781" s="3"/>
      <c r="EV781" s="3"/>
      <c r="EW781" s="3"/>
      <c r="EX781" s="3"/>
      <c r="EY781" s="3"/>
      <c r="EZ781" s="3"/>
      <c r="FA781" s="3"/>
      <c r="FB781" s="3"/>
      <c r="FC781" s="3"/>
      <c r="FD781" s="3"/>
      <c r="FE781" s="3"/>
      <c r="FF781" s="3"/>
      <c r="FG781" s="3"/>
      <c r="FH781" s="3"/>
      <c r="FI781" s="3"/>
      <c r="FJ781" s="3"/>
      <c r="FK781" s="3"/>
      <c r="FL781" s="3"/>
      <c r="FM781" s="3"/>
      <c r="FN781" s="3"/>
      <c r="FO781" s="3"/>
      <c r="FP781" s="3"/>
      <c r="FQ781" s="3"/>
      <c r="FR781" s="3"/>
      <c r="FS781" s="3"/>
      <c r="FT781" s="3"/>
      <c r="FU781" s="3"/>
    </row>
    <row r="782" spans="1:177" x14ac:dyDescent="0.15">
      <c r="A782" s="4"/>
      <c r="B782" s="4"/>
      <c r="C782" s="4"/>
      <c r="D782" s="4"/>
      <c r="E782" s="4"/>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c r="EO782" s="3"/>
      <c r="EP782" s="3"/>
      <c r="EQ782" s="3"/>
      <c r="ER782" s="3"/>
      <c r="ES782" s="3"/>
      <c r="ET782" s="3"/>
      <c r="EU782" s="3"/>
      <c r="EV782" s="3"/>
      <c r="EW782" s="3"/>
      <c r="EX782" s="3"/>
      <c r="EY782" s="3"/>
      <c r="EZ782" s="3"/>
      <c r="FA782" s="3"/>
      <c r="FB782" s="3"/>
      <c r="FC782" s="3"/>
      <c r="FD782" s="3"/>
      <c r="FE782" s="3"/>
      <c r="FF782" s="3"/>
      <c r="FG782" s="3"/>
      <c r="FH782" s="3"/>
      <c r="FI782" s="3"/>
      <c r="FJ782" s="3"/>
      <c r="FK782" s="3"/>
      <c r="FL782" s="3"/>
      <c r="FM782" s="3"/>
      <c r="FN782" s="3"/>
      <c r="FO782" s="3"/>
      <c r="FP782" s="3"/>
      <c r="FQ782" s="3"/>
      <c r="FR782" s="3"/>
      <c r="FS782" s="3"/>
      <c r="FT782" s="3"/>
      <c r="FU782" s="3"/>
    </row>
    <row r="783" spans="1:177" x14ac:dyDescent="0.15">
      <c r="A783" s="4"/>
      <c r="B783" s="4"/>
      <c r="C783" s="4"/>
      <c r="D783" s="4"/>
      <c r="E783" s="4"/>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c r="EO783" s="3"/>
      <c r="EP783" s="3"/>
      <c r="EQ783" s="3"/>
      <c r="ER783" s="3"/>
      <c r="ES783" s="3"/>
      <c r="ET783" s="3"/>
      <c r="EU783" s="3"/>
      <c r="EV783" s="3"/>
      <c r="EW783" s="3"/>
      <c r="EX783" s="3"/>
      <c r="EY783" s="3"/>
      <c r="EZ783" s="3"/>
      <c r="FA783" s="3"/>
      <c r="FB783" s="3"/>
      <c r="FC783" s="3"/>
      <c r="FD783" s="3"/>
      <c r="FE783" s="3"/>
      <c r="FF783" s="3"/>
      <c r="FG783" s="3"/>
      <c r="FH783" s="3"/>
      <c r="FI783" s="3"/>
      <c r="FJ783" s="3"/>
      <c r="FK783" s="3"/>
      <c r="FL783" s="3"/>
      <c r="FM783" s="3"/>
      <c r="FN783" s="3"/>
      <c r="FO783" s="3"/>
      <c r="FP783" s="3"/>
      <c r="FQ783" s="3"/>
      <c r="FR783" s="3"/>
      <c r="FS783" s="3"/>
      <c r="FT783" s="3"/>
      <c r="FU783" s="3"/>
    </row>
    <row r="784" spans="1:177" x14ac:dyDescent="0.15">
      <c r="A784" s="4"/>
      <c r="B784" s="4"/>
      <c r="C784" s="4"/>
      <c r="D784" s="4"/>
      <c r="E784" s="4"/>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c r="EO784" s="3"/>
      <c r="EP784" s="3"/>
      <c r="EQ784" s="3"/>
      <c r="ER784" s="3"/>
      <c r="ES784" s="3"/>
      <c r="ET784" s="3"/>
      <c r="EU784" s="3"/>
      <c r="EV784" s="3"/>
      <c r="EW784" s="3"/>
      <c r="EX784" s="3"/>
      <c r="EY784" s="3"/>
      <c r="EZ784" s="3"/>
      <c r="FA784" s="3"/>
      <c r="FB784" s="3"/>
      <c r="FC784" s="3"/>
      <c r="FD784" s="3"/>
      <c r="FE784" s="3"/>
      <c r="FF784" s="3"/>
      <c r="FG784" s="3"/>
      <c r="FH784" s="3"/>
      <c r="FI784" s="3"/>
      <c r="FJ784" s="3"/>
      <c r="FK784" s="3"/>
      <c r="FL784" s="3"/>
      <c r="FM784" s="3"/>
      <c r="FN784" s="3"/>
      <c r="FO784" s="3"/>
      <c r="FP784" s="3"/>
      <c r="FQ784" s="3"/>
      <c r="FR784" s="3"/>
      <c r="FS784" s="3"/>
      <c r="FT784" s="3"/>
      <c r="FU784" s="3"/>
    </row>
    <row r="785" spans="1:177" x14ac:dyDescent="0.15">
      <c r="A785" s="4"/>
      <c r="B785" s="4"/>
      <c r="C785" s="4"/>
      <c r="D785" s="4"/>
      <c r="E785" s="4"/>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c r="EO785" s="3"/>
      <c r="EP785" s="3"/>
      <c r="EQ785" s="3"/>
      <c r="ER785" s="3"/>
      <c r="ES785" s="3"/>
      <c r="ET785" s="3"/>
      <c r="EU785" s="3"/>
      <c r="EV785" s="3"/>
      <c r="EW785" s="3"/>
      <c r="EX785" s="3"/>
      <c r="EY785" s="3"/>
      <c r="EZ785" s="3"/>
      <c r="FA785" s="3"/>
      <c r="FB785" s="3"/>
      <c r="FC785" s="3"/>
      <c r="FD785" s="3"/>
      <c r="FE785" s="3"/>
      <c r="FF785" s="3"/>
      <c r="FG785" s="3"/>
      <c r="FH785" s="3"/>
      <c r="FI785" s="3"/>
      <c r="FJ785" s="3"/>
      <c r="FK785" s="3"/>
      <c r="FL785" s="3"/>
      <c r="FM785" s="3"/>
      <c r="FN785" s="3"/>
      <c r="FO785" s="3"/>
      <c r="FP785" s="3"/>
      <c r="FQ785" s="3"/>
      <c r="FR785" s="3"/>
      <c r="FS785" s="3"/>
      <c r="FT785" s="3"/>
      <c r="FU785" s="3"/>
    </row>
    <row r="786" spans="1:177" x14ac:dyDescent="0.15">
      <c r="A786" s="4"/>
      <c r="B786" s="4"/>
      <c r="C786" s="4"/>
      <c r="D786" s="4"/>
      <c r="E786" s="4"/>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c r="EO786" s="3"/>
      <c r="EP786" s="3"/>
      <c r="EQ786" s="3"/>
      <c r="ER786" s="3"/>
      <c r="ES786" s="3"/>
      <c r="ET786" s="3"/>
      <c r="EU786" s="3"/>
      <c r="EV786" s="3"/>
      <c r="EW786" s="3"/>
      <c r="EX786" s="3"/>
      <c r="EY786" s="3"/>
      <c r="EZ786" s="3"/>
      <c r="FA786" s="3"/>
      <c r="FB786" s="3"/>
      <c r="FC786" s="3"/>
      <c r="FD786" s="3"/>
      <c r="FE786" s="3"/>
      <c r="FF786" s="3"/>
      <c r="FG786" s="3"/>
      <c r="FH786" s="3"/>
      <c r="FI786" s="3"/>
      <c r="FJ786" s="3"/>
      <c r="FK786" s="3"/>
      <c r="FL786" s="3"/>
      <c r="FM786" s="3"/>
      <c r="FN786" s="3"/>
      <c r="FO786" s="3"/>
      <c r="FP786" s="3"/>
      <c r="FQ786" s="3"/>
      <c r="FR786" s="3"/>
      <c r="FS786" s="3"/>
      <c r="FT786" s="3"/>
      <c r="FU786" s="3"/>
    </row>
    <row r="787" spans="1:177" x14ac:dyDescent="0.15">
      <c r="A787" s="4"/>
      <c r="B787" s="4"/>
      <c r="C787" s="4"/>
      <c r="D787" s="4"/>
      <c r="E787" s="4"/>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c r="EO787" s="3"/>
      <c r="EP787" s="3"/>
      <c r="EQ787" s="3"/>
      <c r="ER787" s="3"/>
      <c r="ES787" s="3"/>
      <c r="ET787" s="3"/>
      <c r="EU787" s="3"/>
      <c r="EV787" s="3"/>
      <c r="EW787" s="3"/>
      <c r="EX787" s="3"/>
      <c r="EY787" s="3"/>
      <c r="EZ787" s="3"/>
      <c r="FA787" s="3"/>
      <c r="FB787" s="3"/>
      <c r="FC787" s="3"/>
      <c r="FD787" s="3"/>
      <c r="FE787" s="3"/>
      <c r="FF787" s="3"/>
      <c r="FG787" s="3"/>
      <c r="FH787" s="3"/>
      <c r="FI787" s="3"/>
      <c r="FJ787" s="3"/>
      <c r="FK787" s="3"/>
      <c r="FL787" s="3"/>
      <c r="FM787" s="3"/>
      <c r="FN787" s="3"/>
      <c r="FO787" s="3"/>
      <c r="FP787" s="3"/>
      <c r="FQ787" s="3"/>
      <c r="FR787" s="3"/>
      <c r="FS787" s="3"/>
      <c r="FT787" s="3"/>
      <c r="FU787" s="3"/>
    </row>
    <row r="788" spans="1:177" x14ac:dyDescent="0.15">
      <c r="A788" s="4"/>
      <c r="B788" s="4"/>
      <c r="C788" s="4"/>
      <c r="D788" s="4"/>
      <c r="E788" s="4"/>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c r="EO788" s="3"/>
      <c r="EP788" s="3"/>
      <c r="EQ788" s="3"/>
      <c r="ER788" s="3"/>
      <c r="ES788" s="3"/>
      <c r="ET788" s="3"/>
      <c r="EU788" s="3"/>
      <c r="EV788" s="3"/>
      <c r="EW788" s="3"/>
      <c r="EX788" s="3"/>
      <c r="EY788" s="3"/>
      <c r="EZ788" s="3"/>
      <c r="FA788" s="3"/>
      <c r="FB788" s="3"/>
      <c r="FC788" s="3"/>
      <c r="FD788" s="3"/>
      <c r="FE788" s="3"/>
      <c r="FF788" s="3"/>
      <c r="FG788" s="3"/>
      <c r="FH788" s="3"/>
      <c r="FI788" s="3"/>
      <c r="FJ788" s="3"/>
      <c r="FK788" s="3"/>
      <c r="FL788" s="3"/>
      <c r="FM788" s="3"/>
      <c r="FN788" s="3"/>
      <c r="FO788" s="3"/>
      <c r="FP788" s="3"/>
      <c r="FQ788" s="3"/>
      <c r="FR788" s="3"/>
      <c r="FS788" s="3"/>
      <c r="FT788" s="3"/>
      <c r="FU788" s="3"/>
    </row>
    <row r="789" spans="1:177" x14ac:dyDescent="0.15">
      <c r="A789" s="4"/>
      <c r="B789" s="4"/>
      <c r="C789" s="4"/>
      <c r="D789" s="4"/>
      <c r="E789" s="4"/>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c r="EO789" s="3"/>
      <c r="EP789" s="3"/>
      <c r="EQ789" s="3"/>
      <c r="ER789" s="3"/>
      <c r="ES789" s="3"/>
      <c r="ET789" s="3"/>
      <c r="EU789" s="3"/>
      <c r="EV789" s="3"/>
      <c r="EW789" s="3"/>
      <c r="EX789" s="3"/>
      <c r="EY789" s="3"/>
      <c r="EZ789" s="3"/>
      <c r="FA789" s="3"/>
      <c r="FB789" s="3"/>
      <c r="FC789" s="3"/>
      <c r="FD789" s="3"/>
      <c r="FE789" s="3"/>
      <c r="FF789" s="3"/>
      <c r="FG789" s="3"/>
      <c r="FH789" s="3"/>
      <c r="FI789" s="3"/>
      <c r="FJ789" s="3"/>
      <c r="FK789" s="3"/>
      <c r="FL789" s="3"/>
      <c r="FM789" s="3"/>
      <c r="FN789" s="3"/>
      <c r="FO789" s="3"/>
      <c r="FP789" s="3"/>
      <c r="FQ789" s="3"/>
      <c r="FR789" s="3"/>
      <c r="FS789" s="3"/>
      <c r="FT789" s="3"/>
      <c r="FU789" s="3"/>
    </row>
    <row r="790" spans="1:177" x14ac:dyDescent="0.15">
      <c r="A790" s="4"/>
      <c r="B790" s="4"/>
      <c r="C790" s="4"/>
      <c r="D790" s="4"/>
      <c r="E790" s="4"/>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c r="EO790" s="3"/>
      <c r="EP790" s="3"/>
      <c r="EQ790" s="3"/>
      <c r="ER790" s="3"/>
      <c r="ES790" s="3"/>
      <c r="ET790" s="3"/>
      <c r="EU790" s="3"/>
      <c r="EV790" s="3"/>
      <c r="EW790" s="3"/>
      <c r="EX790" s="3"/>
      <c r="EY790" s="3"/>
      <c r="EZ790" s="3"/>
      <c r="FA790" s="3"/>
      <c r="FB790" s="3"/>
      <c r="FC790" s="3"/>
      <c r="FD790" s="3"/>
      <c r="FE790" s="3"/>
      <c r="FF790" s="3"/>
      <c r="FG790" s="3"/>
      <c r="FH790" s="3"/>
      <c r="FI790" s="3"/>
      <c r="FJ790" s="3"/>
      <c r="FK790" s="3"/>
      <c r="FL790" s="3"/>
      <c r="FM790" s="3"/>
      <c r="FN790" s="3"/>
      <c r="FO790" s="3"/>
      <c r="FP790" s="3"/>
      <c r="FQ790" s="3"/>
      <c r="FR790" s="3"/>
      <c r="FS790" s="3"/>
      <c r="FT790" s="3"/>
      <c r="FU790" s="3"/>
    </row>
    <row r="791" spans="1:177" x14ac:dyDescent="0.15">
      <c r="A791" s="4"/>
      <c r="B791" s="4"/>
      <c r="C791" s="4"/>
      <c r="D791" s="4"/>
      <c r="E791" s="4"/>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c r="EO791" s="3"/>
      <c r="EP791" s="3"/>
      <c r="EQ791" s="3"/>
      <c r="ER791" s="3"/>
      <c r="ES791" s="3"/>
      <c r="ET791" s="3"/>
      <c r="EU791" s="3"/>
      <c r="EV791" s="3"/>
      <c r="EW791" s="3"/>
      <c r="EX791" s="3"/>
      <c r="EY791" s="3"/>
      <c r="EZ791" s="3"/>
      <c r="FA791" s="3"/>
      <c r="FB791" s="3"/>
      <c r="FC791" s="3"/>
      <c r="FD791" s="3"/>
      <c r="FE791" s="3"/>
      <c r="FF791" s="3"/>
      <c r="FG791" s="3"/>
      <c r="FH791" s="3"/>
      <c r="FI791" s="3"/>
      <c r="FJ791" s="3"/>
      <c r="FK791" s="3"/>
      <c r="FL791" s="3"/>
      <c r="FM791" s="3"/>
      <c r="FN791" s="3"/>
      <c r="FO791" s="3"/>
      <c r="FP791" s="3"/>
      <c r="FQ791" s="3"/>
      <c r="FR791" s="3"/>
      <c r="FS791" s="3"/>
      <c r="FT791" s="3"/>
      <c r="FU791" s="3"/>
    </row>
    <row r="792" spans="1:177" x14ac:dyDescent="0.15">
      <c r="A792" s="4"/>
      <c r="B792" s="4"/>
      <c r="C792" s="4"/>
      <c r="D792" s="4"/>
      <c r="E792" s="4"/>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c r="EO792" s="3"/>
      <c r="EP792" s="3"/>
      <c r="EQ792" s="3"/>
      <c r="ER792" s="3"/>
      <c r="ES792" s="3"/>
      <c r="ET792" s="3"/>
      <c r="EU792" s="3"/>
      <c r="EV792" s="3"/>
      <c r="EW792" s="3"/>
      <c r="EX792" s="3"/>
      <c r="EY792" s="3"/>
      <c r="EZ792" s="3"/>
      <c r="FA792" s="3"/>
      <c r="FB792" s="3"/>
      <c r="FC792" s="3"/>
      <c r="FD792" s="3"/>
      <c r="FE792" s="3"/>
      <c r="FF792" s="3"/>
      <c r="FG792" s="3"/>
      <c r="FH792" s="3"/>
      <c r="FI792" s="3"/>
      <c r="FJ792" s="3"/>
      <c r="FK792" s="3"/>
      <c r="FL792" s="3"/>
      <c r="FM792" s="3"/>
      <c r="FN792" s="3"/>
      <c r="FO792" s="3"/>
      <c r="FP792" s="3"/>
      <c r="FQ792" s="3"/>
      <c r="FR792" s="3"/>
      <c r="FS792" s="3"/>
      <c r="FT792" s="3"/>
      <c r="FU792" s="3"/>
    </row>
    <row r="793" spans="1:177" x14ac:dyDescent="0.15">
      <c r="A793" s="4"/>
      <c r="B793" s="4"/>
      <c r="C793" s="4"/>
      <c r="D793" s="4"/>
      <c r="E793" s="4"/>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c r="EO793" s="3"/>
      <c r="EP793" s="3"/>
      <c r="EQ793" s="3"/>
      <c r="ER793" s="3"/>
      <c r="ES793" s="3"/>
      <c r="ET793" s="3"/>
      <c r="EU793" s="3"/>
      <c r="EV793" s="3"/>
      <c r="EW793" s="3"/>
      <c r="EX793" s="3"/>
      <c r="EY793" s="3"/>
      <c r="EZ793" s="3"/>
      <c r="FA793" s="3"/>
      <c r="FB793" s="3"/>
      <c r="FC793" s="3"/>
      <c r="FD793" s="3"/>
      <c r="FE793" s="3"/>
      <c r="FF793" s="3"/>
      <c r="FG793" s="3"/>
      <c r="FH793" s="3"/>
      <c r="FI793" s="3"/>
      <c r="FJ793" s="3"/>
      <c r="FK793" s="3"/>
      <c r="FL793" s="3"/>
      <c r="FM793" s="3"/>
      <c r="FN793" s="3"/>
      <c r="FO793" s="3"/>
      <c r="FP793" s="3"/>
      <c r="FQ793" s="3"/>
      <c r="FR793" s="3"/>
      <c r="FS793" s="3"/>
      <c r="FT793" s="3"/>
      <c r="FU793" s="3"/>
    </row>
    <row r="794" spans="1:177" x14ac:dyDescent="0.15">
      <c r="A794" s="4"/>
      <c r="B794" s="4"/>
      <c r="C794" s="4"/>
      <c r="D794" s="4"/>
      <c r="E794" s="4"/>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c r="EO794" s="3"/>
      <c r="EP794" s="3"/>
      <c r="EQ794" s="3"/>
      <c r="ER794" s="3"/>
      <c r="ES794" s="3"/>
      <c r="ET794" s="3"/>
      <c r="EU794" s="3"/>
      <c r="EV794" s="3"/>
      <c r="EW794" s="3"/>
      <c r="EX794" s="3"/>
      <c r="EY794" s="3"/>
      <c r="EZ794" s="3"/>
      <c r="FA794" s="3"/>
      <c r="FB794" s="3"/>
      <c r="FC794" s="3"/>
      <c r="FD794" s="3"/>
      <c r="FE794" s="3"/>
      <c r="FF794" s="3"/>
      <c r="FG794" s="3"/>
      <c r="FH794" s="3"/>
      <c r="FI794" s="3"/>
      <c r="FJ794" s="3"/>
      <c r="FK794" s="3"/>
      <c r="FL794" s="3"/>
      <c r="FM794" s="3"/>
      <c r="FN794" s="3"/>
      <c r="FO794" s="3"/>
      <c r="FP794" s="3"/>
      <c r="FQ794" s="3"/>
      <c r="FR794" s="3"/>
      <c r="FS794" s="3"/>
      <c r="FT794" s="3"/>
      <c r="FU794" s="3"/>
    </row>
    <row r="795" spans="1:177" x14ac:dyDescent="0.15">
      <c r="A795" s="4"/>
      <c r="B795" s="4"/>
      <c r="C795" s="4"/>
      <c r="D795" s="4"/>
      <c r="E795" s="4"/>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c r="EO795" s="3"/>
      <c r="EP795" s="3"/>
      <c r="EQ795" s="3"/>
      <c r="ER795" s="3"/>
      <c r="ES795" s="3"/>
      <c r="ET795" s="3"/>
      <c r="EU795" s="3"/>
      <c r="EV795" s="3"/>
      <c r="EW795" s="3"/>
      <c r="EX795" s="3"/>
      <c r="EY795" s="3"/>
      <c r="EZ795" s="3"/>
      <c r="FA795" s="3"/>
      <c r="FB795" s="3"/>
      <c r="FC795" s="3"/>
      <c r="FD795" s="3"/>
      <c r="FE795" s="3"/>
      <c r="FF795" s="3"/>
      <c r="FG795" s="3"/>
      <c r="FH795" s="3"/>
      <c r="FI795" s="3"/>
      <c r="FJ795" s="3"/>
      <c r="FK795" s="3"/>
      <c r="FL795" s="3"/>
      <c r="FM795" s="3"/>
      <c r="FN795" s="3"/>
      <c r="FO795" s="3"/>
      <c r="FP795" s="3"/>
      <c r="FQ795" s="3"/>
      <c r="FR795" s="3"/>
      <c r="FS795" s="3"/>
      <c r="FT795" s="3"/>
      <c r="FU795" s="3"/>
    </row>
    <row r="796" spans="1:177" x14ac:dyDescent="0.15">
      <c r="A796" s="4"/>
      <c r="B796" s="4"/>
      <c r="C796" s="4"/>
      <c r="D796" s="4"/>
      <c r="E796" s="4"/>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c r="EO796" s="3"/>
      <c r="EP796" s="3"/>
      <c r="EQ796" s="3"/>
      <c r="ER796" s="3"/>
      <c r="ES796" s="3"/>
      <c r="ET796" s="3"/>
      <c r="EU796" s="3"/>
      <c r="EV796" s="3"/>
      <c r="EW796" s="3"/>
      <c r="EX796" s="3"/>
      <c r="EY796" s="3"/>
      <c r="EZ796" s="3"/>
      <c r="FA796" s="3"/>
      <c r="FB796" s="3"/>
      <c r="FC796" s="3"/>
      <c r="FD796" s="3"/>
      <c r="FE796" s="3"/>
      <c r="FF796" s="3"/>
      <c r="FG796" s="3"/>
      <c r="FH796" s="3"/>
      <c r="FI796" s="3"/>
      <c r="FJ796" s="3"/>
      <c r="FK796" s="3"/>
      <c r="FL796" s="3"/>
      <c r="FM796" s="3"/>
      <c r="FN796" s="3"/>
      <c r="FO796" s="3"/>
      <c r="FP796" s="3"/>
      <c r="FQ796" s="3"/>
      <c r="FR796" s="3"/>
      <c r="FS796" s="3"/>
      <c r="FT796" s="3"/>
      <c r="FU796" s="3"/>
    </row>
    <row r="797" spans="1:177" x14ac:dyDescent="0.15">
      <c r="A797" s="4"/>
      <c r="B797" s="4"/>
      <c r="C797" s="4"/>
      <c r="D797" s="4"/>
      <c r="E797" s="4"/>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c r="EO797" s="3"/>
      <c r="EP797" s="3"/>
      <c r="EQ797" s="3"/>
      <c r="ER797" s="3"/>
      <c r="ES797" s="3"/>
      <c r="ET797" s="3"/>
      <c r="EU797" s="3"/>
      <c r="EV797" s="3"/>
      <c r="EW797" s="3"/>
      <c r="EX797" s="3"/>
      <c r="EY797" s="3"/>
      <c r="EZ797" s="3"/>
      <c r="FA797" s="3"/>
      <c r="FB797" s="3"/>
      <c r="FC797" s="3"/>
      <c r="FD797" s="3"/>
      <c r="FE797" s="3"/>
      <c r="FF797" s="3"/>
      <c r="FG797" s="3"/>
      <c r="FH797" s="3"/>
      <c r="FI797" s="3"/>
      <c r="FJ797" s="3"/>
      <c r="FK797" s="3"/>
      <c r="FL797" s="3"/>
      <c r="FM797" s="3"/>
      <c r="FN797" s="3"/>
      <c r="FO797" s="3"/>
      <c r="FP797" s="3"/>
      <c r="FQ797" s="3"/>
      <c r="FR797" s="3"/>
      <c r="FS797" s="3"/>
      <c r="FT797" s="3"/>
      <c r="FU797" s="3"/>
    </row>
    <row r="798" spans="1:177" x14ac:dyDescent="0.15">
      <c r="A798" s="4"/>
      <c r="B798" s="4"/>
      <c r="C798" s="4"/>
      <c r="D798" s="4"/>
      <c r="E798" s="4"/>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c r="EY798" s="3"/>
      <c r="EZ798" s="3"/>
      <c r="FA798" s="3"/>
      <c r="FB798" s="3"/>
      <c r="FC798" s="3"/>
      <c r="FD798" s="3"/>
      <c r="FE798" s="3"/>
      <c r="FF798" s="3"/>
      <c r="FG798" s="3"/>
      <c r="FH798" s="3"/>
      <c r="FI798" s="3"/>
      <c r="FJ798" s="3"/>
      <c r="FK798" s="3"/>
      <c r="FL798" s="3"/>
      <c r="FM798" s="3"/>
      <c r="FN798" s="3"/>
      <c r="FO798" s="3"/>
      <c r="FP798" s="3"/>
      <c r="FQ798" s="3"/>
      <c r="FR798" s="3"/>
      <c r="FS798" s="3"/>
      <c r="FT798" s="3"/>
      <c r="FU798" s="3"/>
    </row>
    <row r="799" spans="1:177" x14ac:dyDescent="0.15">
      <c r="A799" s="4"/>
      <c r="B799" s="4"/>
      <c r="C799" s="4"/>
      <c r="D799" s="4"/>
      <c r="E799" s="4"/>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c r="EO799" s="3"/>
      <c r="EP799" s="3"/>
      <c r="EQ799" s="3"/>
      <c r="ER799" s="3"/>
      <c r="ES799" s="3"/>
      <c r="ET799" s="3"/>
      <c r="EU799" s="3"/>
      <c r="EV799" s="3"/>
      <c r="EW799" s="3"/>
      <c r="EX799" s="3"/>
      <c r="EY799" s="3"/>
      <c r="EZ799" s="3"/>
      <c r="FA799" s="3"/>
      <c r="FB799" s="3"/>
      <c r="FC799" s="3"/>
      <c r="FD799" s="3"/>
      <c r="FE799" s="3"/>
      <c r="FF799" s="3"/>
      <c r="FG799" s="3"/>
      <c r="FH799" s="3"/>
      <c r="FI799" s="3"/>
      <c r="FJ799" s="3"/>
      <c r="FK799" s="3"/>
      <c r="FL799" s="3"/>
      <c r="FM799" s="3"/>
      <c r="FN799" s="3"/>
      <c r="FO799" s="3"/>
      <c r="FP799" s="3"/>
      <c r="FQ799" s="3"/>
      <c r="FR799" s="3"/>
      <c r="FS799" s="3"/>
      <c r="FT799" s="3"/>
      <c r="FU799" s="3"/>
    </row>
    <row r="800" spans="1:177" x14ac:dyDescent="0.15">
      <c r="A800" s="4"/>
      <c r="B800" s="4"/>
      <c r="C800" s="4"/>
      <c r="D800" s="4"/>
      <c r="E800" s="4"/>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c r="EO800" s="3"/>
      <c r="EP800" s="3"/>
      <c r="EQ800" s="3"/>
      <c r="ER800" s="3"/>
      <c r="ES800" s="3"/>
      <c r="ET800" s="3"/>
      <c r="EU800" s="3"/>
      <c r="EV800" s="3"/>
      <c r="EW800" s="3"/>
      <c r="EX800" s="3"/>
      <c r="EY800" s="3"/>
      <c r="EZ800" s="3"/>
      <c r="FA800" s="3"/>
      <c r="FB800" s="3"/>
      <c r="FC800" s="3"/>
      <c r="FD800" s="3"/>
      <c r="FE800" s="3"/>
      <c r="FF800" s="3"/>
      <c r="FG800" s="3"/>
      <c r="FH800" s="3"/>
      <c r="FI800" s="3"/>
      <c r="FJ800" s="3"/>
      <c r="FK800" s="3"/>
      <c r="FL800" s="3"/>
      <c r="FM800" s="3"/>
      <c r="FN800" s="3"/>
      <c r="FO800" s="3"/>
      <c r="FP800" s="3"/>
      <c r="FQ800" s="3"/>
      <c r="FR800" s="3"/>
      <c r="FS800" s="3"/>
      <c r="FT800" s="3"/>
      <c r="FU800" s="3"/>
    </row>
    <row r="801" spans="1:177" x14ac:dyDescent="0.15">
      <c r="A801" s="4"/>
      <c r="B801" s="4"/>
      <c r="C801" s="4"/>
      <c r="D801" s="4"/>
      <c r="E801" s="4"/>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c r="EO801" s="3"/>
      <c r="EP801" s="3"/>
      <c r="EQ801" s="3"/>
      <c r="ER801" s="3"/>
      <c r="ES801" s="3"/>
      <c r="ET801" s="3"/>
      <c r="EU801" s="3"/>
      <c r="EV801" s="3"/>
      <c r="EW801" s="3"/>
      <c r="EX801" s="3"/>
      <c r="EY801" s="3"/>
      <c r="EZ801" s="3"/>
      <c r="FA801" s="3"/>
      <c r="FB801" s="3"/>
      <c r="FC801" s="3"/>
      <c r="FD801" s="3"/>
      <c r="FE801" s="3"/>
      <c r="FF801" s="3"/>
      <c r="FG801" s="3"/>
      <c r="FH801" s="3"/>
      <c r="FI801" s="3"/>
      <c r="FJ801" s="3"/>
      <c r="FK801" s="3"/>
      <c r="FL801" s="3"/>
      <c r="FM801" s="3"/>
      <c r="FN801" s="3"/>
      <c r="FO801" s="3"/>
      <c r="FP801" s="3"/>
      <c r="FQ801" s="3"/>
      <c r="FR801" s="3"/>
      <c r="FS801" s="3"/>
      <c r="FT801" s="3"/>
      <c r="FU801" s="3"/>
    </row>
    <row r="802" spans="1:177" x14ac:dyDescent="0.15">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c r="EO802" s="3"/>
      <c r="EP802" s="3"/>
      <c r="EQ802" s="3"/>
      <c r="ER802" s="3"/>
      <c r="ES802" s="3"/>
      <c r="ET802" s="3"/>
      <c r="EU802" s="3"/>
      <c r="EV802" s="3"/>
      <c r="EW802" s="3"/>
      <c r="EX802" s="3"/>
      <c r="EY802" s="3"/>
      <c r="EZ802" s="3"/>
      <c r="FA802" s="3"/>
      <c r="FB802" s="3"/>
      <c r="FC802" s="3"/>
      <c r="FD802" s="3"/>
      <c r="FE802" s="3"/>
      <c r="FF802" s="3"/>
      <c r="FG802" s="3"/>
      <c r="FH802" s="3"/>
      <c r="FI802" s="3"/>
      <c r="FJ802" s="3"/>
      <c r="FK802" s="3"/>
      <c r="FL802" s="3"/>
      <c r="FM802" s="3"/>
      <c r="FN802" s="3"/>
      <c r="FO802" s="3"/>
      <c r="FP802" s="3"/>
      <c r="FQ802" s="3"/>
      <c r="FR802" s="3"/>
      <c r="FS802" s="3"/>
      <c r="FT802" s="3"/>
      <c r="FU802" s="3"/>
    </row>
    <row r="803" spans="1:177" x14ac:dyDescent="0.15">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c r="EO803" s="3"/>
      <c r="EP803" s="3"/>
      <c r="EQ803" s="3"/>
      <c r="ER803" s="3"/>
      <c r="ES803" s="3"/>
      <c r="ET803" s="3"/>
      <c r="EU803" s="3"/>
      <c r="EV803" s="3"/>
      <c r="EW803" s="3"/>
      <c r="EX803" s="3"/>
      <c r="EY803" s="3"/>
      <c r="EZ803" s="3"/>
      <c r="FA803" s="3"/>
      <c r="FB803" s="3"/>
      <c r="FC803" s="3"/>
      <c r="FD803" s="3"/>
      <c r="FE803" s="3"/>
      <c r="FF803" s="3"/>
      <c r="FG803" s="3"/>
      <c r="FH803" s="3"/>
      <c r="FI803" s="3"/>
      <c r="FJ803" s="3"/>
      <c r="FK803" s="3"/>
      <c r="FL803" s="3"/>
      <c r="FM803" s="3"/>
      <c r="FN803" s="3"/>
      <c r="FO803" s="3"/>
      <c r="FP803" s="3"/>
      <c r="FQ803" s="3"/>
      <c r="FR803" s="3"/>
      <c r="FS803" s="3"/>
      <c r="FT803" s="3"/>
      <c r="FU803" s="3"/>
    </row>
    <row r="804" spans="1:177" x14ac:dyDescent="0.15">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c r="EO804" s="3"/>
      <c r="EP804" s="3"/>
      <c r="EQ804" s="3"/>
      <c r="ER804" s="3"/>
      <c r="ES804" s="3"/>
      <c r="ET804" s="3"/>
      <c r="EU804" s="3"/>
      <c r="EV804" s="3"/>
      <c r="EW804" s="3"/>
      <c r="EX804" s="3"/>
      <c r="EY804" s="3"/>
      <c r="EZ804" s="3"/>
      <c r="FA804" s="3"/>
      <c r="FB804" s="3"/>
      <c r="FC804" s="3"/>
      <c r="FD804" s="3"/>
      <c r="FE804" s="3"/>
      <c r="FF804" s="3"/>
      <c r="FG804" s="3"/>
      <c r="FH804" s="3"/>
      <c r="FI804" s="3"/>
      <c r="FJ804" s="3"/>
      <c r="FK804" s="3"/>
      <c r="FL804" s="3"/>
      <c r="FM804" s="3"/>
      <c r="FN804" s="3"/>
      <c r="FO804" s="3"/>
      <c r="FP804" s="3"/>
      <c r="FQ804" s="3"/>
      <c r="FR804" s="3"/>
      <c r="FS804" s="3"/>
      <c r="FT804" s="3"/>
      <c r="FU804" s="3"/>
    </row>
    <row r="805" spans="1:177" x14ac:dyDescent="0.15">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c r="EO805" s="3"/>
      <c r="EP805" s="3"/>
      <c r="EQ805" s="3"/>
      <c r="ER805" s="3"/>
      <c r="ES805" s="3"/>
      <c r="ET805" s="3"/>
      <c r="EU805" s="3"/>
      <c r="EV805" s="3"/>
      <c r="EW805" s="3"/>
      <c r="EX805" s="3"/>
      <c r="EY805" s="3"/>
      <c r="EZ805" s="3"/>
      <c r="FA805" s="3"/>
      <c r="FB805" s="3"/>
      <c r="FC805" s="3"/>
      <c r="FD805" s="3"/>
      <c r="FE805" s="3"/>
      <c r="FF805" s="3"/>
      <c r="FG805" s="3"/>
      <c r="FH805" s="3"/>
      <c r="FI805" s="3"/>
      <c r="FJ805" s="3"/>
      <c r="FK805" s="3"/>
      <c r="FL805" s="3"/>
      <c r="FM805" s="3"/>
      <c r="FN805" s="3"/>
      <c r="FO805" s="3"/>
      <c r="FP805" s="3"/>
      <c r="FQ805" s="3"/>
      <c r="FR805" s="3"/>
      <c r="FS805" s="3"/>
      <c r="FT805" s="3"/>
      <c r="FU805" s="3"/>
    </row>
    <row r="806" spans="1:177" x14ac:dyDescent="0.15">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c r="EO806" s="3"/>
      <c r="EP806" s="3"/>
      <c r="EQ806" s="3"/>
      <c r="ER806" s="3"/>
      <c r="ES806" s="3"/>
      <c r="ET806" s="3"/>
      <c r="EU806" s="3"/>
      <c r="EV806" s="3"/>
      <c r="EW806" s="3"/>
      <c r="EX806" s="3"/>
      <c r="EY806" s="3"/>
      <c r="EZ806" s="3"/>
      <c r="FA806" s="3"/>
      <c r="FB806" s="3"/>
      <c r="FC806" s="3"/>
      <c r="FD806" s="3"/>
      <c r="FE806" s="3"/>
      <c r="FF806" s="3"/>
      <c r="FG806" s="3"/>
      <c r="FH806" s="3"/>
      <c r="FI806" s="3"/>
      <c r="FJ806" s="3"/>
      <c r="FK806" s="3"/>
      <c r="FL806" s="3"/>
      <c r="FM806" s="3"/>
      <c r="FN806" s="3"/>
      <c r="FO806" s="3"/>
      <c r="FP806" s="3"/>
      <c r="FQ806" s="3"/>
      <c r="FR806" s="3"/>
      <c r="FS806" s="3"/>
      <c r="FT806" s="3"/>
      <c r="FU806" s="3"/>
    </row>
    <row r="807" spans="1:177" x14ac:dyDescent="0.15">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c r="EO807" s="3"/>
      <c r="EP807" s="3"/>
      <c r="EQ807" s="3"/>
      <c r="ER807" s="3"/>
      <c r="ES807" s="3"/>
      <c r="ET807" s="3"/>
      <c r="EU807" s="3"/>
      <c r="EV807" s="3"/>
      <c r="EW807" s="3"/>
      <c r="EX807" s="3"/>
      <c r="EY807" s="3"/>
      <c r="EZ807" s="3"/>
      <c r="FA807" s="3"/>
      <c r="FB807" s="3"/>
      <c r="FC807" s="3"/>
      <c r="FD807" s="3"/>
      <c r="FE807" s="3"/>
      <c r="FF807" s="3"/>
      <c r="FG807" s="3"/>
      <c r="FH807" s="3"/>
      <c r="FI807" s="3"/>
      <c r="FJ807" s="3"/>
      <c r="FK807" s="3"/>
      <c r="FL807" s="3"/>
      <c r="FM807" s="3"/>
      <c r="FN807" s="3"/>
      <c r="FO807" s="3"/>
      <c r="FP807" s="3"/>
      <c r="FQ807" s="3"/>
      <c r="FR807" s="3"/>
      <c r="FS807" s="3"/>
      <c r="FT807" s="3"/>
      <c r="FU807" s="3"/>
    </row>
    <row r="808" spans="1:177" x14ac:dyDescent="0.15">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c r="EO808" s="3"/>
      <c r="EP808" s="3"/>
      <c r="EQ808" s="3"/>
      <c r="ER808" s="3"/>
      <c r="ES808" s="3"/>
      <c r="ET808" s="3"/>
      <c r="EU808" s="3"/>
      <c r="EV808" s="3"/>
      <c r="EW808" s="3"/>
      <c r="EX808" s="3"/>
      <c r="EY808" s="3"/>
      <c r="EZ808" s="3"/>
      <c r="FA808" s="3"/>
      <c r="FB808" s="3"/>
      <c r="FC808" s="3"/>
      <c r="FD808" s="3"/>
      <c r="FE808" s="3"/>
      <c r="FF808" s="3"/>
      <c r="FG808" s="3"/>
      <c r="FH808" s="3"/>
      <c r="FI808" s="3"/>
      <c r="FJ808" s="3"/>
      <c r="FK808" s="3"/>
      <c r="FL808" s="3"/>
      <c r="FM808" s="3"/>
      <c r="FN808" s="3"/>
      <c r="FO808" s="3"/>
      <c r="FP808" s="3"/>
      <c r="FQ808" s="3"/>
      <c r="FR808" s="3"/>
      <c r="FS808" s="3"/>
      <c r="FT808" s="3"/>
      <c r="FU808" s="3"/>
    </row>
    <row r="809" spans="1:177" x14ac:dyDescent="0.15">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c r="EO809" s="3"/>
      <c r="EP809" s="3"/>
      <c r="EQ809" s="3"/>
      <c r="ER809" s="3"/>
      <c r="ES809" s="3"/>
      <c r="ET809" s="3"/>
      <c r="EU809" s="3"/>
      <c r="EV809" s="3"/>
      <c r="EW809" s="3"/>
      <c r="EX809" s="3"/>
      <c r="EY809" s="3"/>
      <c r="EZ809" s="3"/>
      <c r="FA809" s="3"/>
      <c r="FB809" s="3"/>
      <c r="FC809" s="3"/>
      <c r="FD809" s="3"/>
      <c r="FE809" s="3"/>
      <c r="FF809" s="3"/>
      <c r="FG809" s="3"/>
      <c r="FH809" s="3"/>
      <c r="FI809" s="3"/>
      <c r="FJ809" s="3"/>
      <c r="FK809" s="3"/>
      <c r="FL809" s="3"/>
      <c r="FM809" s="3"/>
      <c r="FN809" s="3"/>
      <c r="FO809" s="3"/>
      <c r="FP809" s="3"/>
      <c r="FQ809" s="3"/>
      <c r="FR809" s="3"/>
      <c r="FS809" s="3"/>
      <c r="FT809" s="3"/>
      <c r="FU809" s="3"/>
    </row>
    <row r="810" spans="1:177" x14ac:dyDescent="0.15">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c r="EO810" s="3"/>
      <c r="EP810" s="3"/>
      <c r="EQ810" s="3"/>
      <c r="ER810" s="3"/>
      <c r="ES810" s="3"/>
      <c r="ET810" s="3"/>
      <c r="EU810" s="3"/>
      <c r="EV810" s="3"/>
      <c r="EW810" s="3"/>
      <c r="EX810" s="3"/>
      <c r="EY810" s="3"/>
      <c r="EZ810" s="3"/>
      <c r="FA810" s="3"/>
      <c r="FB810" s="3"/>
      <c r="FC810" s="3"/>
      <c r="FD810" s="3"/>
      <c r="FE810" s="3"/>
      <c r="FF810" s="3"/>
      <c r="FG810" s="3"/>
      <c r="FH810" s="3"/>
      <c r="FI810" s="3"/>
      <c r="FJ810" s="3"/>
      <c r="FK810" s="3"/>
      <c r="FL810" s="3"/>
      <c r="FM810" s="3"/>
      <c r="FN810" s="3"/>
      <c r="FO810" s="3"/>
      <c r="FP810" s="3"/>
      <c r="FQ810" s="3"/>
      <c r="FR810" s="3"/>
      <c r="FS810" s="3"/>
      <c r="FT810" s="3"/>
      <c r="FU810" s="3"/>
    </row>
    <row r="811" spans="1:177" x14ac:dyDescent="0.15">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c r="EO811" s="3"/>
      <c r="EP811" s="3"/>
      <c r="EQ811" s="3"/>
      <c r="ER811" s="3"/>
      <c r="ES811" s="3"/>
      <c r="ET811" s="3"/>
      <c r="EU811" s="3"/>
      <c r="EV811" s="3"/>
      <c r="EW811" s="3"/>
      <c r="EX811" s="3"/>
      <c r="EY811" s="3"/>
      <c r="EZ811" s="3"/>
      <c r="FA811" s="3"/>
      <c r="FB811" s="3"/>
      <c r="FC811" s="3"/>
      <c r="FD811" s="3"/>
      <c r="FE811" s="3"/>
      <c r="FF811" s="3"/>
      <c r="FG811" s="3"/>
      <c r="FH811" s="3"/>
      <c r="FI811" s="3"/>
      <c r="FJ811" s="3"/>
      <c r="FK811" s="3"/>
      <c r="FL811" s="3"/>
      <c r="FM811" s="3"/>
      <c r="FN811" s="3"/>
      <c r="FO811" s="3"/>
      <c r="FP811" s="3"/>
      <c r="FQ811" s="3"/>
      <c r="FR811" s="3"/>
      <c r="FS811" s="3"/>
      <c r="FT811" s="3"/>
      <c r="FU811" s="3"/>
    </row>
    <row r="812" spans="1:177" x14ac:dyDescent="0.15">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c r="EO812" s="3"/>
      <c r="EP812" s="3"/>
      <c r="EQ812" s="3"/>
      <c r="ER812" s="3"/>
      <c r="ES812" s="3"/>
      <c r="ET812" s="3"/>
      <c r="EU812" s="3"/>
      <c r="EV812" s="3"/>
      <c r="EW812" s="3"/>
      <c r="EX812" s="3"/>
      <c r="EY812" s="3"/>
      <c r="EZ812" s="3"/>
      <c r="FA812" s="3"/>
      <c r="FB812" s="3"/>
      <c r="FC812" s="3"/>
      <c r="FD812" s="3"/>
      <c r="FE812" s="3"/>
      <c r="FF812" s="3"/>
      <c r="FG812" s="3"/>
      <c r="FH812" s="3"/>
      <c r="FI812" s="3"/>
      <c r="FJ812" s="3"/>
      <c r="FK812" s="3"/>
      <c r="FL812" s="3"/>
      <c r="FM812" s="3"/>
      <c r="FN812" s="3"/>
      <c r="FO812" s="3"/>
      <c r="FP812" s="3"/>
      <c r="FQ812" s="3"/>
      <c r="FR812" s="3"/>
      <c r="FS812" s="3"/>
      <c r="FT812" s="3"/>
      <c r="FU812" s="3"/>
    </row>
    <row r="813" spans="1:177" x14ac:dyDescent="0.15">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c r="EO813" s="3"/>
      <c r="EP813" s="3"/>
      <c r="EQ813" s="3"/>
      <c r="ER813" s="3"/>
      <c r="ES813" s="3"/>
      <c r="ET813" s="3"/>
      <c r="EU813" s="3"/>
      <c r="EV813" s="3"/>
      <c r="EW813" s="3"/>
      <c r="EX813" s="3"/>
      <c r="EY813" s="3"/>
      <c r="EZ813" s="3"/>
      <c r="FA813" s="3"/>
      <c r="FB813" s="3"/>
      <c r="FC813" s="3"/>
      <c r="FD813" s="3"/>
      <c r="FE813" s="3"/>
      <c r="FF813" s="3"/>
      <c r="FG813" s="3"/>
      <c r="FH813" s="3"/>
      <c r="FI813" s="3"/>
      <c r="FJ813" s="3"/>
      <c r="FK813" s="3"/>
      <c r="FL813" s="3"/>
      <c r="FM813" s="3"/>
      <c r="FN813" s="3"/>
      <c r="FO813" s="3"/>
      <c r="FP813" s="3"/>
      <c r="FQ813" s="3"/>
      <c r="FR813" s="3"/>
      <c r="FS813" s="3"/>
      <c r="FT813" s="3"/>
      <c r="FU813" s="3"/>
    </row>
    <row r="814" spans="1:177" x14ac:dyDescent="0.15">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c r="EO814" s="3"/>
      <c r="EP814" s="3"/>
      <c r="EQ814" s="3"/>
      <c r="ER814" s="3"/>
      <c r="ES814" s="3"/>
      <c r="ET814" s="3"/>
      <c r="EU814" s="3"/>
      <c r="EV814" s="3"/>
      <c r="EW814" s="3"/>
      <c r="EX814" s="3"/>
      <c r="EY814" s="3"/>
      <c r="EZ814" s="3"/>
      <c r="FA814" s="3"/>
      <c r="FB814" s="3"/>
      <c r="FC814" s="3"/>
      <c r="FD814" s="3"/>
      <c r="FE814" s="3"/>
      <c r="FF814" s="3"/>
      <c r="FG814" s="3"/>
      <c r="FH814" s="3"/>
      <c r="FI814" s="3"/>
      <c r="FJ814" s="3"/>
      <c r="FK814" s="3"/>
      <c r="FL814" s="3"/>
      <c r="FM814" s="3"/>
      <c r="FN814" s="3"/>
      <c r="FO814" s="3"/>
      <c r="FP814" s="3"/>
      <c r="FQ814" s="3"/>
      <c r="FR814" s="3"/>
      <c r="FS814" s="3"/>
      <c r="FT814" s="3"/>
      <c r="FU814" s="3"/>
    </row>
    <row r="815" spans="1:177" x14ac:dyDescent="0.15">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c r="EO815" s="3"/>
      <c r="EP815" s="3"/>
      <c r="EQ815" s="3"/>
      <c r="ER815" s="3"/>
      <c r="ES815" s="3"/>
      <c r="ET815" s="3"/>
      <c r="EU815" s="3"/>
      <c r="EV815" s="3"/>
      <c r="EW815" s="3"/>
      <c r="EX815" s="3"/>
      <c r="EY815" s="3"/>
      <c r="EZ815" s="3"/>
      <c r="FA815" s="3"/>
      <c r="FB815" s="3"/>
      <c r="FC815" s="3"/>
      <c r="FD815" s="3"/>
      <c r="FE815" s="3"/>
      <c r="FF815" s="3"/>
      <c r="FG815" s="3"/>
      <c r="FH815" s="3"/>
      <c r="FI815" s="3"/>
      <c r="FJ815" s="3"/>
      <c r="FK815" s="3"/>
      <c r="FL815" s="3"/>
      <c r="FM815" s="3"/>
      <c r="FN815" s="3"/>
      <c r="FO815" s="3"/>
      <c r="FP815" s="3"/>
      <c r="FQ815" s="3"/>
      <c r="FR815" s="3"/>
      <c r="FS815" s="3"/>
      <c r="FT815" s="3"/>
      <c r="FU815" s="3"/>
    </row>
    <row r="816" spans="1:177" x14ac:dyDescent="0.15">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c r="FD816" s="3"/>
      <c r="FE816" s="3"/>
      <c r="FF816" s="3"/>
      <c r="FG816" s="3"/>
      <c r="FH816" s="3"/>
      <c r="FI816" s="3"/>
      <c r="FJ816" s="3"/>
      <c r="FK816" s="3"/>
      <c r="FL816" s="3"/>
      <c r="FM816" s="3"/>
      <c r="FN816" s="3"/>
      <c r="FO816" s="3"/>
      <c r="FP816" s="3"/>
      <c r="FQ816" s="3"/>
      <c r="FR816" s="3"/>
      <c r="FS816" s="3"/>
      <c r="FT816" s="3"/>
      <c r="FU816" s="3"/>
    </row>
    <row r="817" spans="7:177" x14ac:dyDescent="0.15">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c r="FD817" s="3"/>
      <c r="FE817" s="3"/>
      <c r="FF817" s="3"/>
      <c r="FG817" s="3"/>
      <c r="FH817" s="3"/>
      <c r="FI817" s="3"/>
      <c r="FJ817" s="3"/>
      <c r="FK817" s="3"/>
      <c r="FL817" s="3"/>
      <c r="FM817" s="3"/>
      <c r="FN817" s="3"/>
      <c r="FO817" s="3"/>
      <c r="FP817" s="3"/>
      <c r="FQ817" s="3"/>
      <c r="FR817" s="3"/>
      <c r="FS817" s="3"/>
      <c r="FT817" s="3"/>
      <c r="FU817" s="3"/>
    </row>
    <row r="818" spans="7:177" x14ac:dyDescent="0.15">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c r="FD818" s="3"/>
      <c r="FE818" s="3"/>
      <c r="FF818" s="3"/>
      <c r="FG818" s="3"/>
      <c r="FH818" s="3"/>
      <c r="FI818" s="3"/>
      <c r="FJ818" s="3"/>
      <c r="FK818" s="3"/>
      <c r="FL818" s="3"/>
      <c r="FM818" s="3"/>
      <c r="FN818" s="3"/>
      <c r="FO818" s="3"/>
      <c r="FP818" s="3"/>
      <c r="FQ818" s="3"/>
      <c r="FR818" s="3"/>
      <c r="FS818" s="3"/>
      <c r="FT818" s="3"/>
      <c r="FU818" s="3"/>
    </row>
    <row r="819" spans="7:177" x14ac:dyDescent="0.15">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c r="FD819" s="3"/>
      <c r="FE819" s="3"/>
      <c r="FF819" s="3"/>
      <c r="FG819" s="3"/>
      <c r="FH819" s="3"/>
      <c r="FI819" s="3"/>
      <c r="FJ819" s="3"/>
      <c r="FK819" s="3"/>
      <c r="FL819" s="3"/>
      <c r="FM819" s="3"/>
      <c r="FN819" s="3"/>
      <c r="FO819" s="3"/>
      <c r="FP819" s="3"/>
      <c r="FQ819" s="3"/>
      <c r="FR819" s="3"/>
      <c r="FS819" s="3"/>
      <c r="FT819" s="3"/>
      <c r="FU819" s="3"/>
    </row>
    <row r="820" spans="7:177" x14ac:dyDescent="0.15">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c r="FP820" s="3"/>
      <c r="FQ820" s="3"/>
      <c r="FR820" s="3"/>
      <c r="FS820" s="3"/>
      <c r="FT820" s="3"/>
      <c r="FU820" s="3"/>
    </row>
    <row r="821" spans="7:177" x14ac:dyDescent="0.15">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c r="FD821" s="3"/>
      <c r="FE821" s="3"/>
      <c r="FF821" s="3"/>
      <c r="FG821" s="3"/>
      <c r="FH821" s="3"/>
      <c r="FI821" s="3"/>
      <c r="FJ821" s="3"/>
      <c r="FK821" s="3"/>
      <c r="FL821" s="3"/>
      <c r="FM821" s="3"/>
      <c r="FN821" s="3"/>
      <c r="FO821" s="3"/>
      <c r="FP821" s="3"/>
      <c r="FQ821" s="3"/>
      <c r="FR821" s="3"/>
      <c r="FS821" s="3"/>
      <c r="FT821" s="3"/>
      <c r="FU821" s="3"/>
    </row>
    <row r="822" spans="7:177" x14ac:dyDescent="0.15">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c r="FD822" s="3"/>
      <c r="FE822" s="3"/>
      <c r="FF822" s="3"/>
      <c r="FG822" s="3"/>
      <c r="FH822" s="3"/>
      <c r="FI822" s="3"/>
      <c r="FJ822" s="3"/>
      <c r="FK822" s="3"/>
      <c r="FL822" s="3"/>
      <c r="FM822" s="3"/>
      <c r="FN822" s="3"/>
      <c r="FO822" s="3"/>
      <c r="FP822" s="3"/>
      <c r="FQ822" s="3"/>
      <c r="FR822" s="3"/>
      <c r="FS822" s="3"/>
      <c r="FT822" s="3"/>
      <c r="FU822" s="3"/>
    </row>
    <row r="823" spans="7:177" x14ac:dyDescent="0.15">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c r="FD823" s="3"/>
      <c r="FE823" s="3"/>
      <c r="FF823" s="3"/>
      <c r="FG823" s="3"/>
      <c r="FH823" s="3"/>
      <c r="FI823" s="3"/>
      <c r="FJ823" s="3"/>
      <c r="FK823" s="3"/>
      <c r="FL823" s="3"/>
      <c r="FM823" s="3"/>
      <c r="FN823" s="3"/>
      <c r="FO823" s="3"/>
      <c r="FP823" s="3"/>
      <c r="FQ823" s="3"/>
      <c r="FR823" s="3"/>
      <c r="FS823" s="3"/>
      <c r="FT823" s="3"/>
      <c r="FU823" s="3"/>
    </row>
    <row r="824" spans="7:177" x14ac:dyDescent="0.15">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c r="FD824" s="3"/>
      <c r="FE824" s="3"/>
      <c r="FF824" s="3"/>
      <c r="FG824" s="3"/>
      <c r="FH824" s="3"/>
      <c r="FI824" s="3"/>
      <c r="FJ824" s="3"/>
      <c r="FK824" s="3"/>
      <c r="FL824" s="3"/>
      <c r="FM824" s="3"/>
      <c r="FN824" s="3"/>
      <c r="FO824" s="3"/>
      <c r="FP824" s="3"/>
      <c r="FQ824" s="3"/>
      <c r="FR824" s="3"/>
      <c r="FS824" s="3"/>
      <c r="FT824" s="3"/>
      <c r="FU824" s="3"/>
    </row>
    <row r="825" spans="7:177" x14ac:dyDescent="0.15">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c r="FD825" s="3"/>
      <c r="FE825" s="3"/>
      <c r="FF825" s="3"/>
      <c r="FG825" s="3"/>
      <c r="FH825" s="3"/>
      <c r="FI825" s="3"/>
      <c r="FJ825" s="3"/>
      <c r="FK825" s="3"/>
      <c r="FL825" s="3"/>
      <c r="FM825" s="3"/>
      <c r="FN825" s="3"/>
      <c r="FO825" s="3"/>
      <c r="FP825" s="3"/>
      <c r="FQ825" s="3"/>
      <c r="FR825" s="3"/>
      <c r="FS825" s="3"/>
      <c r="FT825" s="3"/>
      <c r="FU825" s="3"/>
    </row>
    <row r="826" spans="7:177" x14ac:dyDescent="0.15">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c r="FD826" s="3"/>
      <c r="FE826" s="3"/>
      <c r="FF826" s="3"/>
      <c r="FG826" s="3"/>
      <c r="FH826" s="3"/>
      <c r="FI826" s="3"/>
      <c r="FJ826" s="3"/>
      <c r="FK826" s="3"/>
      <c r="FL826" s="3"/>
      <c r="FM826" s="3"/>
      <c r="FN826" s="3"/>
      <c r="FO826" s="3"/>
      <c r="FP826" s="3"/>
      <c r="FQ826" s="3"/>
      <c r="FR826" s="3"/>
      <c r="FS826" s="3"/>
      <c r="FT826" s="3"/>
      <c r="FU826" s="3"/>
    </row>
    <row r="827" spans="7:177" x14ac:dyDescent="0.15">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c r="FD827" s="3"/>
      <c r="FE827" s="3"/>
      <c r="FF827" s="3"/>
      <c r="FG827" s="3"/>
      <c r="FH827" s="3"/>
      <c r="FI827" s="3"/>
      <c r="FJ827" s="3"/>
      <c r="FK827" s="3"/>
      <c r="FL827" s="3"/>
      <c r="FM827" s="3"/>
      <c r="FN827" s="3"/>
      <c r="FO827" s="3"/>
      <c r="FP827" s="3"/>
      <c r="FQ827" s="3"/>
      <c r="FR827" s="3"/>
      <c r="FS827" s="3"/>
      <c r="FT827" s="3"/>
      <c r="FU827" s="3"/>
    </row>
    <row r="828" spans="7:177" x14ac:dyDescent="0.15">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c r="FD828" s="3"/>
      <c r="FE828" s="3"/>
      <c r="FF828" s="3"/>
      <c r="FG828" s="3"/>
      <c r="FH828" s="3"/>
      <c r="FI828" s="3"/>
      <c r="FJ828" s="3"/>
      <c r="FK828" s="3"/>
      <c r="FL828" s="3"/>
      <c r="FM828" s="3"/>
      <c r="FN828" s="3"/>
      <c r="FO828" s="3"/>
      <c r="FP828" s="3"/>
      <c r="FQ828" s="3"/>
      <c r="FR828" s="3"/>
      <c r="FS828" s="3"/>
      <c r="FT828" s="3"/>
      <c r="FU828" s="3"/>
    </row>
    <row r="829" spans="7:177" x14ac:dyDescent="0.15">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c r="FD829" s="3"/>
      <c r="FE829" s="3"/>
      <c r="FF829" s="3"/>
      <c r="FG829" s="3"/>
      <c r="FH829" s="3"/>
      <c r="FI829" s="3"/>
      <c r="FJ829" s="3"/>
      <c r="FK829" s="3"/>
      <c r="FL829" s="3"/>
      <c r="FM829" s="3"/>
      <c r="FN829" s="3"/>
      <c r="FO829" s="3"/>
      <c r="FP829" s="3"/>
      <c r="FQ829" s="3"/>
      <c r="FR829" s="3"/>
      <c r="FS829" s="3"/>
      <c r="FT829" s="3"/>
      <c r="FU829" s="3"/>
    </row>
    <row r="830" spans="7:177" x14ac:dyDescent="0.15">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c r="FD830" s="3"/>
      <c r="FE830" s="3"/>
      <c r="FF830" s="3"/>
      <c r="FG830" s="3"/>
      <c r="FH830" s="3"/>
      <c r="FI830" s="3"/>
      <c r="FJ830" s="3"/>
      <c r="FK830" s="3"/>
      <c r="FL830" s="3"/>
      <c r="FM830" s="3"/>
      <c r="FN830" s="3"/>
      <c r="FO830" s="3"/>
      <c r="FP830" s="3"/>
      <c r="FQ830" s="3"/>
      <c r="FR830" s="3"/>
      <c r="FS830" s="3"/>
      <c r="FT830" s="3"/>
      <c r="FU830" s="3"/>
    </row>
    <row r="831" spans="7:177" x14ac:dyDescent="0.15">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c r="FD831" s="3"/>
      <c r="FE831" s="3"/>
      <c r="FF831" s="3"/>
      <c r="FG831" s="3"/>
      <c r="FH831" s="3"/>
      <c r="FI831" s="3"/>
      <c r="FJ831" s="3"/>
      <c r="FK831" s="3"/>
      <c r="FL831" s="3"/>
      <c r="FM831" s="3"/>
      <c r="FN831" s="3"/>
      <c r="FO831" s="3"/>
      <c r="FP831" s="3"/>
      <c r="FQ831" s="3"/>
      <c r="FR831" s="3"/>
      <c r="FS831" s="3"/>
      <c r="FT831" s="3"/>
      <c r="FU831" s="3"/>
    </row>
    <row r="832" spans="7:177" x14ac:dyDescent="0.15">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c r="FD832" s="3"/>
      <c r="FE832" s="3"/>
      <c r="FF832" s="3"/>
      <c r="FG832" s="3"/>
      <c r="FH832" s="3"/>
      <c r="FI832" s="3"/>
      <c r="FJ832" s="3"/>
      <c r="FK832" s="3"/>
      <c r="FL832" s="3"/>
      <c r="FM832" s="3"/>
      <c r="FN832" s="3"/>
      <c r="FO832" s="3"/>
      <c r="FP832" s="3"/>
      <c r="FQ832" s="3"/>
      <c r="FR832" s="3"/>
      <c r="FS832" s="3"/>
      <c r="FT832" s="3"/>
      <c r="FU832" s="3"/>
    </row>
    <row r="833" spans="7:177" x14ac:dyDescent="0.15">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c r="FD833" s="3"/>
      <c r="FE833" s="3"/>
      <c r="FF833" s="3"/>
      <c r="FG833" s="3"/>
      <c r="FH833" s="3"/>
      <c r="FI833" s="3"/>
      <c r="FJ833" s="3"/>
      <c r="FK833" s="3"/>
      <c r="FL833" s="3"/>
      <c r="FM833" s="3"/>
      <c r="FN833" s="3"/>
      <c r="FO833" s="3"/>
      <c r="FP833" s="3"/>
      <c r="FQ833" s="3"/>
      <c r="FR833" s="3"/>
      <c r="FS833" s="3"/>
      <c r="FT833" s="3"/>
      <c r="FU833" s="3"/>
    </row>
    <row r="834" spans="7:177" x14ac:dyDescent="0.15">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c r="FB834" s="3"/>
      <c r="FC834" s="3"/>
      <c r="FD834" s="3"/>
      <c r="FE834" s="3"/>
      <c r="FF834" s="3"/>
      <c r="FG834" s="3"/>
      <c r="FH834" s="3"/>
      <c r="FI834" s="3"/>
      <c r="FJ834" s="3"/>
      <c r="FK834" s="3"/>
      <c r="FL834" s="3"/>
      <c r="FM834" s="3"/>
      <c r="FN834" s="3"/>
      <c r="FO834" s="3"/>
      <c r="FP834" s="3"/>
      <c r="FQ834" s="3"/>
      <c r="FR834" s="3"/>
      <c r="FS834" s="3"/>
      <c r="FT834" s="3"/>
      <c r="FU834" s="3"/>
    </row>
    <row r="835" spans="7:177" x14ac:dyDescent="0.15">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c r="FB835" s="3"/>
      <c r="FC835" s="3"/>
      <c r="FD835" s="3"/>
      <c r="FE835" s="3"/>
      <c r="FF835" s="3"/>
      <c r="FG835" s="3"/>
      <c r="FH835" s="3"/>
      <c r="FI835" s="3"/>
      <c r="FJ835" s="3"/>
      <c r="FK835" s="3"/>
      <c r="FL835" s="3"/>
      <c r="FM835" s="3"/>
      <c r="FN835" s="3"/>
      <c r="FO835" s="3"/>
      <c r="FP835" s="3"/>
      <c r="FQ835" s="3"/>
      <c r="FR835" s="3"/>
      <c r="FS835" s="3"/>
      <c r="FT835" s="3"/>
      <c r="FU835" s="3"/>
    </row>
    <row r="836" spans="7:177" x14ac:dyDescent="0.15">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c r="FB836" s="3"/>
      <c r="FC836" s="3"/>
      <c r="FD836" s="3"/>
      <c r="FE836" s="3"/>
      <c r="FF836" s="3"/>
      <c r="FG836" s="3"/>
      <c r="FH836" s="3"/>
      <c r="FI836" s="3"/>
      <c r="FJ836" s="3"/>
      <c r="FK836" s="3"/>
      <c r="FL836" s="3"/>
      <c r="FM836" s="3"/>
      <c r="FN836" s="3"/>
      <c r="FO836" s="3"/>
      <c r="FP836" s="3"/>
      <c r="FQ836" s="3"/>
      <c r="FR836" s="3"/>
      <c r="FS836" s="3"/>
      <c r="FT836" s="3"/>
      <c r="FU836" s="3"/>
    </row>
    <row r="837" spans="7:177" x14ac:dyDescent="0.15">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c r="FB837" s="3"/>
      <c r="FC837" s="3"/>
      <c r="FD837" s="3"/>
      <c r="FE837" s="3"/>
      <c r="FF837" s="3"/>
      <c r="FG837" s="3"/>
      <c r="FH837" s="3"/>
      <c r="FI837" s="3"/>
      <c r="FJ837" s="3"/>
      <c r="FK837" s="3"/>
      <c r="FL837" s="3"/>
      <c r="FM837" s="3"/>
      <c r="FN837" s="3"/>
      <c r="FO837" s="3"/>
      <c r="FP837" s="3"/>
      <c r="FQ837" s="3"/>
      <c r="FR837" s="3"/>
      <c r="FS837" s="3"/>
      <c r="FT837" s="3"/>
      <c r="FU837" s="3"/>
    </row>
    <row r="838" spans="7:177" x14ac:dyDescent="0.15">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c r="FB838" s="3"/>
      <c r="FC838" s="3"/>
      <c r="FD838" s="3"/>
      <c r="FE838" s="3"/>
      <c r="FF838" s="3"/>
      <c r="FG838" s="3"/>
      <c r="FH838" s="3"/>
      <c r="FI838" s="3"/>
      <c r="FJ838" s="3"/>
      <c r="FK838" s="3"/>
      <c r="FL838" s="3"/>
      <c r="FM838" s="3"/>
      <c r="FN838" s="3"/>
      <c r="FO838" s="3"/>
      <c r="FP838" s="3"/>
      <c r="FQ838" s="3"/>
      <c r="FR838" s="3"/>
      <c r="FS838" s="3"/>
      <c r="FT838" s="3"/>
      <c r="FU838" s="3"/>
    </row>
    <row r="839" spans="7:177" x14ac:dyDescent="0.15">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c r="FB839" s="3"/>
      <c r="FC839" s="3"/>
      <c r="FD839" s="3"/>
      <c r="FE839" s="3"/>
      <c r="FF839" s="3"/>
      <c r="FG839" s="3"/>
      <c r="FH839" s="3"/>
      <c r="FI839" s="3"/>
      <c r="FJ839" s="3"/>
      <c r="FK839" s="3"/>
      <c r="FL839" s="3"/>
      <c r="FM839" s="3"/>
      <c r="FN839" s="3"/>
      <c r="FO839" s="3"/>
      <c r="FP839" s="3"/>
      <c r="FQ839" s="3"/>
      <c r="FR839" s="3"/>
      <c r="FS839" s="3"/>
      <c r="FT839" s="3"/>
      <c r="FU839" s="3"/>
    </row>
    <row r="840" spans="7:177" x14ac:dyDescent="0.15">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c r="FB840" s="3"/>
      <c r="FC840" s="3"/>
      <c r="FD840" s="3"/>
      <c r="FE840" s="3"/>
      <c r="FF840" s="3"/>
      <c r="FG840" s="3"/>
      <c r="FH840" s="3"/>
      <c r="FI840" s="3"/>
      <c r="FJ840" s="3"/>
      <c r="FK840" s="3"/>
      <c r="FL840" s="3"/>
      <c r="FM840" s="3"/>
      <c r="FN840" s="3"/>
      <c r="FO840" s="3"/>
      <c r="FP840" s="3"/>
      <c r="FQ840" s="3"/>
      <c r="FR840" s="3"/>
      <c r="FS840" s="3"/>
      <c r="FT840" s="3"/>
      <c r="FU840" s="3"/>
    </row>
    <row r="841" spans="7:177" x14ac:dyDescent="0.15">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c r="FB841" s="3"/>
      <c r="FC841" s="3"/>
      <c r="FD841" s="3"/>
      <c r="FE841" s="3"/>
      <c r="FF841" s="3"/>
      <c r="FG841" s="3"/>
      <c r="FH841" s="3"/>
      <c r="FI841" s="3"/>
      <c r="FJ841" s="3"/>
      <c r="FK841" s="3"/>
      <c r="FL841" s="3"/>
      <c r="FM841" s="3"/>
      <c r="FN841" s="3"/>
      <c r="FO841" s="3"/>
      <c r="FP841" s="3"/>
      <c r="FQ841" s="3"/>
      <c r="FR841" s="3"/>
      <c r="FS841" s="3"/>
      <c r="FT841" s="3"/>
      <c r="FU841" s="3"/>
    </row>
    <row r="842" spans="7:177" x14ac:dyDescent="0.15">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c r="FB842" s="3"/>
      <c r="FC842" s="3"/>
      <c r="FD842" s="3"/>
      <c r="FE842" s="3"/>
      <c r="FF842" s="3"/>
      <c r="FG842" s="3"/>
      <c r="FH842" s="3"/>
      <c r="FI842" s="3"/>
      <c r="FJ842" s="3"/>
      <c r="FK842" s="3"/>
      <c r="FL842" s="3"/>
      <c r="FM842" s="3"/>
      <c r="FN842" s="3"/>
      <c r="FO842" s="3"/>
      <c r="FP842" s="3"/>
      <c r="FQ842" s="3"/>
      <c r="FR842" s="3"/>
      <c r="FS842" s="3"/>
      <c r="FT842" s="3"/>
      <c r="FU842" s="3"/>
    </row>
    <row r="843" spans="7:177" x14ac:dyDescent="0.15">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c r="FB843" s="3"/>
      <c r="FC843" s="3"/>
      <c r="FD843" s="3"/>
      <c r="FE843" s="3"/>
      <c r="FF843" s="3"/>
      <c r="FG843" s="3"/>
      <c r="FH843" s="3"/>
      <c r="FI843" s="3"/>
      <c r="FJ843" s="3"/>
      <c r="FK843" s="3"/>
      <c r="FL843" s="3"/>
      <c r="FM843" s="3"/>
      <c r="FN843" s="3"/>
      <c r="FO843" s="3"/>
      <c r="FP843" s="3"/>
      <c r="FQ843" s="3"/>
      <c r="FR843" s="3"/>
      <c r="FS843" s="3"/>
      <c r="FT843" s="3"/>
      <c r="FU843" s="3"/>
    </row>
    <row r="844" spans="7:177" x14ac:dyDescent="0.15">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c r="EO844" s="3"/>
      <c r="EP844" s="3"/>
      <c r="EQ844" s="3"/>
      <c r="ER844" s="3"/>
      <c r="ES844" s="3"/>
      <c r="ET844" s="3"/>
      <c r="EU844" s="3"/>
      <c r="EV844" s="3"/>
      <c r="EW844" s="3"/>
      <c r="EX844" s="3"/>
      <c r="EY844" s="3"/>
      <c r="EZ844" s="3"/>
      <c r="FA844" s="3"/>
      <c r="FB844" s="3"/>
      <c r="FC844" s="3"/>
      <c r="FD844" s="3"/>
      <c r="FE844" s="3"/>
      <c r="FF844" s="3"/>
      <c r="FG844" s="3"/>
      <c r="FH844" s="3"/>
      <c r="FI844" s="3"/>
      <c r="FJ844" s="3"/>
      <c r="FK844" s="3"/>
      <c r="FL844" s="3"/>
      <c r="FM844" s="3"/>
      <c r="FN844" s="3"/>
      <c r="FO844" s="3"/>
      <c r="FP844" s="3"/>
      <c r="FQ844" s="3"/>
      <c r="FR844" s="3"/>
      <c r="FS844" s="3"/>
      <c r="FT844" s="3"/>
      <c r="FU844" s="3"/>
    </row>
    <row r="845" spans="7:177" x14ac:dyDescent="0.15">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c r="EO845" s="3"/>
      <c r="EP845" s="3"/>
      <c r="EQ845" s="3"/>
      <c r="ER845" s="3"/>
      <c r="ES845" s="3"/>
      <c r="ET845" s="3"/>
      <c r="EU845" s="3"/>
      <c r="EV845" s="3"/>
      <c r="EW845" s="3"/>
      <c r="EX845" s="3"/>
      <c r="EY845" s="3"/>
      <c r="EZ845" s="3"/>
      <c r="FA845" s="3"/>
      <c r="FB845" s="3"/>
      <c r="FC845" s="3"/>
      <c r="FD845" s="3"/>
      <c r="FE845" s="3"/>
      <c r="FF845" s="3"/>
      <c r="FG845" s="3"/>
      <c r="FH845" s="3"/>
      <c r="FI845" s="3"/>
      <c r="FJ845" s="3"/>
      <c r="FK845" s="3"/>
      <c r="FL845" s="3"/>
      <c r="FM845" s="3"/>
      <c r="FN845" s="3"/>
      <c r="FO845" s="3"/>
      <c r="FP845" s="3"/>
      <c r="FQ845" s="3"/>
      <c r="FR845" s="3"/>
      <c r="FS845" s="3"/>
      <c r="FT845" s="3"/>
      <c r="FU845" s="3"/>
    </row>
    <row r="846" spans="7:177" x14ac:dyDescent="0.15">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c r="EO846" s="3"/>
      <c r="EP846" s="3"/>
      <c r="EQ846" s="3"/>
      <c r="ER846" s="3"/>
      <c r="ES846" s="3"/>
      <c r="ET846" s="3"/>
      <c r="EU846" s="3"/>
      <c r="EV846" s="3"/>
      <c r="EW846" s="3"/>
      <c r="EX846" s="3"/>
      <c r="EY846" s="3"/>
      <c r="EZ846" s="3"/>
      <c r="FA846" s="3"/>
      <c r="FB846" s="3"/>
      <c r="FC846" s="3"/>
      <c r="FD846" s="3"/>
      <c r="FE846" s="3"/>
      <c r="FF846" s="3"/>
      <c r="FG846" s="3"/>
      <c r="FH846" s="3"/>
      <c r="FI846" s="3"/>
      <c r="FJ846" s="3"/>
      <c r="FK846" s="3"/>
      <c r="FL846" s="3"/>
      <c r="FM846" s="3"/>
      <c r="FN846" s="3"/>
      <c r="FO846" s="3"/>
      <c r="FP846" s="3"/>
      <c r="FQ846" s="3"/>
      <c r="FR846" s="3"/>
      <c r="FS846" s="3"/>
      <c r="FT846" s="3"/>
      <c r="FU846" s="3"/>
    </row>
    <row r="847" spans="7:177" x14ac:dyDescent="0.15">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c r="EO847" s="3"/>
      <c r="EP847" s="3"/>
      <c r="EQ847" s="3"/>
      <c r="ER847" s="3"/>
      <c r="ES847" s="3"/>
      <c r="ET847" s="3"/>
      <c r="EU847" s="3"/>
      <c r="EV847" s="3"/>
      <c r="EW847" s="3"/>
      <c r="EX847" s="3"/>
      <c r="EY847" s="3"/>
      <c r="EZ847" s="3"/>
      <c r="FA847" s="3"/>
      <c r="FB847" s="3"/>
      <c r="FC847" s="3"/>
      <c r="FD847" s="3"/>
      <c r="FE847" s="3"/>
      <c r="FF847" s="3"/>
      <c r="FG847" s="3"/>
      <c r="FH847" s="3"/>
      <c r="FI847" s="3"/>
      <c r="FJ847" s="3"/>
      <c r="FK847" s="3"/>
      <c r="FL847" s="3"/>
      <c r="FM847" s="3"/>
      <c r="FN847" s="3"/>
      <c r="FO847" s="3"/>
      <c r="FP847" s="3"/>
      <c r="FQ847" s="3"/>
      <c r="FR847" s="3"/>
      <c r="FS847" s="3"/>
      <c r="FT847" s="3"/>
      <c r="FU847" s="3"/>
    </row>
    <row r="848" spans="7:177" x14ac:dyDescent="0.15">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c r="EO848" s="3"/>
      <c r="EP848" s="3"/>
      <c r="EQ848" s="3"/>
      <c r="ER848" s="3"/>
      <c r="ES848" s="3"/>
      <c r="ET848" s="3"/>
      <c r="EU848" s="3"/>
      <c r="EV848" s="3"/>
      <c r="EW848" s="3"/>
      <c r="EX848" s="3"/>
      <c r="EY848" s="3"/>
      <c r="EZ848" s="3"/>
      <c r="FA848" s="3"/>
      <c r="FB848" s="3"/>
      <c r="FC848" s="3"/>
      <c r="FD848" s="3"/>
      <c r="FE848" s="3"/>
      <c r="FF848" s="3"/>
      <c r="FG848" s="3"/>
      <c r="FH848" s="3"/>
      <c r="FI848" s="3"/>
      <c r="FJ848" s="3"/>
      <c r="FK848" s="3"/>
      <c r="FL848" s="3"/>
      <c r="FM848" s="3"/>
      <c r="FN848" s="3"/>
      <c r="FO848" s="3"/>
      <c r="FP848" s="3"/>
      <c r="FQ848" s="3"/>
      <c r="FR848" s="3"/>
      <c r="FS848" s="3"/>
      <c r="FT848" s="3"/>
      <c r="FU848" s="3"/>
    </row>
    <row r="849" spans="7:177" x14ac:dyDescent="0.15">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c r="EO849" s="3"/>
      <c r="EP849" s="3"/>
      <c r="EQ849" s="3"/>
      <c r="ER849" s="3"/>
      <c r="ES849" s="3"/>
      <c r="ET849" s="3"/>
      <c r="EU849" s="3"/>
      <c r="EV849" s="3"/>
      <c r="EW849" s="3"/>
      <c r="EX849" s="3"/>
      <c r="EY849" s="3"/>
      <c r="EZ849" s="3"/>
      <c r="FA849" s="3"/>
      <c r="FB849" s="3"/>
      <c r="FC849" s="3"/>
      <c r="FD849" s="3"/>
      <c r="FE849" s="3"/>
      <c r="FF849" s="3"/>
      <c r="FG849" s="3"/>
      <c r="FH849" s="3"/>
      <c r="FI849" s="3"/>
      <c r="FJ849" s="3"/>
      <c r="FK849" s="3"/>
      <c r="FL849" s="3"/>
      <c r="FM849" s="3"/>
      <c r="FN849" s="3"/>
      <c r="FO849" s="3"/>
      <c r="FP849" s="3"/>
      <c r="FQ849" s="3"/>
      <c r="FR849" s="3"/>
      <c r="FS849" s="3"/>
      <c r="FT849" s="3"/>
      <c r="FU849" s="3"/>
    </row>
    <row r="850" spans="7:177" x14ac:dyDescent="0.15">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c r="EO850" s="3"/>
      <c r="EP850" s="3"/>
      <c r="EQ850" s="3"/>
      <c r="ER850" s="3"/>
      <c r="ES850" s="3"/>
      <c r="ET850" s="3"/>
      <c r="EU850" s="3"/>
      <c r="EV850" s="3"/>
      <c r="EW850" s="3"/>
      <c r="EX850" s="3"/>
      <c r="EY850" s="3"/>
      <c r="EZ850" s="3"/>
      <c r="FA850" s="3"/>
      <c r="FB850" s="3"/>
      <c r="FC850" s="3"/>
      <c r="FD850" s="3"/>
      <c r="FE850" s="3"/>
      <c r="FF850" s="3"/>
      <c r="FG850" s="3"/>
      <c r="FH850" s="3"/>
      <c r="FI850" s="3"/>
      <c r="FJ850" s="3"/>
      <c r="FK850" s="3"/>
      <c r="FL850" s="3"/>
      <c r="FM850" s="3"/>
      <c r="FN850" s="3"/>
      <c r="FO850" s="3"/>
      <c r="FP850" s="3"/>
      <c r="FQ850" s="3"/>
      <c r="FR850" s="3"/>
      <c r="FS850" s="3"/>
      <c r="FT850" s="3"/>
      <c r="FU850" s="3"/>
    </row>
    <row r="851" spans="7:177" x14ac:dyDescent="0.15">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c r="EO851" s="3"/>
      <c r="EP851" s="3"/>
      <c r="EQ851" s="3"/>
      <c r="ER851" s="3"/>
      <c r="ES851" s="3"/>
      <c r="ET851" s="3"/>
      <c r="EU851" s="3"/>
      <c r="EV851" s="3"/>
      <c r="EW851" s="3"/>
      <c r="EX851" s="3"/>
      <c r="EY851" s="3"/>
      <c r="EZ851" s="3"/>
      <c r="FA851" s="3"/>
      <c r="FB851" s="3"/>
      <c r="FC851" s="3"/>
      <c r="FD851" s="3"/>
      <c r="FE851" s="3"/>
      <c r="FF851" s="3"/>
      <c r="FG851" s="3"/>
      <c r="FH851" s="3"/>
      <c r="FI851" s="3"/>
      <c r="FJ851" s="3"/>
      <c r="FK851" s="3"/>
      <c r="FL851" s="3"/>
      <c r="FM851" s="3"/>
      <c r="FN851" s="3"/>
      <c r="FO851" s="3"/>
      <c r="FP851" s="3"/>
      <c r="FQ851" s="3"/>
      <c r="FR851" s="3"/>
      <c r="FS851" s="3"/>
      <c r="FT851" s="3"/>
      <c r="FU851" s="3"/>
    </row>
    <row r="852" spans="7:177" x14ac:dyDescent="0.15">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c r="EO852" s="3"/>
      <c r="EP852" s="3"/>
      <c r="EQ852" s="3"/>
      <c r="ER852" s="3"/>
      <c r="ES852" s="3"/>
      <c r="ET852" s="3"/>
      <c r="EU852" s="3"/>
      <c r="EV852" s="3"/>
      <c r="EW852" s="3"/>
      <c r="EX852" s="3"/>
      <c r="EY852" s="3"/>
      <c r="EZ852" s="3"/>
      <c r="FA852" s="3"/>
      <c r="FB852" s="3"/>
      <c r="FC852" s="3"/>
      <c r="FD852" s="3"/>
      <c r="FE852" s="3"/>
      <c r="FF852" s="3"/>
      <c r="FG852" s="3"/>
      <c r="FH852" s="3"/>
      <c r="FI852" s="3"/>
      <c r="FJ852" s="3"/>
      <c r="FK852" s="3"/>
      <c r="FL852" s="3"/>
      <c r="FM852" s="3"/>
      <c r="FN852" s="3"/>
      <c r="FO852" s="3"/>
      <c r="FP852" s="3"/>
      <c r="FQ852" s="3"/>
      <c r="FR852" s="3"/>
      <c r="FS852" s="3"/>
      <c r="FT852" s="3"/>
      <c r="FU852" s="3"/>
    </row>
    <row r="853" spans="7:177" x14ac:dyDescent="0.15">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c r="EO853" s="3"/>
      <c r="EP853" s="3"/>
      <c r="EQ853" s="3"/>
      <c r="ER853" s="3"/>
      <c r="ES853" s="3"/>
      <c r="ET853" s="3"/>
      <c r="EU853" s="3"/>
      <c r="EV853" s="3"/>
      <c r="EW853" s="3"/>
      <c r="EX853" s="3"/>
      <c r="EY853" s="3"/>
      <c r="EZ853" s="3"/>
      <c r="FA853" s="3"/>
      <c r="FB853" s="3"/>
      <c r="FC853" s="3"/>
      <c r="FD853" s="3"/>
      <c r="FE853" s="3"/>
      <c r="FF853" s="3"/>
      <c r="FG853" s="3"/>
      <c r="FH853" s="3"/>
      <c r="FI853" s="3"/>
      <c r="FJ853" s="3"/>
      <c r="FK853" s="3"/>
      <c r="FL853" s="3"/>
      <c r="FM853" s="3"/>
      <c r="FN853" s="3"/>
      <c r="FO853" s="3"/>
      <c r="FP853" s="3"/>
      <c r="FQ853" s="3"/>
      <c r="FR853" s="3"/>
      <c r="FS853" s="3"/>
      <c r="FT853" s="3"/>
      <c r="FU853" s="3"/>
    </row>
    <row r="854" spans="7:177" x14ac:dyDescent="0.15">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c r="EO854" s="3"/>
      <c r="EP854" s="3"/>
      <c r="EQ854" s="3"/>
      <c r="ER854" s="3"/>
      <c r="ES854" s="3"/>
      <c r="ET854" s="3"/>
      <c r="EU854" s="3"/>
      <c r="EV854" s="3"/>
      <c r="EW854" s="3"/>
      <c r="EX854" s="3"/>
      <c r="EY854" s="3"/>
      <c r="EZ854" s="3"/>
      <c r="FA854" s="3"/>
      <c r="FB854" s="3"/>
      <c r="FC854" s="3"/>
      <c r="FD854" s="3"/>
      <c r="FE854" s="3"/>
      <c r="FF854" s="3"/>
      <c r="FG854" s="3"/>
      <c r="FH854" s="3"/>
      <c r="FI854" s="3"/>
      <c r="FJ854" s="3"/>
      <c r="FK854" s="3"/>
      <c r="FL854" s="3"/>
      <c r="FM854" s="3"/>
      <c r="FN854" s="3"/>
      <c r="FO854" s="3"/>
      <c r="FP854" s="3"/>
      <c r="FQ854" s="3"/>
      <c r="FR854" s="3"/>
      <c r="FS854" s="3"/>
      <c r="FT854" s="3"/>
      <c r="FU854" s="3"/>
    </row>
    <row r="855" spans="7:177" x14ac:dyDescent="0.15">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c r="EO855" s="3"/>
      <c r="EP855" s="3"/>
      <c r="EQ855" s="3"/>
      <c r="ER855" s="3"/>
      <c r="ES855" s="3"/>
      <c r="ET855" s="3"/>
      <c r="EU855" s="3"/>
      <c r="EV855" s="3"/>
      <c r="EW855" s="3"/>
      <c r="EX855" s="3"/>
      <c r="EY855" s="3"/>
      <c r="EZ855" s="3"/>
      <c r="FA855" s="3"/>
      <c r="FB855" s="3"/>
      <c r="FC855" s="3"/>
      <c r="FD855" s="3"/>
      <c r="FE855" s="3"/>
      <c r="FF855" s="3"/>
      <c r="FG855" s="3"/>
      <c r="FH855" s="3"/>
      <c r="FI855" s="3"/>
      <c r="FJ855" s="3"/>
      <c r="FK855" s="3"/>
      <c r="FL855" s="3"/>
      <c r="FM855" s="3"/>
      <c r="FN855" s="3"/>
      <c r="FO855" s="3"/>
      <c r="FP855" s="3"/>
      <c r="FQ855" s="3"/>
      <c r="FR855" s="3"/>
      <c r="FS855" s="3"/>
      <c r="FT855" s="3"/>
      <c r="FU855" s="3"/>
    </row>
    <row r="856" spans="7:177" x14ac:dyDescent="0.15">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c r="EO856" s="3"/>
      <c r="EP856" s="3"/>
      <c r="EQ856" s="3"/>
      <c r="ER856" s="3"/>
      <c r="ES856" s="3"/>
      <c r="ET856" s="3"/>
      <c r="EU856" s="3"/>
      <c r="EV856" s="3"/>
      <c r="EW856" s="3"/>
      <c r="EX856" s="3"/>
      <c r="EY856" s="3"/>
      <c r="EZ856" s="3"/>
      <c r="FA856" s="3"/>
      <c r="FB856" s="3"/>
      <c r="FC856" s="3"/>
      <c r="FD856" s="3"/>
      <c r="FE856" s="3"/>
      <c r="FF856" s="3"/>
      <c r="FG856" s="3"/>
      <c r="FH856" s="3"/>
      <c r="FI856" s="3"/>
      <c r="FJ856" s="3"/>
      <c r="FK856" s="3"/>
      <c r="FL856" s="3"/>
      <c r="FM856" s="3"/>
      <c r="FN856" s="3"/>
      <c r="FO856" s="3"/>
      <c r="FP856" s="3"/>
      <c r="FQ856" s="3"/>
      <c r="FR856" s="3"/>
      <c r="FS856" s="3"/>
      <c r="FT856" s="3"/>
      <c r="FU856" s="3"/>
    </row>
    <row r="857" spans="7:177" x14ac:dyDescent="0.15">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c r="EO857" s="3"/>
      <c r="EP857" s="3"/>
      <c r="EQ857" s="3"/>
      <c r="ER857" s="3"/>
      <c r="ES857" s="3"/>
      <c r="ET857" s="3"/>
      <c r="EU857" s="3"/>
      <c r="EV857" s="3"/>
      <c r="EW857" s="3"/>
      <c r="EX857" s="3"/>
      <c r="EY857" s="3"/>
      <c r="EZ857" s="3"/>
      <c r="FA857" s="3"/>
      <c r="FB857" s="3"/>
      <c r="FC857" s="3"/>
      <c r="FD857" s="3"/>
      <c r="FE857" s="3"/>
      <c r="FF857" s="3"/>
      <c r="FG857" s="3"/>
      <c r="FH857" s="3"/>
      <c r="FI857" s="3"/>
      <c r="FJ857" s="3"/>
      <c r="FK857" s="3"/>
      <c r="FL857" s="3"/>
      <c r="FM857" s="3"/>
      <c r="FN857" s="3"/>
      <c r="FO857" s="3"/>
      <c r="FP857" s="3"/>
      <c r="FQ857" s="3"/>
      <c r="FR857" s="3"/>
      <c r="FS857" s="3"/>
      <c r="FT857" s="3"/>
      <c r="FU857" s="3"/>
    </row>
    <row r="858" spans="7:177" x14ac:dyDescent="0.15">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c r="EO858" s="3"/>
      <c r="EP858" s="3"/>
      <c r="EQ858" s="3"/>
      <c r="ER858" s="3"/>
      <c r="ES858" s="3"/>
      <c r="ET858" s="3"/>
      <c r="EU858" s="3"/>
      <c r="EV858" s="3"/>
      <c r="EW858" s="3"/>
      <c r="EX858" s="3"/>
      <c r="EY858" s="3"/>
      <c r="EZ858" s="3"/>
      <c r="FA858" s="3"/>
      <c r="FB858" s="3"/>
      <c r="FC858" s="3"/>
      <c r="FD858" s="3"/>
      <c r="FE858" s="3"/>
      <c r="FF858" s="3"/>
      <c r="FG858" s="3"/>
      <c r="FH858" s="3"/>
      <c r="FI858" s="3"/>
      <c r="FJ858" s="3"/>
      <c r="FK858" s="3"/>
      <c r="FL858" s="3"/>
      <c r="FM858" s="3"/>
      <c r="FN858" s="3"/>
      <c r="FO858" s="3"/>
      <c r="FP858" s="3"/>
      <c r="FQ858" s="3"/>
      <c r="FR858" s="3"/>
      <c r="FS858" s="3"/>
      <c r="FT858" s="3"/>
      <c r="FU858" s="3"/>
    </row>
    <row r="859" spans="7:177" x14ac:dyDescent="0.15">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c r="EO859" s="3"/>
      <c r="EP859" s="3"/>
      <c r="EQ859" s="3"/>
      <c r="ER859" s="3"/>
      <c r="ES859" s="3"/>
      <c r="ET859" s="3"/>
      <c r="EU859" s="3"/>
      <c r="EV859" s="3"/>
      <c r="EW859" s="3"/>
      <c r="EX859" s="3"/>
      <c r="EY859" s="3"/>
      <c r="EZ859" s="3"/>
      <c r="FA859" s="3"/>
      <c r="FB859" s="3"/>
      <c r="FC859" s="3"/>
      <c r="FD859" s="3"/>
      <c r="FE859" s="3"/>
      <c r="FF859" s="3"/>
      <c r="FG859" s="3"/>
      <c r="FH859" s="3"/>
      <c r="FI859" s="3"/>
      <c r="FJ859" s="3"/>
      <c r="FK859" s="3"/>
      <c r="FL859" s="3"/>
      <c r="FM859" s="3"/>
      <c r="FN859" s="3"/>
      <c r="FO859" s="3"/>
      <c r="FP859" s="3"/>
      <c r="FQ859" s="3"/>
      <c r="FR859" s="3"/>
      <c r="FS859" s="3"/>
      <c r="FT859" s="3"/>
      <c r="FU859" s="3"/>
    </row>
    <row r="860" spans="7:177" x14ac:dyDescent="0.15">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c r="EO860" s="3"/>
      <c r="EP860" s="3"/>
      <c r="EQ860" s="3"/>
      <c r="ER860" s="3"/>
      <c r="ES860" s="3"/>
      <c r="ET860" s="3"/>
      <c r="EU860" s="3"/>
      <c r="EV860" s="3"/>
      <c r="EW860" s="3"/>
      <c r="EX860" s="3"/>
      <c r="EY860" s="3"/>
      <c r="EZ860" s="3"/>
      <c r="FA860" s="3"/>
      <c r="FB860" s="3"/>
      <c r="FC860" s="3"/>
      <c r="FD860" s="3"/>
      <c r="FE860" s="3"/>
      <c r="FF860" s="3"/>
      <c r="FG860" s="3"/>
      <c r="FH860" s="3"/>
      <c r="FI860" s="3"/>
      <c r="FJ860" s="3"/>
      <c r="FK860" s="3"/>
      <c r="FL860" s="3"/>
      <c r="FM860" s="3"/>
      <c r="FN860" s="3"/>
      <c r="FO860" s="3"/>
      <c r="FP860" s="3"/>
      <c r="FQ860" s="3"/>
      <c r="FR860" s="3"/>
      <c r="FS860" s="3"/>
      <c r="FT860" s="3"/>
      <c r="FU860" s="3"/>
    </row>
    <row r="861" spans="7:177" x14ac:dyDescent="0.15">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c r="EO861" s="3"/>
      <c r="EP861" s="3"/>
      <c r="EQ861" s="3"/>
      <c r="ER861" s="3"/>
      <c r="ES861" s="3"/>
      <c r="ET861" s="3"/>
      <c r="EU861" s="3"/>
      <c r="EV861" s="3"/>
      <c r="EW861" s="3"/>
      <c r="EX861" s="3"/>
      <c r="EY861" s="3"/>
      <c r="EZ861" s="3"/>
      <c r="FA861" s="3"/>
      <c r="FB861" s="3"/>
      <c r="FC861" s="3"/>
      <c r="FD861" s="3"/>
      <c r="FE861" s="3"/>
      <c r="FF861" s="3"/>
      <c r="FG861" s="3"/>
      <c r="FH861" s="3"/>
      <c r="FI861" s="3"/>
      <c r="FJ861" s="3"/>
      <c r="FK861" s="3"/>
      <c r="FL861" s="3"/>
      <c r="FM861" s="3"/>
      <c r="FN861" s="3"/>
      <c r="FO861" s="3"/>
      <c r="FP861" s="3"/>
      <c r="FQ861" s="3"/>
      <c r="FR861" s="3"/>
      <c r="FS861" s="3"/>
      <c r="FT861" s="3"/>
      <c r="FU861" s="3"/>
    </row>
    <row r="862" spans="7:177" x14ac:dyDescent="0.15">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c r="EO862" s="3"/>
      <c r="EP862" s="3"/>
      <c r="EQ862" s="3"/>
      <c r="ER862" s="3"/>
      <c r="ES862" s="3"/>
      <c r="ET862" s="3"/>
      <c r="EU862" s="3"/>
      <c r="EV862" s="3"/>
      <c r="EW862" s="3"/>
      <c r="EX862" s="3"/>
      <c r="EY862" s="3"/>
      <c r="EZ862" s="3"/>
      <c r="FA862" s="3"/>
      <c r="FB862" s="3"/>
      <c r="FC862" s="3"/>
      <c r="FD862" s="3"/>
      <c r="FE862" s="3"/>
      <c r="FF862" s="3"/>
      <c r="FG862" s="3"/>
      <c r="FH862" s="3"/>
      <c r="FI862" s="3"/>
      <c r="FJ862" s="3"/>
      <c r="FK862" s="3"/>
      <c r="FL862" s="3"/>
      <c r="FM862" s="3"/>
      <c r="FN862" s="3"/>
      <c r="FO862" s="3"/>
      <c r="FP862" s="3"/>
      <c r="FQ862" s="3"/>
      <c r="FR862" s="3"/>
      <c r="FS862" s="3"/>
      <c r="FT862" s="3"/>
      <c r="FU862" s="3"/>
    </row>
    <row r="863" spans="7:177" x14ac:dyDescent="0.15">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c r="EO863" s="3"/>
      <c r="EP863" s="3"/>
      <c r="EQ863" s="3"/>
      <c r="ER863" s="3"/>
      <c r="ES863" s="3"/>
      <c r="ET863" s="3"/>
      <c r="EU863" s="3"/>
      <c r="EV863" s="3"/>
      <c r="EW863" s="3"/>
      <c r="EX863" s="3"/>
      <c r="EY863" s="3"/>
      <c r="EZ863" s="3"/>
      <c r="FA863" s="3"/>
      <c r="FB863" s="3"/>
      <c r="FC863" s="3"/>
      <c r="FD863" s="3"/>
      <c r="FE863" s="3"/>
      <c r="FF863" s="3"/>
      <c r="FG863" s="3"/>
      <c r="FH863" s="3"/>
      <c r="FI863" s="3"/>
      <c r="FJ863" s="3"/>
      <c r="FK863" s="3"/>
      <c r="FL863" s="3"/>
      <c r="FM863" s="3"/>
      <c r="FN863" s="3"/>
      <c r="FO863" s="3"/>
      <c r="FP863" s="3"/>
      <c r="FQ863" s="3"/>
      <c r="FR863" s="3"/>
      <c r="FS863" s="3"/>
      <c r="FT863" s="3"/>
      <c r="FU863" s="3"/>
    </row>
    <row r="864" spans="7:177" x14ac:dyDescent="0.15">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c r="EO864" s="3"/>
      <c r="EP864" s="3"/>
      <c r="EQ864" s="3"/>
      <c r="ER864" s="3"/>
      <c r="ES864" s="3"/>
      <c r="ET864" s="3"/>
      <c r="EU864" s="3"/>
      <c r="EV864" s="3"/>
      <c r="EW864" s="3"/>
      <c r="EX864" s="3"/>
      <c r="EY864" s="3"/>
      <c r="EZ864" s="3"/>
      <c r="FA864" s="3"/>
      <c r="FB864" s="3"/>
      <c r="FC864" s="3"/>
      <c r="FD864" s="3"/>
      <c r="FE864" s="3"/>
      <c r="FF864" s="3"/>
      <c r="FG864" s="3"/>
      <c r="FH864" s="3"/>
      <c r="FI864" s="3"/>
      <c r="FJ864" s="3"/>
      <c r="FK864" s="3"/>
      <c r="FL864" s="3"/>
      <c r="FM864" s="3"/>
      <c r="FN864" s="3"/>
      <c r="FO864" s="3"/>
      <c r="FP864" s="3"/>
      <c r="FQ864" s="3"/>
      <c r="FR864" s="3"/>
      <c r="FS864" s="3"/>
      <c r="FT864" s="3"/>
      <c r="FU864" s="3"/>
    </row>
    <row r="865" spans="7:177" x14ac:dyDescent="0.15">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c r="EO865" s="3"/>
      <c r="EP865" s="3"/>
      <c r="EQ865" s="3"/>
      <c r="ER865" s="3"/>
      <c r="ES865" s="3"/>
      <c r="ET865" s="3"/>
      <c r="EU865" s="3"/>
      <c r="EV865" s="3"/>
      <c r="EW865" s="3"/>
      <c r="EX865" s="3"/>
      <c r="EY865" s="3"/>
      <c r="EZ865" s="3"/>
      <c r="FA865" s="3"/>
      <c r="FB865" s="3"/>
      <c r="FC865" s="3"/>
      <c r="FD865" s="3"/>
      <c r="FE865" s="3"/>
      <c r="FF865" s="3"/>
      <c r="FG865" s="3"/>
      <c r="FH865" s="3"/>
      <c r="FI865" s="3"/>
      <c r="FJ865" s="3"/>
      <c r="FK865" s="3"/>
      <c r="FL865" s="3"/>
      <c r="FM865" s="3"/>
      <c r="FN865" s="3"/>
      <c r="FO865" s="3"/>
      <c r="FP865" s="3"/>
      <c r="FQ865" s="3"/>
      <c r="FR865" s="3"/>
      <c r="FS865" s="3"/>
      <c r="FT865" s="3"/>
      <c r="FU865" s="3"/>
    </row>
    <row r="866" spans="7:177" x14ac:dyDescent="0.15">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c r="EO866" s="3"/>
      <c r="EP866" s="3"/>
      <c r="EQ866" s="3"/>
      <c r="ER866" s="3"/>
      <c r="ES866" s="3"/>
      <c r="ET866" s="3"/>
      <c r="EU866" s="3"/>
      <c r="EV866" s="3"/>
      <c r="EW866" s="3"/>
      <c r="EX866" s="3"/>
      <c r="EY866" s="3"/>
      <c r="EZ866" s="3"/>
      <c r="FA866" s="3"/>
      <c r="FB866" s="3"/>
      <c r="FC866" s="3"/>
      <c r="FD866" s="3"/>
      <c r="FE866" s="3"/>
      <c r="FF866" s="3"/>
      <c r="FG866" s="3"/>
      <c r="FH866" s="3"/>
      <c r="FI866" s="3"/>
      <c r="FJ866" s="3"/>
      <c r="FK866" s="3"/>
      <c r="FL866" s="3"/>
      <c r="FM866" s="3"/>
      <c r="FN866" s="3"/>
      <c r="FO866" s="3"/>
      <c r="FP866" s="3"/>
      <c r="FQ866" s="3"/>
      <c r="FR866" s="3"/>
      <c r="FS866" s="3"/>
      <c r="FT866" s="3"/>
      <c r="FU866" s="3"/>
    </row>
    <row r="867" spans="7:177" x14ac:dyDescent="0.15">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c r="EO867" s="3"/>
      <c r="EP867" s="3"/>
      <c r="EQ867" s="3"/>
      <c r="ER867" s="3"/>
      <c r="ES867" s="3"/>
      <c r="ET867" s="3"/>
      <c r="EU867" s="3"/>
      <c r="EV867" s="3"/>
      <c r="EW867" s="3"/>
      <c r="EX867" s="3"/>
      <c r="EY867" s="3"/>
      <c r="EZ867" s="3"/>
      <c r="FA867" s="3"/>
      <c r="FB867" s="3"/>
      <c r="FC867" s="3"/>
      <c r="FD867" s="3"/>
      <c r="FE867" s="3"/>
      <c r="FF867" s="3"/>
      <c r="FG867" s="3"/>
      <c r="FH867" s="3"/>
      <c r="FI867" s="3"/>
      <c r="FJ867" s="3"/>
      <c r="FK867" s="3"/>
      <c r="FL867" s="3"/>
      <c r="FM867" s="3"/>
      <c r="FN867" s="3"/>
      <c r="FO867" s="3"/>
      <c r="FP867" s="3"/>
      <c r="FQ867" s="3"/>
      <c r="FR867" s="3"/>
      <c r="FS867" s="3"/>
      <c r="FT867" s="3"/>
      <c r="FU867" s="3"/>
    </row>
    <row r="868" spans="7:177" x14ac:dyDescent="0.15">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c r="EO868" s="3"/>
      <c r="EP868" s="3"/>
      <c r="EQ868" s="3"/>
      <c r="ER868" s="3"/>
      <c r="ES868" s="3"/>
      <c r="ET868" s="3"/>
      <c r="EU868" s="3"/>
      <c r="EV868" s="3"/>
      <c r="EW868" s="3"/>
      <c r="EX868" s="3"/>
      <c r="EY868" s="3"/>
      <c r="EZ868" s="3"/>
      <c r="FA868" s="3"/>
      <c r="FB868" s="3"/>
      <c r="FC868" s="3"/>
      <c r="FD868" s="3"/>
      <c r="FE868" s="3"/>
      <c r="FF868" s="3"/>
      <c r="FG868" s="3"/>
      <c r="FH868" s="3"/>
      <c r="FI868" s="3"/>
      <c r="FJ868" s="3"/>
      <c r="FK868" s="3"/>
      <c r="FL868" s="3"/>
      <c r="FM868" s="3"/>
      <c r="FN868" s="3"/>
      <c r="FO868" s="3"/>
      <c r="FP868" s="3"/>
      <c r="FQ868" s="3"/>
      <c r="FR868" s="3"/>
      <c r="FS868" s="3"/>
      <c r="FT868" s="3"/>
      <c r="FU868" s="3"/>
    </row>
    <row r="869" spans="7:177" x14ac:dyDescent="0.15">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c r="EO869" s="3"/>
      <c r="EP869" s="3"/>
      <c r="EQ869" s="3"/>
      <c r="ER869" s="3"/>
      <c r="ES869" s="3"/>
      <c r="ET869" s="3"/>
      <c r="EU869" s="3"/>
      <c r="EV869" s="3"/>
      <c r="EW869" s="3"/>
      <c r="EX869" s="3"/>
      <c r="EY869" s="3"/>
      <c r="EZ869" s="3"/>
      <c r="FA869" s="3"/>
      <c r="FB869" s="3"/>
      <c r="FC869" s="3"/>
      <c r="FD869" s="3"/>
      <c r="FE869" s="3"/>
      <c r="FF869" s="3"/>
      <c r="FG869" s="3"/>
      <c r="FH869" s="3"/>
      <c r="FI869" s="3"/>
      <c r="FJ869" s="3"/>
      <c r="FK869" s="3"/>
      <c r="FL869" s="3"/>
      <c r="FM869" s="3"/>
      <c r="FN869" s="3"/>
      <c r="FO869" s="3"/>
      <c r="FP869" s="3"/>
      <c r="FQ869" s="3"/>
      <c r="FR869" s="3"/>
      <c r="FS869" s="3"/>
      <c r="FT869" s="3"/>
      <c r="FU869" s="3"/>
    </row>
    <row r="870" spans="7:177" x14ac:dyDescent="0.15">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c r="EO870" s="3"/>
      <c r="EP870" s="3"/>
      <c r="EQ870" s="3"/>
      <c r="ER870" s="3"/>
      <c r="ES870" s="3"/>
      <c r="ET870" s="3"/>
      <c r="EU870" s="3"/>
      <c r="EV870" s="3"/>
      <c r="EW870" s="3"/>
      <c r="EX870" s="3"/>
      <c r="EY870" s="3"/>
      <c r="EZ870" s="3"/>
      <c r="FA870" s="3"/>
      <c r="FB870" s="3"/>
      <c r="FC870" s="3"/>
      <c r="FD870" s="3"/>
      <c r="FE870" s="3"/>
      <c r="FF870" s="3"/>
      <c r="FG870" s="3"/>
      <c r="FH870" s="3"/>
      <c r="FI870" s="3"/>
      <c r="FJ870" s="3"/>
      <c r="FK870" s="3"/>
      <c r="FL870" s="3"/>
      <c r="FM870" s="3"/>
      <c r="FN870" s="3"/>
      <c r="FO870" s="3"/>
      <c r="FP870" s="3"/>
      <c r="FQ870" s="3"/>
      <c r="FR870" s="3"/>
      <c r="FS870" s="3"/>
      <c r="FT870" s="3"/>
      <c r="FU870" s="3"/>
    </row>
    <row r="871" spans="7:177" x14ac:dyDescent="0.15">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c r="EO871" s="3"/>
      <c r="EP871" s="3"/>
      <c r="EQ871" s="3"/>
      <c r="ER871" s="3"/>
      <c r="ES871" s="3"/>
      <c r="ET871" s="3"/>
      <c r="EU871" s="3"/>
      <c r="EV871" s="3"/>
      <c r="EW871" s="3"/>
      <c r="EX871" s="3"/>
      <c r="EY871" s="3"/>
      <c r="EZ871" s="3"/>
      <c r="FA871" s="3"/>
      <c r="FB871" s="3"/>
      <c r="FC871" s="3"/>
      <c r="FD871" s="3"/>
      <c r="FE871" s="3"/>
      <c r="FF871" s="3"/>
      <c r="FG871" s="3"/>
      <c r="FH871" s="3"/>
      <c r="FI871" s="3"/>
      <c r="FJ871" s="3"/>
      <c r="FK871" s="3"/>
      <c r="FL871" s="3"/>
      <c r="FM871" s="3"/>
      <c r="FN871" s="3"/>
      <c r="FO871" s="3"/>
      <c r="FP871" s="3"/>
      <c r="FQ871" s="3"/>
      <c r="FR871" s="3"/>
      <c r="FS871" s="3"/>
      <c r="FT871" s="3"/>
      <c r="FU871" s="3"/>
    </row>
    <row r="872" spans="7:177" x14ac:dyDescent="0.15">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c r="EO872" s="3"/>
      <c r="EP872" s="3"/>
      <c r="EQ872" s="3"/>
      <c r="ER872" s="3"/>
      <c r="ES872" s="3"/>
      <c r="ET872" s="3"/>
      <c r="EU872" s="3"/>
      <c r="EV872" s="3"/>
      <c r="EW872" s="3"/>
      <c r="EX872" s="3"/>
      <c r="EY872" s="3"/>
      <c r="EZ872" s="3"/>
      <c r="FA872" s="3"/>
      <c r="FB872" s="3"/>
      <c r="FC872" s="3"/>
      <c r="FD872" s="3"/>
      <c r="FE872" s="3"/>
      <c r="FF872" s="3"/>
      <c r="FG872" s="3"/>
      <c r="FH872" s="3"/>
      <c r="FI872" s="3"/>
      <c r="FJ872" s="3"/>
      <c r="FK872" s="3"/>
      <c r="FL872" s="3"/>
      <c r="FM872" s="3"/>
      <c r="FN872" s="3"/>
      <c r="FO872" s="3"/>
      <c r="FP872" s="3"/>
      <c r="FQ872" s="3"/>
      <c r="FR872" s="3"/>
      <c r="FS872" s="3"/>
      <c r="FT872" s="3"/>
      <c r="FU872" s="3"/>
    </row>
    <row r="873" spans="7:177" x14ac:dyDescent="0.15">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c r="EO873" s="3"/>
      <c r="EP873" s="3"/>
      <c r="EQ873" s="3"/>
      <c r="ER873" s="3"/>
      <c r="ES873" s="3"/>
      <c r="ET873" s="3"/>
      <c r="EU873" s="3"/>
      <c r="EV873" s="3"/>
      <c r="EW873" s="3"/>
      <c r="EX873" s="3"/>
      <c r="EY873" s="3"/>
      <c r="EZ873" s="3"/>
      <c r="FA873" s="3"/>
      <c r="FB873" s="3"/>
      <c r="FC873" s="3"/>
      <c r="FD873" s="3"/>
      <c r="FE873" s="3"/>
      <c r="FF873" s="3"/>
      <c r="FG873" s="3"/>
      <c r="FH873" s="3"/>
      <c r="FI873" s="3"/>
      <c r="FJ873" s="3"/>
      <c r="FK873" s="3"/>
      <c r="FL873" s="3"/>
      <c r="FM873" s="3"/>
      <c r="FN873" s="3"/>
      <c r="FO873" s="3"/>
      <c r="FP873" s="3"/>
      <c r="FQ873" s="3"/>
      <c r="FR873" s="3"/>
      <c r="FS873" s="3"/>
      <c r="FT873" s="3"/>
      <c r="FU873" s="3"/>
    </row>
    <row r="874" spans="7:177" x14ac:dyDescent="0.15">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c r="EO874" s="3"/>
      <c r="EP874" s="3"/>
      <c r="EQ874" s="3"/>
      <c r="ER874" s="3"/>
      <c r="ES874" s="3"/>
      <c r="ET874" s="3"/>
      <c r="EU874" s="3"/>
      <c r="EV874" s="3"/>
      <c r="EW874" s="3"/>
      <c r="EX874" s="3"/>
      <c r="EY874" s="3"/>
      <c r="EZ874" s="3"/>
      <c r="FA874" s="3"/>
      <c r="FB874" s="3"/>
      <c r="FC874" s="3"/>
      <c r="FD874" s="3"/>
      <c r="FE874" s="3"/>
      <c r="FF874" s="3"/>
      <c r="FG874" s="3"/>
      <c r="FH874" s="3"/>
      <c r="FI874" s="3"/>
      <c r="FJ874" s="3"/>
      <c r="FK874" s="3"/>
      <c r="FL874" s="3"/>
      <c r="FM874" s="3"/>
      <c r="FN874" s="3"/>
      <c r="FO874" s="3"/>
      <c r="FP874" s="3"/>
      <c r="FQ874" s="3"/>
      <c r="FR874" s="3"/>
      <c r="FS874" s="3"/>
      <c r="FT874" s="3"/>
      <c r="FU874" s="3"/>
    </row>
    <row r="875" spans="7:177" x14ac:dyDescent="0.15">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c r="EO875" s="3"/>
      <c r="EP875" s="3"/>
      <c r="EQ875" s="3"/>
      <c r="ER875" s="3"/>
      <c r="ES875" s="3"/>
      <c r="ET875" s="3"/>
      <c r="EU875" s="3"/>
      <c r="EV875" s="3"/>
      <c r="EW875" s="3"/>
      <c r="EX875" s="3"/>
      <c r="EY875" s="3"/>
      <c r="EZ875" s="3"/>
      <c r="FA875" s="3"/>
      <c r="FB875" s="3"/>
      <c r="FC875" s="3"/>
      <c r="FD875" s="3"/>
      <c r="FE875" s="3"/>
      <c r="FF875" s="3"/>
      <c r="FG875" s="3"/>
      <c r="FH875" s="3"/>
      <c r="FI875" s="3"/>
      <c r="FJ875" s="3"/>
      <c r="FK875" s="3"/>
      <c r="FL875" s="3"/>
      <c r="FM875" s="3"/>
      <c r="FN875" s="3"/>
      <c r="FO875" s="3"/>
      <c r="FP875" s="3"/>
      <c r="FQ875" s="3"/>
      <c r="FR875" s="3"/>
      <c r="FS875" s="3"/>
      <c r="FT875" s="3"/>
      <c r="FU875" s="3"/>
    </row>
    <row r="876" spans="7:177" x14ac:dyDescent="0.15">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c r="EO876" s="3"/>
      <c r="EP876" s="3"/>
      <c r="EQ876" s="3"/>
      <c r="ER876" s="3"/>
      <c r="ES876" s="3"/>
      <c r="ET876" s="3"/>
      <c r="EU876" s="3"/>
      <c r="EV876" s="3"/>
      <c r="EW876" s="3"/>
      <c r="EX876" s="3"/>
      <c r="EY876" s="3"/>
      <c r="EZ876" s="3"/>
      <c r="FA876" s="3"/>
      <c r="FB876" s="3"/>
      <c r="FC876" s="3"/>
      <c r="FD876" s="3"/>
      <c r="FE876" s="3"/>
      <c r="FF876" s="3"/>
      <c r="FG876" s="3"/>
      <c r="FH876" s="3"/>
      <c r="FI876" s="3"/>
      <c r="FJ876" s="3"/>
      <c r="FK876" s="3"/>
      <c r="FL876" s="3"/>
      <c r="FM876" s="3"/>
      <c r="FN876" s="3"/>
      <c r="FO876" s="3"/>
      <c r="FP876" s="3"/>
      <c r="FQ876" s="3"/>
      <c r="FR876" s="3"/>
      <c r="FS876" s="3"/>
      <c r="FT876" s="3"/>
      <c r="FU876" s="3"/>
    </row>
    <row r="877" spans="7:177" x14ac:dyDescent="0.15">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c r="EO877" s="3"/>
      <c r="EP877" s="3"/>
      <c r="EQ877" s="3"/>
      <c r="ER877" s="3"/>
      <c r="ES877" s="3"/>
      <c r="ET877" s="3"/>
      <c r="EU877" s="3"/>
      <c r="EV877" s="3"/>
      <c r="EW877" s="3"/>
      <c r="EX877" s="3"/>
      <c r="EY877" s="3"/>
      <c r="EZ877" s="3"/>
      <c r="FA877" s="3"/>
      <c r="FB877" s="3"/>
      <c r="FC877" s="3"/>
      <c r="FD877" s="3"/>
      <c r="FE877" s="3"/>
      <c r="FF877" s="3"/>
      <c r="FG877" s="3"/>
      <c r="FH877" s="3"/>
      <c r="FI877" s="3"/>
      <c r="FJ877" s="3"/>
      <c r="FK877" s="3"/>
      <c r="FL877" s="3"/>
      <c r="FM877" s="3"/>
      <c r="FN877" s="3"/>
      <c r="FO877" s="3"/>
      <c r="FP877" s="3"/>
      <c r="FQ877" s="3"/>
      <c r="FR877" s="3"/>
      <c r="FS877" s="3"/>
      <c r="FT877" s="3"/>
      <c r="FU877" s="3"/>
    </row>
    <row r="878" spans="7:177" x14ac:dyDescent="0.15">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c r="EO878" s="3"/>
      <c r="EP878" s="3"/>
      <c r="EQ878" s="3"/>
      <c r="ER878" s="3"/>
      <c r="ES878" s="3"/>
      <c r="ET878" s="3"/>
      <c r="EU878" s="3"/>
      <c r="EV878" s="3"/>
      <c r="EW878" s="3"/>
      <c r="EX878" s="3"/>
      <c r="EY878" s="3"/>
      <c r="EZ878" s="3"/>
      <c r="FA878" s="3"/>
      <c r="FB878" s="3"/>
      <c r="FC878" s="3"/>
      <c r="FD878" s="3"/>
      <c r="FE878" s="3"/>
      <c r="FF878" s="3"/>
      <c r="FG878" s="3"/>
      <c r="FH878" s="3"/>
      <c r="FI878" s="3"/>
      <c r="FJ878" s="3"/>
      <c r="FK878" s="3"/>
      <c r="FL878" s="3"/>
      <c r="FM878" s="3"/>
      <c r="FN878" s="3"/>
      <c r="FO878" s="3"/>
      <c r="FP878" s="3"/>
      <c r="FQ878" s="3"/>
      <c r="FR878" s="3"/>
      <c r="FS878" s="3"/>
      <c r="FT878" s="3"/>
      <c r="FU878" s="3"/>
    </row>
    <row r="879" spans="7:177" x14ac:dyDescent="0.15">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c r="EO879" s="3"/>
      <c r="EP879" s="3"/>
      <c r="EQ879" s="3"/>
      <c r="ER879" s="3"/>
      <c r="ES879" s="3"/>
      <c r="ET879" s="3"/>
      <c r="EU879" s="3"/>
      <c r="EV879" s="3"/>
      <c r="EW879" s="3"/>
      <c r="EX879" s="3"/>
      <c r="EY879" s="3"/>
      <c r="EZ879" s="3"/>
      <c r="FA879" s="3"/>
      <c r="FB879" s="3"/>
      <c r="FC879" s="3"/>
      <c r="FD879" s="3"/>
      <c r="FE879" s="3"/>
      <c r="FF879" s="3"/>
      <c r="FG879" s="3"/>
      <c r="FH879" s="3"/>
      <c r="FI879" s="3"/>
      <c r="FJ879" s="3"/>
      <c r="FK879" s="3"/>
      <c r="FL879" s="3"/>
      <c r="FM879" s="3"/>
      <c r="FN879" s="3"/>
      <c r="FO879" s="3"/>
      <c r="FP879" s="3"/>
      <c r="FQ879" s="3"/>
      <c r="FR879" s="3"/>
      <c r="FS879" s="3"/>
      <c r="FT879" s="3"/>
      <c r="FU879" s="3"/>
    </row>
    <row r="880" spans="7:177" x14ac:dyDescent="0.15">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c r="EO880" s="3"/>
      <c r="EP880" s="3"/>
      <c r="EQ880" s="3"/>
      <c r="ER880" s="3"/>
      <c r="ES880" s="3"/>
      <c r="ET880" s="3"/>
      <c r="EU880" s="3"/>
      <c r="EV880" s="3"/>
      <c r="EW880" s="3"/>
      <c r="EX880" s="3"/>
      <c r="EY880" s="3"/>
      <c r="EZ880" s="3"/>
      <c r="FA880" s="3"/>
      <c r="FB880" s="3"/>
      <c r="FC880" s="3"/>
      <c r="FD880" s="3"/>
      <c r="FE880" s="3"/>
      <c r="FF880" s="3"/>
      <c r="FG880" s="3"/>
      <c r="FH880" s="3"/>
      <c r="FI880" s="3"/>
      <c r="FJ880" s="3"/>
      <c r="FK880" s="3"/>
      <c r="FL880" s="3"/>
      <c r="FM880" s="3"/>
      <c r="FN880" s="3"/>
      <c r="FO880" s="3"/>
      <c r="FP880" s="3"/>
      <c r="FQ880" s="3"/>
      <c r="FR880" s="3"/>
      <c r="FS880" s="3"/>
      <c r="FT880" s="3"/>
      <c r="FU880" s="3"/>
    </row>
    <row r="881" spans="7:177" x14ac:dyDescent="0.15">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c r="EO881" s="3"/>
      <c r="EP881" s="3"/>
      <c r="EQ881" s="3"/>
      <c r="ER881" s="3"/>
      <c r="ES881" s="3"/>
      <c r="ET881" s="3"/>
      <c r="EU881" s="3"/>
      <c r="EV881" s="3"/>
      <c r="EW881" s="3"/>
      <c r="EX881" s="3"/>
      <c r="EY881" s="3"/>
      <c r="EZ881" s="3"/>
      <c r="FA881" s="3"/>
      <c r="FB881" s="3"/>
      <c r="FC881" s="3"/>
      <c r="FD881" s="3"/>
      <c r="FE881" s="3"/>
      <c r="FF881" s="3"/>
      <c r="FG881" s="3"/>
      <c r="FH881" s="3"/>
      <c r="FI881" s="3"/>
      <c r="FJ881" s="3"/>
      <c r="FK881" s="3"/>
      <c r="FL881" s="3"/>
      <c r="FM881" s="3"/>
      <c r="FN881" s="3"/>
      <c r="FO881" s="3"/>
      <c r="FP881" s="3"/>
      <c r="FQ881" s="3"/>
      <c r="FR881" s="3"/>
      <c r="FS881" s="3"/>
      <c r="FT881" s="3"/>
      <c r="FU881" s="3"/>
    </row>
    <row r="882" spans="7:177" x14ac:dyDescent="0.15">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c r="EO882" s="3"/>
      <c r="EP882" s="3"/>
      <c r="EQ882" s="3"/>
      <c r="ER882" s="3"/>
      <c r="ES882" s="3"/>
      <c r="ET882" s="3"/>
      <c r="EU882" s="3"/>
      <c r="EV882" s="3"/>
      <c r="EW882" s="3"/>
      <c r="EX882" s="3"/>
      <c r="EY882" s="3"/>
      <c r="EZ882" s="3"/>
      <c r="FA882" s="3"/>
      <c r="FB882" s="3"/>
      <c r="FC882" s="3"/>
      <c r="FD882" s="3"/>
      <c r="FE882" s="3"/>
      <c r="FF882" s="3"/>
      <c r="FG882" s="3"/>
      <c r="FH882" s="3"/>
      <c r="FI882" s="3"/>
      <c r="FJ882" s="3"/>
      <c r="FK882" s="3"/>
      <c r="FL882" s="3"/>
      <c r="FM882" s="3"/>
      <c r="FN882" s="3"/>
      <c r="FO882" s="3"/>
      <c r="FP882" s="3"/>
      <c r="FQ882" s="3"/>
      <c r="FR882" s="3"/>
      <c r="FS882" s="3"/>
      <c r="FT882" s="3"/>
      <c r="FU882" s="3"/>
    </row>
    <row r="883" spans="7:177" x14ac:dyDescent="0.15">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c r="EO883" s="3"/>
      <c r="EP883" s="3"/>
      <c r="EQ883" s="3"/>
      <c r="ER883" s="3"/>
      <c r="ES883" s="3"/>
      <c r="ET883" s="3"/>
      <c r="EU883" s="3"/>
      <c r="EV883" s="3"/>
      <c r="EW883" s="3"/>
      <c r="EX883" s="3"/>
      <c r="EY883" s="3"/>
      <c r="EZ883" s="3"/>
      <c r="FA883" s="3"/>
      <c r="FB883" s="3"/>
      <c r="FC883" s="3"/>
      <c r="FD883" s="3"/>
      <c r="FE883" s="3"/>
      <c r="FF883" s="3"/>
      <c r="FG883" s="3"/>
      <c r="FH883" s="3"/>
      <c r="FI883" s="3"/>
      <c r="FJ883" s="3"/>
      <c r="FK883" s="3"/>
      <c r="FL883" s="3"/>
      <c r="FM883" s="3"/>
      <c r="FN883" s="3"/>
      <c r="FO883" s="3"/>
      <c r="FP883" s="3"/>
      <c r="FQ883" s="3"/>
      <c r="FR883" s="3"/>
      <c r="FS883" s="3"/>
      <c r="FT883" s="3"/>
      <c r="FU883" s="3"/>
    </row>
    <row r="884" spans="7:177" x14ac:dyDescent="0.15">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c r="EO884" s="3"/>
      <c r="EP884" s="3"/>
      <c r="EQ884" s="3"/>
      <c r="ER884" s="3"/>
      <c r="ES884" s="3"/>
      <c r="ET884" s="3"/>
      <c r="EU884" s="3"/>
      <c r="EV884" s="3"/>
      <c r="EW884" s="3"/>
      <c r="EX884" s="3"/>
      <c r="EY884" s="3"/>
      <c r="EZ884" s="3"/>
      <c r="FA884" s="3"/>
      <c r="FB884" s="3"/>
      <c r="FC884" s="3"/>
      <c r="FD884" s="3"/>
      <c r="FE884" s="3"/>
      <c r="FF884" s="3"/>
      <c r="FG884" s="3"/>
      <c r="FH884" s="3"/>
      <c r="FI884" s="3"/>
      <c r="FJ884" s="3"/>
      <c r="FK884" s="3"/>
      <c r="FL884" s="3"/>
      <c r="FM884" s="3"/>
      <c r="FN884" s="3"/>
      <c r="FO884" s="3"/>
      <c r="FP884" s="3"/>
      <c r="FQ884" s="3"/>
      <c r="FR884" s="3"/>
      <c r="FS884" s="3"/>
      <c r="FT884" s="3"/>
      <c r="FU884" s="3"/>
    </row>
    <row r="885" spans="7:177" x14ac:dyDescent="0.15">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c r="EO885" s="3"/>
      <c r="EP885" s="3"/>
      <c r="EQ885" s="3"/>
      <c r="ER885" s="3"/>
      <c r="ES885" s="3"/>
      <c r="ET885" s="3"/>
      <c r="EU885" s="3"/>
      <c r="EV885" s="3"/>
      <c r="EW885" s="3"/>
      <c r="EX885" s="3"/>
      <c r="EY885" s="3"/>
      <c r="EZ885" s="3"/>
      <c r="FA885" s="3"/>
      <c r="FB885" s="3"/>
      <c r="FC885" s="3"/>
      <c r="FD885" s="3"/>
      <c r="FE885" s="3"/>
      <c r="FF885" s="3"/>
      <c r="FG885" s="3"/>
      <c r="FH885" s="3"/>
      <c r="FI885" s="3"/>
      <c r="FJ885" s="3"/>
      <c r="FK885" s="3"/>
      <c r="FL885" s="3"/>
      <c r="FM885" s="3"/>
      <c r="FN885" s="3"/>
      <c r="FO885" s="3"/>
      <c r="FP885" s="3"/>
      <c r="FQ885" s="3"/>
      <c r="FR885" s="3"/>
      <c r="FS885" s="3"/>
      <c r="FT885" s="3"/>
      <c r="FU885" s="3"/>
    </row>
    <row r="886" spans="7:177" x14ac:dyDescent="0.15">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c r="EO886" s="3"/>
      <c r="EP886" s="3"/>
      <c r="EQ886" s="3"/>
      <c r="ER886" s="3"/>
      <c r="ES886" s="3"/>
      <c r="ET886" s="3"/>
      <c r="EU886" s="3"/>
      <c r="EV886" s="3"/>
      <c r="EW886" s="3"/>
      <c r="EX886" s="3"/>
      <c r="EY886" s="3"/>
      <c r="EZ886" s="3"/>
      <c r="FA886" s="3"/>
      <c r="FB886" s="3"/>
      <c r="FC886" s="3"/>
      <c r="FD886" s="3"/>
      <c r="FE886" s="3"/>
      <c r="FF886" s="3"/>
      <c r="FG886" s="3"/>
      <c r="FH886" s="3"/>
      <c r="FI886" s="3"/>
      <c r="FJ886" s="3"/>
      <c r="FK886" s="3"/>
      <c r="FL886" s="3"/>
      <c r="FM886" s="3"/>
      <c r="FN886" s="3"/>
      <c r="FO886" s="3"/>
      <c r="FP886" s="3"/>
      <c r="FQ886" s="3"/>
      <c r="FR886" s="3"/>
      <c r="FS886" s="3"/>
      <c r="FT886" s="3"/>
      <c r="FU886" s="3"/>
    </row>
    <row r="887" spans="7:177" x14ac:dyDescent="0.15">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c r="EO887" s="3"/>
      <c r="EP887" s="3"/>
      <c r="EQ887" s="3"/>
      <c r="ER887" s="3"/>
      <c r="ES887" s="3"/>
      <c r="ET887" s="3"/>
      <c r="EU887" s="3"/>
      <c r="EV887" s="3"/>
      <c r="EW887" s="3"/>
      <c r="EX887" s="3"/>
      <c r="EY887" s="3"/>
      <c r="EZ887" s="3"/>
      <c r="FA887" s="3"/>
      <c r="FB887" s="3"/>
      <c r="FC887" s="3"/>
      <c r="FD887" s="3"/>
      <c r="FE887" s="3"/>
      <c r="FF887" s="3"/>
      <c r="FG887" s="3"/>
      <c r="FH887" s="3"/>
      <c r="FI887" s="3"/>
      <c r="FJ887" s="3"/>
      <c r="FK887" s="3"/>
      <c r="FL887" s="3"/>
      <c r="FM887" s="3"/>
      <c r="FN887" s="3"/>
      <c r="FO887" s="3"/>
      <c r="FP887" s="3"/>
      <c r="FQ887" s="3"/>
      <c r="FR887" s="3"/>
      <c r="FS887" s="3"/>
      <c r="FT887" s="3"/>
      <c r="FU887" s="3"/>
    </row>
    <row r="888" spans="7:177" x14ac:dyDescent="0.15">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c r="EO888" s="3"/>
      <c r="EP888" s="3"/>
      <c r="EQ888" s="3"/>
      <c r="ER888" s="3"/>
      <c r="ES888" s="3"/>
      <c r="ET888" s="3"/>
      <c r="EU888" s="3"/>
      <c r="EV888" s="3"/>
      <c r="EW888" s="3"/>
      <c r="EX888" s="3"/>
      <c r="EY888" s="3"/>
      <c r="EZ888" s="3"/>
      <c r="FA888" s="3"/>
      <c r="FB888" s="3"/>
      <c r="FC888" s="3"/>
      <c r="FD888" s="3"/>
      <c r="FE888" s="3"/>
      <c r="FF888" s="3"/>
      <c r="FG888" s="3"/>
      <c r="FH888" s="3"/>
      <c r="FI888" s="3"/>
      <c r="FJ888" s="3"/>
      <c r="FK888" s="3"/>
      <c r="FL888" s="3"/>
      <c r="FM888" s="3"/>
      <c r="FN888" s="3"/>
      <c r="FO888" s="3"/>
      <c r="FP888" s="3"/>
      <c r="FQ888" s="3"/>
      <c r="FR888" s="3"/>
      <c r="FS888" s="3"/>
      <c r="FT888" s="3"/>
      <c r="FU888" s="3"/>
    </row>
    <row r="889" spans="7:177" x14ac:dyDescent="0.15">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c r="EO889" s="3"/>
      <c r="EP889" s="3"/>
      <c r="EQ889" s="3"/>
      <c r="ER889" s="3"/>
      <c r="ES889" s="3"/>
      <c r="ET889" s="3"/>
      <c r="EU889" s="3"/>
      <c r="EV889" s="3"/>
      <c r="EW889" s="3"/>
      <c r="EX889" s="3"/>
      <c r="EY889" s="3"/>
      <c r="EZ889" s="3"/>
      <c r="FA889" s="3"/>
      <c r="FB889" s="3"/>
      <c r="FC889" s="3"/>
      <c r="FD889" s="3"/>
      <c r="FE889" s="3"/>
      <c r="FF889" s="3"/>
      <c r="FG889" s="3"/>
      <c r="FH889" s="3"/>
      <c r="FI889" s="3"/>
      <c r="FJ889" s="3"/>
      <c r="FK889" s="3"/>
      <c r="FL889" s="3"/>
      <c r="FM889" s="3"/>
      <c r="FN889" s="3"/>
      <c r="FO889" s="3"/>
      <c r="FP889" s="3"/>
      <c r="FQ889" s="3"/>
      <c r="FR889" s="3"/>
      <c r="FS889" s="3"/>
      <c r="FT889" s="3"/>
      <c r="FU889" s="3"/>
    </row>
    <row r="890" spans="7:177" x14ac:dyDescent="0.15">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c r="EO890" s="3"/>
      <c r="EP890" s="3"/>
      <c r="EQ890" s="3"/>
      <c r="ER890" s="3"/>
      <c r="ES890" s="3"/>
      <c r="ET890" s="3"/>
      <c r="EU890" s="3"/>
      <c r="EV890" s="3"/>
      <c r="EW890" s="3"/>
      <c r="EX890" s="3"/>
      <c r="EY890" s="3"/>
      <c r="EZ890" s="3"/>
      <c r="FA890" s="3"/>
      <c r="FB890" s="3"/>
      <c r="FC890" s="3"/>
      <c r="FD890" s="3"/>
      <c r="FE890" s="3"/>
      <c r="FF890" s="3"/>
      <c r="FG890" s="3"/>
      <c r="FH890" s="3"/>
      <c r="FI890" s="3"/>
      <c r="FJ890" s="3"/>
      <c r="FK890" s="3"/>
      <c r="FL890" s="3"/>
      <c r="FM890" s="3"/>
      <c r="FN890" s="3"/>
      <c r="FO890" s="3"/>
      <c r="FP890" s="3"/>
      <c r="FQ890" s="3"/>
      <c r="FR890" s="3"/>
      <c r="FS890" s="3"/>
      <c r="FT890" s="3"/>
      <c r="FU890" s="3"/>
    </row>
    <row r="891" spans="7:177" x14ac:dyDescent="0.15">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c r="EO891" s="3"/>
      <c r="EP891" s="3"/>
      <c r="EQ891" s="3"/>
      <c r="ER891" s="3"/>
      <c r="ES891" s="3"/>
      <c r="ET891" s="3"/>
      <c r="EU891" s="3"/>
      <c r="EV891" s="3"/>
      <c r="EW891" s="3"/>
      <c r="EX891" s="3"/>
      <c r="EY891" s="3"/>
      <c r="EZ891" s="3"/>
      <c r="FA891" s="3"/>
      <c r="FB891" s="3"/>
      <c r="FC891" s="3"/>
      <c r="FD891" s="3"/>
      <c r="FE891" s="3"/>
      <c r="FF891" s="3"/>
      <c r="FG891" s="3"/>
      <c r="FH891" s="3"/>
      <c r="FI891" s="3"/>
      <c r="FJ891" s="3"/>
      <c r="FK891" s="3"/>
      <c r="FL891" s="3"/>
      <c r="FM891" s="3"/>
      <c r="FN891" s="3"/>
      <c r="FO891" s="3"/>
      <c r="FP891" s="3"/>
      <c r="FQ891" s="3"/>
      <c r="FR891" s="3"/>
      <c r="FS891" s="3"/>
      <c r="FT891" s="3"/>
      <c r="FU891" s="3"/>
    </row>
    <row r="892" spans="7:177" x14ac:dyDescent="0.15">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c r="EO892" s="3"/>
      <c r="EP892" s="3"/>
      <c r="EQ892" s="3"/>
      <c r="ER892" s="3"/>
      <c r="ES892" s="3"/>
      <c r="ET892" s="3"/>
      <c r="EU892" s="3"/>
      <c r="EV892" s="3"/>
      <c r="EW892" s="3"/>
      <c r="EX892" s="3"/>
      <c r="EY892" s="3"/>
      <c r="EZ892" s="3"/>
      <c r="FA892" s="3"/>
      <c r="FB892" s="3"/>
      <c r="FC892" s="3"/>
      <c r="FD892" s="3"/>
      <c r="FE892" s="3"/>
      <c r="FF892" s="3"/>
      <c r="FG892" s="3"/>
      <c r="FH892" s="3"/>
      <c r="FI892" s="3"/>
      <c r="FJ892" s="3"/>
      <c r="FK892" s="3"/>
      <c r="FL892" s="3"/>
      <c r="FM892" s="3"/>
      <c r="FN892" s="3"/>
      <c r="FO892" s="3"/>
      <c r="FP892" s="3"/>
      <c r="FQ892" s="3"/>
      <c r="FR892" s="3"/>
      <c r="FS892" s="3"/>
      <c r="FT892" s="3"/>
      <c r="FU892" s="3"/>
    </row>
    <row r="893" spans="7:177" x14ac:dyDescent="0.15">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c r="EO893" s="3"/>
      <c r="EP893" s="3"/>
      <c r="EQ893" s="3"/>
      <c r="ER893" s="3"/>
      <c r="ES893" s="3"/>
      <c r="ET893" s="3"/>
      <c r="EU893" s="3"/>
      <c r="EV893" s="3"/>
      <c r="EW893" s="3"/>
      <c r="EX893" s="3"/>
      <c r="EY893" s="3"/>
      <c r="EZ893" s="3"/>
      <c r="FA893" s="3"/>
      <c r="FB893" s="3"/>
      <c r="FC893" s="3"/>
      <c r="FD893" s="3"/>
      <c r="FE893" s="3"/>
      <c r="FF893" s="3"/>
      <c r="FG893" s="3"/>
      <c r="FH893" s="3"/>
      <c r="FI893" s="3"/>
      <c r="FJ893" s="3"/>
      <c r="FK893" s="3"/>
      <c r="FL893" s="3"/>
      <c r="FM893" s="3"/>
      <c r="FN893" s="3"/>
      <c r="FO893" s="3"/>
      <c r="FP893" s="3"/>
      <c r="FQ893" s="3"/>
      <c r="FR893" s="3"/>
      <c r="FS893" s="3"/>
      <c r="FT893" s="3"/>
      <c r="FU893" s="3"/>
    </row>
    <row r="894" spans="7:177" x14ac:dyDescent="0.15">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c r="EO894" s="3"/>
      <c r="EP894" s="3"/>
      <c r="EQ894" s="3"/>
      <c r="ER894" s="3"/>
      <c r="ES894" s="3"/>
      <c r="ET894" s="3"/>
      <c r="EU894" s="3"/>
      <c r="EV894" s="3"/>
      <c r="EW894" s="3"/>
      <c r="EX894" s="3"/>
      <c r="EY894" s="3"/>
      <c r="EZ894" s="3"/>
      <c r="FA894" s="3"/>
      <c r="FB894" s="3"/>
      <c r="FC894" s="3"/>
      <c r="FD894" s="3"/>
      <c r="FE894" s="3"/>
      <c r="FF894" s="3"/>
      <c r="FG894" s="3"/>
      <c r="FH894" s="3"/>
      <c r="FI894" s="3"/>
      <c r="FJ894" s="3"/>
      <c r="FK894" s="3"/>
      <c r="FL894" s="3"/>
      <c r="FM894" s="3"/>
      <c r="FN894" s="3"/>
      <c r="FO894" s="3"/>
      <c r="FP894" s="3"/>
      <c r="FQ894" s="3"/>
      <c r="FR894" s="3"/>
      <c r="FS894" s="3"/>
      <c r="FT894" s="3"/>
      <c r="FU894" s="3"/>
    </row>
    <row r="895" spans="7:177" x14ac:dyDescent="0.15">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c r="EO895" s="3"/>
      <c r="EP895" s="3"/>
      <c r="EQ895" s="3"/>
      <c r="ER895" s="3"/>
      <c r="ES895" s="3"/>
      <c r="ET895" s="3"/>
      <c r="EU895" s="3"/>
      <c r="EV895" s="3"/>
      <c r="EW895" s="3"/>
      <c r="EX895" s="3"/>
      <c r="EY895" s="3"/>
      <c r="EZ895" s="3"/>
      <c r="FA895" s="3"/>
      <c r="FB895" s="3"/>
      <c r="FC895" s="3"/>
      <c r="FD895" s="3"/>
      <c r="FE895" s="3"/>
      <c r="FF895" s="3"/>
      <c r="FG895" s="3"/>
      <c r="FH895" s="3"/>
      <c r="FI895" s="3"/>
      <c r="FJ895" s="3"/>
      <c r="FK895" s="3"/>
      <c r="FL895" s="3"/>
      <c r="FM895" s="3"/>
      <c r="FN895" s="3"/>
      <c r="FO895" s="3"/>
      <c r="FP895" s="3"/>
      <c r="FQ895" s="3"/>
      <c r="FR895" s="3"/>
      <c r="FS895" s="3"/>
      <c r="FT895" s="3"/>
      <c r="FU895" s="3"/>
    </row>
    <row r="896" spans="7:177" x14ac:dyDescent="0.15">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c r="EO896" s="3"/>
      <c r="EP896" s="3"/>
      <c r="EQ896" s="3"/>
      <c r="ER896" s="3"/>
      <c r="ES896" s="3"/>
      <c r="ET896" s="3"/>
      <c r="EU896" s="3"/>
      <c r="EV896" s="3"/>
      <c r="EW896" s="3"/>
      <c r="EX896" s="3"/>
      <c r="EY896" s="3"/>
      <c r="EZ896" s="3"/>
      <c r="FA896" s="3"/>
      <c r="FB896" s="3"/>
      <c r="FC896" s="3"/>
      <c r="FD896" s="3"/>
      <c r="FE896" s="3"/>
      <c r="FF896" s="3"/>
      <c r="FG896" s="3"/>
      <c r="FH896" s="3"/>
      <c r="FI896" s="3"/>
      <c r="FJ896" s="3"/>
      <c r="FK896" s="3"/>
      <c r="FL896" s="3"/>
      <c r="FM896" s="3"/>
      <c r="FN896" s="3"/>
      <c r="FO896" s="3"/>
      <c r="FP896" s="3"/>
      <c r="FQ896" s="3"/>
      <c r="FR896" s="3"/>
      <c r="FS896" s="3"/>
      <c r="FT896" s="3"/>
      <c r="FU896" s="3"/>
    </row>
    <row r="897" spans="7:177" x14ac:dyDescent="0.15">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c r="EO897" s="3"/>
      <c r="EP897" s="3"/>
      <c r="EQ897" s="3"/>
      <c r="ER897" s="3"/>
      <c r="ES897" s="3"/>
      <c r="ET897" s="3"/>
      <c r="EU897" s="3"/>
      <c r="EV897" s="3"/>
      <c r="EW897" s="3"/>
      <c r="EX897" s="3"/>
      <c r="EY897" s="3"/>
      <c r="EZ897" s="3"/>
      <c r="FA897" s="3"/>
      <c r="FB897" s="3"/>
      <c r="FC897" s="3"/>
      <c r="FD897" s="3"/>
      <c r="FE897" s="3"/>
      <c r="FF897" s="3"/>
      <c r="FG897" s="3"/>
      <c r="FH897" s="3"/>
      <c r="FI897" s="3"/>
      <c r="FJ897" s="3"/>
      <c r="FK897" s="3"/>
      <c r="FL897" s="3"/>
      <c r="FM897" s="3"/>
      <c r="FN897" s="3"/>
      <c r="FO897" s="3"/>
      <c r="FP897" s="3"/>
      <c r="FQ897" s="3"/>
      <c r="FR897" s="3"/>
      <c r="FS897" s="3"/>
      <c r="FT897" s="3"/>
      <c r="FU897" s="3"/>
    </row>
    <row r="898" spans="7:177" x14ac:dyDescent="0.15">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c r="EO898" s="3"/>
      <c r="EP898" s="3"/>
      <c r="EQ898" s="3"/>
      <c r="ER898" s="3"/>
      <c r="ES898" s="3"/>
      <c r="ET898" s="3"/>
      <c r="EU898" s="3"/>
      <c r="EV898" s="3"/>
      <c r="EW898" s="3"/>
      <c r="EX898" s="3"/>
      <c r="EY898" s="3"/>
      <c r="EZ898" s="3"/>
      <c r="FA898" s="3"/>
      <c r="FB898" s="3"/>
      <c r="FC898" s="3"/>
      <c r="FD898" s="3"/>
      <c r="FE898" s="3"/>
      <c r="FF898" s="3"/>
      <c r="FG898" s="3"/>
      <c r="FH898" s="3"/>
      <c r="FI898" s="3"/>
      <c r="FJ898" s="3"/>
      <c r="FK898" s="3"/>
      <c r="FL898" s="3"/>
      <c r="FM898" s="3"/>
      <c r="FN898" s="3"/>
      <c r="FO898" s="3"/>
      <c r="FP898" s="3"/>
      <c r="FQ898" s="3"/>
      <c r="FR898" s="3"/>
      <c r="FS898" s="3"/>
      <c r="FT898" s="3"/>
      <c r="FU898" s="3"/>
    </row>
    <row r="899" spans="7:177" x14ac:dyDescent="0.15">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c r="EO899" s="3"/>
      <c r="EP899" s="3"/>
      <c r="EQ899" s="3"/>
      <c r="ER899" s="3"/>
      <c r="ES899" s="3"/>
      <c r="ET899" s="3"/>
      <c r="EU899" s="3"/>
      <c r="EV899" s="3"/>
      <c r="EW899" s="3"/>
      <c r="EX899" s="3"/>
      <c r="EY899" s="3"/>
      <c r="EZ899" s="3"/>
      <c r="FA899" s="3"/>
      <c r="FB899" s="3"/>
      <c r="FC899" s="3"/>
      <c r="FD899" s="3"/>
      <c r="FE899" s="3"/>
      <c r="FF899" s="3"/>
      <c r="FG899" s="3"/>
      <c r="FH899" s="3"/>
      <c r="FI899" s="3"/>
      <c r="FJ899" s="3"/>
      <c r="FK899" s="3"/>
      <c r="FL899" s="3"/>
      <c r="FM899" s="3"/>
      <c r="FN899" s="3"/>
      <c r="FO899" s="3"/>
      <c r="FP899" s="3"/>
      <c r="FQ899" s="3"/>
      <c r="FR899" s="3"/>
      <c r="FS899" s="3"/>
      <c r="FT899" s="3"/>
      <c r="FU899" s="3"/>
    </row>
    <row r="900" spans="7:177" x14ac:dyDescent="0.15">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c r="EO900" s="3"/>
      <c r="EP900" s="3"/>
      <c r="EQ900" s="3"/>
      <c r="ER900" s="3"/>
      <c r="ES900" s="3"/>
      <c r="ET900" s="3"/>
      <c r="EU900" s="3"/>
      <c r="EV900" s="3"/>
      <c r="EW900" s="3"/>
      <c r="EX900" s="3"/>
      <c r="EY900" s="3"/>
      <c r="EZ900" s="3"/>
      <c r="FA900" s="3"/>
      <c r="FB900" s="3"/>
      <c r="FC900" s="3"/>
      <c r="FD900" s="3"/>
      <c r="FE900" s="3"/>
      <c r="FF900" s="3"/>
      <c r="FG900" s="3"/>
      <c r="FH900" s="3"/>
      <c r="FI900" s="3"/>
      <c r="FJ900" s="3"/>
      <c r="FK900" s="3"/>
      <c r="FL900" s="3"/>
      <c r="FM900" s="3"/>
      <c r="FN900" s="3"/>
      <c r="FO900" s="3"/>
      <c r="FP900" s="3"/>
      <c r="FQ900" s="3"/>
      <c r="FR900" s="3"/>
      <c r="FS900" s="3"/>
      <c r="FT900" s="3"/>
      <c r="FU900" s="3"/>
    </row>
    <row r="901" spans="7:177" x14ac:dyDescent="0.15">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c r="EO901" s="3"/>
      <c r="EP901" s="3"/>
      <c r="EQ901" s="3"/>
      <c r="ER901" s="3"/>
      <c r="ES901" s="3"/>
      <c r="ET901" s="3"/>
      <c r="EU901" s="3"/>
      <c r="EV901" s="3"/>
      <c r="EW901" s="3"/>
      <c r="EX901" s="3"/>
      <c r="EY901" s="3"/>
      <c r="EZ901" s="3"/>
      <c r="FA901" s="3"/>
      <c r="FB901" s="3"/>
      <c r="FC901" s="3"/>
      <c r="FD901" s="3"/>
      <c r="FE901" s="3"/>
      <c r="FF901" s="3"/>
      <c r="FG901" s="3"/>
      <c r="FH901" s="3"/>
      <c r="FI901" s="3"/>
      <c r="FJ901" s="3"/>
      <c r="FK901" s="3"/>
      <c r="FL901" s="3"/>
      <c r="FM901" s="3"/>
      <c r="FN901" s="3"/>
      <c r="FO901" s="3"/>
      <c r="FP901" s="3"/>
      <c r="FQ901" s="3"/>
      <c r="FR901" s="3"/>
      <c r="FS901" s="3"/>
      <c r="FT901" s="3"/>
      <c r="FU901" s="3"/>
    </row>
    <row r="902" spans="7:177" x14ac:dyDescent="0.15">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c r="EO902" s="3"/>
      <c r="EP902" s="3"/>
      <c r="EQ902" s="3"/>
      <c r="ER902" s="3"/>
      <c r="ES902" s="3"/>
      <c r="ET902" s="3"/>
      <c r="EU902" s="3"/>
      <c r="EV902" s="3"/>
      <c r="EW902" s="3"/>
      <c r="EX902" s="3"/>
      <c r="EY902" s="3"/>
      <c r="EZ902" s="3"/>
      <c r="FA902" s="3"/>
      <c r="FB902" s="3"/>
      <c r="FC902" s="3"/>
      <c r="FD902" s="3"/>
      <c r="FE902" s="3"/>
      <c r="FF902" s="3"/>
      <c r="FG902" s="3"/>
      <c r="FH902" s="3"/>
      <c r="FI902" s="3"/>
      <c r="FJ902" s="3"/>
      <c r="FK902" s="3"/>
      <c r="FL902" s="3"/>
      <c r="FM902" s="3"/>
      <c r="FN902" s="3"/>
      <c r="FO902" s="3"/>
      <c r="FP902" s="3"/>
      <c r="FQ902" s="3"/>
      <c r="FR902" s="3"/>
      <c r="FS902" s="3"/>
      <c r="FT902" s="3"/>
      <c r="FU902" s="3"/>
    </row>
    <row r="903" spans="7:177" x14ac:dyDescent="0.15">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c r="EO903" s="3"/>
      <c r="EP903" s="3"/>
      <c r="EQ903" s="3"/>
      <c r="ER903" s="3"/>
      <c r="ES903" s="3"/>
      <c r="ET903" s="3"/>
      <c r="EU903" s="3"/>
      <c r="EV903" s="3"/>
      <c r="EW903" s="3"/>
      <c r="EX903" s="3"/>
      <c r="EY903" s="3"/>
      <c r="EZ903" s="3"/>
      <c r="FA903" s="3"/>
      <c r="FB903" s="3"/>
      <c r="FC903" s="3"/>
      <c r="FD903" s="3"/>
      <c r="FE903" s="3"/>
      <c r="FF903" s="3"/>
      <c r="FG903" s="3"/>
      <c r="FH903" s="3"/>
      <c r="FI903" s="3"/>
      <c r="FJ903" s="3"/>
      <c r="FK903" s="3"/>
      <c r="FL903" s="3"/>
      <c r="FM903" s="3"/>
      <c r="FN903" s="3"/>
      <c r="FO903" s="3"/>
      <c r="FP903" s="3"/>
      <c r="FQ903" s="3"/>
      <c r="FR903" s="3"/>
      <c r="FS903" s="3"/>
      <c r="FT903" s="3"/>
      <c r="FU903" s="3"/>
    </row>
    <row r="904" spans="7:177" x14ac:dyDescent="0.15">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c r="EO904" s="3"/>
      <c r="EP904" s="3"/>
      <c r="EQ904" s="3"/>
      <c r="ER904" s="3"/>
      <c r="ES904" s="3"/>
      <c r="ET904" s="3"/>
      <c r="EU904" s="3"/>
      <c r="EV904" s="3"/>
      <c r="EW904" s="3"/>
      <c r="EX904" s="3"/>
      <c r="EY904" s="3"/>
      <c r="EZ904" s="3"/>
      <c r="FA904" s="3"/>
      <c r="FB904" s="3"/>
      <c r="FC904" s="3"/>
      <c r="FD904" s="3"/>
      <c r="FE904" s="3"/>
      <c r="FF904" s="3"/>
      <c r="FG904" s="3"/>
      <c r="FH904" s="3"/>
      <c r="FI904" s="3"/>
      <c r="FJ904" s="3"/>
      <c r="FK904" s="3"/>
      <c r="FL904" s="3"/>
      <c r="FM904" s="3"/>
      <c r="FN904" s="3"/>
      <c r="FO904" s="3"/>
      <c r="FP904" s="3"/>
      <c r="FQ904" s="3"/>
      <c r="FR904" s="3"/>
      <c r="FS904" s="3"/>
      <c r="FT904" s="3"/>
      <c r="FU904" s="3"/>
    </row>
    <row r="905" spans="7:177" x14ac:dyDescent="0.15">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c r="EO905" s="3"/>
      <c r="EP905" s="3"/>
      <c r="EQ905" s="3"/>
      <c r="ER905" s="3"/>
      <c r="ES905" s="3"/>
      <c r="ET905" s="3"/>
      <c r="EU905" s="3"/>
      <c r="EV905" s="3"/>
      <c r="EW905" s="3"/>
      <c r="EX905" s="3"/>
      <c r="EY905" s="3"/>
      <c r="EZ905" s="3"/>
      <c r="FA905" s="3"/>
      <c r="FB905" s="3"/>
      <c r="FC905" s="3"/>
      <c r="FD905" s="3"/>
      <c r="FE905" s="3"/>
      <c r="FF905" s="3"/>
      <c r="FG905" s="3"/>
      <c r="FH905" s="3"/>
      <c r="FI905" s="3"/>
      <c r="FJ905" s="3"/>
      <c r="FK905" s="3"/>
      <c r="FL905" s="3"/>
      <c r="FM905" s="3"/>
      <c r="FN905" s="3"/>
      <c r="FO905" s="3"/>
      <c r="FP905" s="3"/>
      <c r="FQ905" s="3"/>
      <c r="FR905" s="3"/>
      <c r="FS905" s="3"/>
      <c r="FT905" s="3"/>
      <c r="FU905" s="3"/>
    </row>
    <row r="906" spans="7:177" x14ac:dyDescent="0.15">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c r="EO906" s="3"/>
      <c r="EP906" s="3"/>
      <c r="EQ906" s="3"/>
      <c r="ER906" s="3"/>
      <c r="ES906" s="3"/>
      <c r="ET906" s="3"/>
      <c r="EU906" s="3"/>
      <c r="EV906" s="3"/>
      <c r="EW906" s="3"/>
      <c r="EX906" s="3"/>
      <c r="EY906" s="3"/>
      <c r="EZ906" s="3"/>
      <c r="FA906" s="3"/>
      <c r="FB906" s="3"/>
      <c r="FC906" s="3"/>
      <c r="FD906" s="3"/>
      <c r="FE906" s="3"/>
      <c r="FF906" s="3"/>
      <c r="FG906" s="3"/>
      <c r="FH906" s="3"/>
      <c r="FI906" s="3"/>
      <c r="FJ906" s="3"/>
      <c r="FK906" s="3"/>
      <c r="FL906" s="3"/>
      <c r="FM906" s="3"/>
      <c r="FN906" s="3"/>
      <c r="FO906" s="3"/>
      <c r="FP906" s="3"/>
      <c r="FQ906" s="3"/>
      <c r="FR906" s="3"/>
      <c r="FS906" s="3"/>
      <c r="FT906" s="3"/>
      <c r="FU906" s="3"/>
    </row>
    <row r="907" spans="7:177" x14ac:dyDescent="0.15">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c r="EO907" s="3"/>
      <c r="EP907" s="3"/>
      <c r="EQ907" s="3"/>
      <c r="ER907" s="3"/>
      <c r="ES907" s="3"/>
      <c r="ET907" s="3"/>
      <c r="EU907" s="3"/>
      <c r="EV907" s="3"/>
      <c r="EW907" s="3"/>
      <c r="EX907" s="3"/>
      <c r="EY907" s="3"/>
      <c r="EZ907" s="3"/>
      <c r="FA907" s="3"/>
      <c r="FB907" s="3"/>
      <c r="FC907" s="3"/>
      <c r="FD907" s="3"/>
      <c r="FE907" s="3"/>
      <c r="FF907" s="3"/>
      <c r="FG907" s="3"/>
      <c r="FH907" s="3"/>
      <c r="FI907" s="3"/>
      <c r="FJ907" s="3"/>
      <c r="FK907" s="3"/>
      <c r="FL907" s="3"/>
      <c r="FM907" s="3"/>
      <c r="FN907" s="3"/>
      <c r="FO907" s="3"/>
      <c r="FP907" s="3"/>
      <c r="FQ907" s="3"/>
      <c r="FR907" s="3"/>
      <c r="FS907" s="3"/>
      <c r="FT907" s="3"/>
      <c r="FU907" s="3"/>
    </row>
    <row r="908" spans="7:177" x14ac:dyDescent="0.15">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c r="EO908" s="3"/>
      <c r="EP908" s="3"/>
      <c r="EQ908" s="3"/>
      <c r="ER908" s="3"/>
      <c r="ES908" s="3"/>
      <c r="ET908" s="3"/>
      <c r="EU908" s="3"/>
      <c r="EV908" s="3"/>
      <c r="EW908" s="3"/>
      <c r="EX908" s="3"/>
      <c r="EY908" s="3"/>
      <c r="EZ908" s="3"/>
      <c r="FA908" s="3"/>
      <c r="FB908" s="3"/>
      <c r="FC908" s="3"/>
      <c r="FD908" s="3"/>
      <c r="FE908" s="3"/>
      <c r="FF908" s="3"/>
      <c r="FG908" s="3"/>
      <c r="FH908" s="3"/>
      <c r="FI908" s="3"/>
      <c r="FJ908" s="3"/>
      <c r="FK908" s="3"/>
      <c r="FL908" s="3"/>
      <c r="FM908" s="3"/>
      <c r="FN908" s="3"/>
      <c r="FO908" s="3"/>
      <c r="FP908" s="3"/>
      <c r="FQ908" s="3"/>
      <c r="FR908" s="3"/>
      <c r="FS908" s="3"/>
      <c r="FT908" s="3"/>
      <c r="FU908" s="3"/>
    </row>
    <row r="909" spans="7:177" x14ac:dyDescent="0.15">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c r="EO909" s="3"/>
      <c r="EP909" s="3"/>
      <c r="EQ909" s="3"/>
      <c r="ER909" s="3"/>
      <c r="ES909" s="3"/>
      <c r="ET909" s="3"/>
      <c r="EU909" s="3"/>
      <c r="EV909" s="3"/>
      <c r="EW909" s="3"/>
      <c r="EX909" s="3"/>
      <c r="EY909" s="3"/>
      <c r="EZ909" s="3"/>
      <c r="FA909" s="3"/>
      <c r="FB909" s="3"/>
      <c r="FC909" s="3"/>
      <c r="FD909" s="3"/>
      <c r="FE909" s="3"/>
      <c r="FF909" s="3"/>
      <c r="FG909" s="3"/>
      <c r="FH909" s="3"/>
      <c r="FI909" s="3"/>
      <c r="FJ909" s="3"/>
      <c r="FK909" s="3"/>
      <c r="FL909" s="3"/>
      <c r="FM909" s="3"/>
      <c r="FN909" s="3"/>
      <c r="FO909" s="3"/>
      <c r="FP909" s="3"/>
      <c r="FQ909" s="3"/>
      <c r="FR909" s="3"/>
      <c r="FS909" s="3"/>
      <c r="FT909" s="3"/>
      <c r="FU909" s="3"/>
    </row>
    <row r="910" spans="7:177" x14ac:dyDescent="0.15">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c r="EO910" s="3"/>
      <c r="EP910" s="3"/>
      <c r="EQ910" s="3"/>
      <c r="ER910" s="3"/>
      <c r="ES910" s="3"/>
      <c r="ET910" s="3"/>
      <c r="EU910" s="3"/>
      <c r="EV910" s="3"/>
      <c r="EW910" s="3"/>
      <c r="EX910" s="3"/>
      <c r="EY910" s="3"/>
      <c r="EZ910" s="3"/>
      <c r="FA910" s="3"/>
      <c r="FB910" s="3"/>
      <c r="FC910" s="3"/>
      <c r="FD910" s="3"/>
      <c r="FE910" s="3"/>
      <c r="FF910" s="3"/>
      <c r="FG910" s="3"/>
      <c r="FH910" s="3"/>
      <c r="FI910" s="3"/>
      <c r="FJ910" s="3"/>
      <c r="FK910" s="3"/>
      <c r="FL910" s="3"/>
      <c r="FM910" s="3"/>
      <c r="FN910" s="3"/>
      <c r="FO910" s="3"/>
      <c r="FP910" s="3"/>
      <c r="FQ910" s="3"/>
      <c r="FR910" s="3"/>
      <c r="FS910" s="3"/>
      <c r="FT910" s="3"/>
      <c r="FU910" s="3"/>
    </row>
    <row r="911" spans="7:177" x14ac:dyDescent="0.15">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c r="EO911" s="3"/>
      <c r="EP911" s="3"/>
      <c r="EQ911" s="3"/>
      <c r="ER911" s="3"/>
      <c r="ES911" s="3"/>
      <c r="ET911" s="3"/>
      <c r="EU911" s="3"/>
      <c r="EV911" s="3"/>
      <c r="EW911" s="3"/>
      <c r="EX911" s="3"/>
      <c r="EY911" s="3"/>
      <c r="EZ911" s="3"/>
      <c r="FA911" s="3"/>
      <c r="FB911" s="3"/>
      <c r="FC911" s="3"/>
      <c r="FD911" s="3"/>
      <c r="FE911" s="3"/>
      <c r="FF911" s="3"/>
      <c r="FG911" s="3"/>
      <c r="FH911" s="3"/>
      <c r="FI911" s="3"/>
      <c r="FJ911" s="3"/>
      <c r="FK911" s="3"/>
      <c r="FL911" s="3"/>
      <c r="FM911" s="3"/>
      <c r="FN911" s="3"/>
      <c r="FO911" s="3"/>
      <c r="FP911" s="3"/>
      <c r="FQ911" s="3"/>
      <c r="FR911" s="3"/>
      <c r="FS911" s="3"/>
      <c r="FT911" s="3"/>
      <c r="FU911" s="3"/>
    </row>
    <row r="912" spans="7:177" x14ac:dyDescent="0.15">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c r="EO912" s="3"/>
      <c r="EP912" s="3"/>
      <c r="EQ912" s="3"/>
      <c r="ER912" s="3"/>
      <c r="ES912" s="3"/>
      <c r="ET912" s="3"/>
      <c r="EU912" s="3"/>
      <c r="EV912" s="3"/>
      <c r="EW912" s="3"/>
      <c r="EX912" s="3"/>
      <c r="EY912" s="3"/>
      <c r="EZ912" s="3"/>
      <c r="FA912" s="3"/>
      <c r="FB912" s="3"/>
      <c r="FC912" s="3"/>
      <c r="FD912" s="3"/>
      <c r="FE912" s="3"/>
      <c r="FF912" s="3"/>
      <c r="FG912" s="3"/>
      <c r="FH912" s="3"/>
      <c r="FI912" s="3"/>
      <c r="FJ912" s="3"/>
      <c r="FK912" s="3"/>
      <c r="FL912" s="3"/>
      <c r="FM912" s="3"/>
      <c r="FN912" s="3"/>
      <c r="FO912" s="3"/>
      <c r="FP912" s="3"/>
      <c r="FQ912" s="3"/>
      <c r="FR912" s="3"/>
      <c r="FS912" s="3"/>
      <c r="FT912" s="3"/>
      <c r="FU912" s="3"/>
    </row>
    <row r="913" spans="7:177" x14ac:dyDescent="0.15">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c r="EO913" s="3"/>
      <c r="EP913" s="3"/>
      <c r="EQ913" s="3"/>
      <c r="ER913" s="3"/>
      <c r="ES913" s="3"/>
      <c r="ET913" s="3"/>
      <c r="EU913" s="3"/>
      <c r="EV913" s="3"/>
      <c r="EW913" s="3"/>
      <c r="EX913" s="3"/>
      <c r="EY913" s="3"/>
      <c r="EZ913" s="3"/>
      <c r="FA913" s="3"/>
      <c r="FB913" s="3"/>
      <c r="FC913" s="3"/>
      <c r="FD913" s="3"/>
      <c r="FE913" s="3"/>
      <c r="FF913" s="3"/>
      <c r="FG913" s="3"/>
      <c r="FH913" s="3"/>
      <c r="FI913" s="3"/>
      <c r="FJ913" s="3"/>
      <c r="FK913" s="3"/>
      <c r="FL913" s="3"/>
      <c r="FM913" s="3"/>
      <c r="FN913" s="3"/>
      <c r="FO913" s="3"/>
      <c r="FP913" s="3"/>
      <c r="FQ913" s="3"/>
      <c r="FR913" s="3"/>
      <c r="FS913" s="3"/>
      <c r="FT913" s="3"/>
      <c r="FU913" s="3"/>
    </row>
    <row r="914" spans="7:177" x14ac:dyDescent="0.15">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c r="EO914" s="3"/>
      <c r="EP914" s="3"/>
      <c r="EQ914" s="3"/>
      <c r="ER914" s="3"/>
      <c r="ES914" s="3"/>
      <c r="ET914" s="3"/>
      <c r="EU914" s="3"/>
      <c r="EV914" s="3"/>
      <c r="EW914" s="3"/>
      <c r="EX914" s="3"/>
      <c r="EY914" s="3"/>
      <c r="EZ914" s="3"/>
      <c r="FA914" s="3"/>
      <c r="FB914" s="3"/>
      <c r="FC914" s="3"/>
      <c r="FD914" s="3"/>
      <c r="FE914" s="3"/>
      <c r="FF914" s="3"/>
      <c r="FG914" s="3"/>
      <c r="FH914" s="3"/>
      <c r="FI914" s="3"/>
      <c r="FJ914" s="3"/>
      <c r="FK914" s="3"/>
      <c r="FL914" s="3"/>
      <c r="FM914" s="3"/>
      <c r="FN914" s="3"/>
      <c r="FO914" s="3"/>
      <c r="FP914" s="3"/>
      <c r="FQ914" s="3"/>
      <c r="FR914" s="3"/>
      <c r="FS914" s="3"/>
      <c r="FT914" s="3"/>
      <c r="FU914" s="3"/>
    </row>
    <row r="915" spans="7:177" x14ac:dyDescent="0.15">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c r="EO915" s="3"/>
      <c r="EP915" s="3"/>
      <c r="EQ915" s="3"/>
      <c r="ER915" s="3"/>
      <c r="ES915" s="3"/>
      <c r="ET915" s="3"/>
      <c r="EU915" s="3"/>
      <c r="EV915" s="3"/>
      <c r="EW915" s="3"/>
      <c r="EX915" s="3"/>
      <c r="EY915" s="3"/>
      <c r="EZ915" s="3"/>
      <c r="FA915" s="3"/>
      <c r="FB915" s="3"/>
      <c r="FC915" s="3"/>
      <c r="FD915" s="3"/>
      <c r="FE915" s="3"/>
      <c r="FF915" s="3"/>
      <c r="FG915" s="3"/>
      <c r="FH915" s="3"/>
      <c r="FI915" s="3"/>
      <c r="FJ915" s="3"/>
      <c r="FK915" s="3"/>
      <c r="FL915" s="3"/>
      <c r="FM915" s="3"/>
      <c r="FN915" s="3"/>
      <c r="FO915" s="3"/>
      <c r="FP915" s="3"/>
      <c r="FQ915" s="3"/>
      <c r="FR915" s="3"/>
      <c r="FS915" s="3"/>
      <c r="FT915" s="3"/>
      <c r="FU915" s="3"/>
    </row>
    <row r="916" spans="7:177" x14ac:dyDescent="0.15">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c r="EO916" s="3"/>
      <c r="EP916" s="3"/>
      <c r="EQ916" s="3"/>
      <c r="ER916" s="3"/>
      <c r="ES916" s="3"/>
      <c r="ET916" s="3"/>
      <c r="EU916" s="3"/>
      <c r="EV916" s="3"/>
      <c r="EW916" s="3"/>
      <c r="EX916" s="3"/>
      <c r="EY916" s="3"/>
      <c r="EZ916" s="3"/>
      <c r="FA916" s="3"/>
      <c r="FB916" s="3"/>
      <c r="FC916" s="3"/>
      <c r="FD916" s="3"/>
      <c r="FE916" s="3"/>
      <c r="FF916" s="3"/>
      <c r="FG916" s="3"/>
      <c r="FH916" s="3"/>
      <c r="FI916" s="3"/>
      <c r="FJ916" s="3"/>
      <c r="FK916" s="3"/>
      <c r="FL916" s="3"/>
      <c r="FM916" s="3"/>
      <c r="FN916" s="3"/>
      <c r="FO916" s="3"/>
      <c r="FP916" s="3"/>
      <c r="FQ916" s="3"/>
      <c r="FR916" s="3"/>
      <c r="FS916" s="3"/>
      <c r="FT916" s="3"/>
      <c r="FU916" s="3"/>
    </row>
    <row r="917" spans="7:177" x14ac:dyDescent="0.15">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c r="EO917" s="3"/>
      <c r="EP917" s="3"/>
      <c r="EQ917" s="3"/>
      <c r="ER917" s="3"/>
      <c r="ES917" s="3"/>
      <c r="ET917" s="3"/>
      <c r="EU917" s="3"/>
      <c r="EV917" s="3"/>
      <c r="EW917" s="3"/>
      <c r="EX917" s="3"/>
      <c r="EY917" s="3"/>
      <c r="EZ917" s="3"/>
      <c r="FA917" s="3"/>
      <c r="FB917" s="3"/>
      <c r="FC917" s="3"/>
      <c r="FD917" s="3"/>
      <c r="FE917" s="3"/>
      <c r="FF917" s="3"/>
      <c r="FG917" s="3"/>
      <c r="FH917" s="3"/>
      <c r="FI917" s="3"/>
      <c r="FJ917" s="3"/>
      <c r="FK917" s="3"/>
      <c r="FL917" s="3"/>
      <c r="FM917" s="3"/>
      <c r="FN917" s="3"/>
      <c r="FO917" s="3"/>
      <c r="FP917" s="3"/>
      <c r="FQ917" s="3"/>
      <c r="FR917" s="3"/>
      <c r="FS917" s="3"/>
      <c r="FT917" s="3"/>
      <c r="FU917" s="3"/>
    </row>
    <row r="918" spans="7:177" x14ac:dyDescent="0.15">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c r="EO918" s="3"/>
      <c r="EP918" s="3"/>
      <c r="EQ918" s="3"/>
      <c r="ER918" s="3"/>
      <c r="ES918" s="3"/>
      <c r="ET918" s="3"/>
      <c r="EU918" s="3"/>
      <c r="EV918" s="3"/>
      <c r="EW918" s="3"/>
      <c r="EX918" s="3"/>
      <c r="EY918" s="3"/>
      <c r="EZ918" s="3"/>
      <c r="FA918" s="3"/>
      <c r="FB918" s="3"/>
      <c r="FC918" s="3"/>
      <c r="FD918" s="3"/>
      <c r="FE918" s="3"/>
      <c r="FF918" s="3"/>
      <c r="FG918" s="3"/>
      <c r="FH918" s="3"/>
      <c r="FI918" s="3"/>
      <c r="FJ918" s="3"/>
      <c r="FK918" s="3"/>
      <c r="FL918" s="3"/>
      <c r="FM918" s="3"/>
      <c r="FN918" s="3"/>
      <c r="FO918" s="3"/>
      <c r="FP918" s="3"/>
      <c r="FQ918" s="3"/>
      <c r="FR918" s="3"/>
      <c r="FS918" s="3"/>
      <c r="FT918" s="3"/>
      <c r="FU918" s="3"/>
    </row>
    <row r="919" spans="7:177" x14ac:dyDescent="0.15">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c r="EO919" s="3"/>
      <c r="EP919" s="3"/>
      <c r="EQ919" s="3"/>
      <c r="ER919" s="3"/>
      <c r="ES919" s="3"/>
      <c r="ET919" s="3"/>
      <c r="EU919" s="3"/>
      <c r="EV919" s="3"/>
      <c r="EW919" s="3"/>
      <c r="EX919" s="3"/>
      <c r="EY919" s="3"/>
      <c r="EZ919" s="3"/>
      <c r="FA919" s="3"/>
      <c r="FB919" s="3"/>
      <c r="FC919" s="3"/>
      <c r="FD919" s="3"/>
      <c r="FE919" s="3"/>
      <c r="FF919" s="3"/>
      <c r="FG919" s="3"/>
      <c r="FH919" s="3"/>
      <c r="FI919" s="3"/>
      <c r="FJ919" s="3"/>
      <c r="FK919" s="3"/>
      <c r="FL919" s="3"/>
      <c r="FM919" s="3"/>
      <c r="FN919" s="3"/>
      <c r="FO919" s="3"/>
      <c r="FP919" s="3"/>
      <c r="FQ919" s="3"/>
      <c r="FR919" s="3"/>
      <c r="FS919" s="3"/>
      <c r="FT919" s="3"/>
      <c r="FU919" s="3"/>
    </row>
    <row r="920" spans="7:177" x14ac:dyDescent="0.15">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c r="EO920" s="3"/>
      <c r="EP920" s="3"/>
      <c r="EQ920" s="3"/>
      <c r="ER920" s="3"/>
      <c r="ES920" s="3"/>
      <c r="ET920" s="3"/>
      <c r="EU920" s="3"/>
      <c r="EV920" s="3"/>
      <c r="EW920" s="3"/>
      <c r="EX920" s="3"/>
      <c r="EY920" s="3"/>
      <c r="EZ920" s="3"/>
      <c r="FA920" s="3"/>
      <c r="FB920" s="3"/>
      <c r="FC920" s="3"/>
      <c r="FD920" s="3"/>
      <c r="FE920" s="3"/>
      <c r="FF920" s="3"/>
      <c r="FG920" s="3"/>
      <c r="FH920" s="3"/>
      <c r="FI920" s="3"/>
      <c r="FJ920" s="3"/>
      <c r="FK920" s="3"/>
      <c r="FL920" s="3"/>
      <c r="FM920" s="3"/>
      <c r="FN920" s="3"/>
      <c r="FO920" s="3"/>
      <c r="FP920" s="3"/>
      <c r="FQ920" s="3"/>
      <c r="FR920" s="3"/>
      <c r="FS920" s="3"/>
      <c r="FT920" s="3"/>
      <c r="FU920" s="3"/>
    </row>
    <row r="921" spans="7:177" x14ac:dyDescent="0.15">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c r="EO921" s="3"/>
      <c r="EP921" s="3"/>
      <c r="EQ921" s="3"/>
      <c r="ER921" s="3"/>
      <c r="ES921" s="3"/>
      <c r="ET921" s="3"/>
      <c r="EU921" s="3"/>
      <c r="EV921" s="3"/>
      <c r="EW921" s="3"/>
      <c r="EX921" s="3"/>
      <c r="EY921" s="3"/>
      <c r="EZ921" s="3"/>
      <c r="FA921" s="3"/>
      <c r="FB921" s="3"/>
      <c r="FC921" s="3"/>
      <c r="FD921" s="3"/>
      <c r="FE921" s="3"/>
      <c r="FF921" s="3"/>
      <c r="FG921" s="3"/>
      <c r="FH921" s="3"/>
      <c r="FI921" s="3"/>
      <c r="FJ921" s="3"/>
      <c r="FK921" s="3"/>
      <c r="FL921" s="3"/>
      <c r="FM921" s="3"/>
      <c r="FN921" s="3"/>
      <c r="FO921" s="3"/>
      <c r="FP921" s="3"/>
      <c r="FQ921" s="3"/>
      <c r="FR921" s="3"/>
      <c r="FS921" s="3"/>
      <c r="FT921" s="3"/>
      <c r="FU921" s="3"/>
    </row>
    <row r="922" spans="7:177" x14ac:dyDescent="0.15">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c r="EO922" s="3"/>
      <c r="EP922" s="3"/>
      <c r="EQ922" s="3"/>
      <c r="ER922" s="3"/>
      <c r="ES922" s="3"/>
      <c r="ET922" s="3"/>
      <c r="EU922" s="3"/>
      <c r="EV922" s="3"/>
      <c r="EW922" s="3"/>
      <c r="EX922" s="3"/>
      <c r="EY922" s="3"/>
      <c r="EZ922" s="3"/>
      <c r="FA922" s="3"/>
      <c r="FB922" s="3"/>
      <c r="FC922" s="3"/>
      <c r="FD922" s="3"/>
      <c r="FE922" s="3"/>
      <c r="FF922" s="3"/>
      <c r="FG922" s="3"/>
      <c r="FH922" s="3"/>
      <c r="FI922" s="3"/>
      <c r="FJ922" s="3"/>
      <c r="FK922" s="3"/>
      <c r="FL922" s="3"/>
      <c r="FM922" s="3"/>
      <c r="FN922" s="3"/>
      <c r="FO922" s="3"/>
      <c r="FP922" s="3"/>
      <c r="FQ922" s="3"/>
      <c r="FR922" s="3"/>
      <c r="FS922" s="3"/>
      <c r="FT922" s="3"/>
      <c r="FU922" s="3"/>
    </row>
    <row r="923" spans="7:177" x14ac:dyDescent="0.15">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c r="EO923" s="3"/>
      <c r="EP923" s="3"/>
      <c r="EQ923" s="3"/>
      <c r="ER923" s="3"/>
      <c r="ES923" s="3"/>
      <c r="ET923" s="3"/>
      <c r="EU923" s="3"/>
      <c r="EV923" s="3"/>
      <c r="EW923" s="3"/>
      <c r="EX923" s="3"/>
      <c r="EY923" s="3"/>
      <c r="EZ923" s="3"/>
      <c r="FA923" s="3"/>
      <c r="FB923" s="3"/>
      <c r="FC923" s="3"/>
      <c r="FD923" s="3"/>
      <c r="FE923" s="3"/>
      <c r="FF923" s="3"/>
      <c r="FG923" s="3"/>
      <c r="FH923" s="3"/>
      <c r="FI923" s="3"/>
      <c r="FJ923" s="3"/>
      <c r="FK923" s="3"/>
      <c r="FL923" s="3"/>
      <c r="FM923" s="3"/>
      <c r="FN923" s="3"/>
      <c r="FO923" s="3"/>
      <c r="FP923" s="3"/>
      <c r="FQ923" s="3"/>
      <c r="FR923" s="3"/>
      <c r="FS923" s="3"/>
      <c r="FT923" s="3"/>
      <c r="FU923" s="3"/>
    </row>
    <row r="924" spans="7:177" x14ac:dyDescent="0.15">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c r="EO924" s="3"/>
      <c r="EP924" s="3"/>
      <c r="EQ924" s="3"/>
      <c r="ER924" s="3"/>
      <c r="ES924" s="3"/>
      <c r="ET924" s="3"/>
      <c r="EU924" s="3"/>
      <c r="EV924" s="3"/>
      <c r="EW924" s="3"/>
      <c r="EX924" s="3"/>
      <c r="EY924" s="3"/>
      <c r="EZ924" s="3"/>
      <c r="FA924" s="3"/>
      <c r="FB924" s="3"/>
      <c r="FC924" s="3"/>
      <c r="FD924" s="3"/>
      <c r="FE924" s="3"/>
      <c r="FF924" s="3"/>
      <c r="FG924" s="3"/>
      <c r="FH924" s="3"/>
      <c r="FI924" s="3"/>
      <c r="FJ924" s="3"/>
      <c r="FK924" s="3"/>
      <c r="FL924" s="3"/>
      <c r="FM924" s="3"/>
      <c r="FN924" s="3"/>
      <c r="FO924" s="3"/>
      <c r="FP924" s="3"/>
      <c r="FQ924" s="3"/>
      <c r="FR924" s="3"/>
      <c r="FS924" s="3"/>
      <c r="FT924" s="3"/>
      <c r="FU924" s="3"/>
    </row>
    <row r="925" spans="7:177" x14ac:dyDescent="0.15">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c r="EO925" s="3"/>
      <c r="EP925" s="3"/>
      <c r="EQ925" s="3"/>
      <c r="ER925" s="3"/>
      <c r="ES925" s="3"/>
      <c r="ET925" s="3"/>
      <c r="EU925" s="3"/>
      <c r="EV925" s="3"/>
      <c r="EW925" s="3"/>
      <c r="EX925" s="3"/>
      <c r="EY925" s="3"/>
      <c r="EZ925" s="3"/>
      <c r="FA925" s="3"/>
      <c r="FB925" s="3"/>
      <c r="FC925" s="3"/>
      <c r="FD925" s="3"/>
      <c r="FE925" s="3"/>
      <c r="FF925" s="3"/>
      <c r="FG925" s="3"/>
      <c r="FH925" s="3"/>
      <c r="FI925" s="3"/>
      <c r="FJ925" s="3"/>
      <c r="FK925" s="3"/>
      <c r="FL925" s="3"/>
      <c r="FM925" s="3"/>
      <c r="FN925" s="3"/>
      <c r="FO925" s="3"/>
      <c r="FP925" s="3"/>
      <c r="FQ925" s="3"/>
      <c r="FR925" s="3"/>
      <c r="FS925" s="3"/>
      <c r="FT925" s="3"/>
      <c r="FU925" s="3"/>
    </row>
    <row r="926" spans="7:177" x14ac:dyDescent="0.15">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c r="EO926" s="3"/>
      <c r="EP926" s="3"/>
      <c r="EQ926" s="3"/>
      <c r="ER926" s="3"/>
      <c r="ES926" s="3"/>
      <c r="ET926" s="3"/>
      <c r="EU926" s="3"/>
      <c r="EV926" s="3"/>
      <c r="EW926" s="3"/>
      <c r="EX926" s="3"/>
      <c r="EY926" s="3"/>
      <c r="EZ926" s="3"/>
      <c r="FA926" s="3"/>
      <c r="FB926" s="3"/>
      <c r="FC926" s="3"/>
      <c r="FD926" s="3"/>
      <c r="FE926" s="3"/>
      <c r="FF926" s="3"/>
      <c r="FG926" s="3"/>
      <c r="FH926" s="3"/>
      <c r="FI926" s="3"/>
      <c r="FJ926" s="3"/>
      <c r="FK926" s="3"/>
      <c r="FL926" s="3"/>
      <c r="FM926" s="3"/>
      <c r="FN926" s="3"/>
      <c r="FO926" s="3"/>
      <c r="FP926" s="3"/>
      <c r="FQ926" s="3"/>
      <c r="FR926" s="3"/>
      <c r="FS926" s="3"/>
      <c r="FT926" s="3"/>
      <c r="FU926" s="3"/>
    </row>
    <row r="927" spans="7:177" x14ac:dyDescent="0.15">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c r="EO927" s="3"/>
      <c r="EP927" s="3"/>
      <c r="EQ927" s="3"/>
      <c r="ER927" s="3"/>
      <c r="ES927" s="3"/>
      <c r="ET927" s="3"/>
      <c r="EU927" s="3"/>
      <c r="EV927" s="3"/>
      <c r="EW927" s="3"/>
      <c r="EX927" s="3"/>
      <c r="EY927" s="3"/>
      <c r="EZ927" s="3"/>
      <c r="FA927" s="3"/>
      <c r="FB927" s="3"/>
      <c r="FC927" s="3"/>
      <c r="FD927" s="3"/>
      <c r="FE927" s="3"/>
      <c r="FF927" s="3"/>
      <c r="FG927" s="3"/>
      <c r="FH927" s="3"/>
      <c r="FI927" s="3"/>
      <c r="FJ927" s="3"/>
      <c r="FK927" s="3"/>
      <c r="FL927" s="3"/>
      <c r="FM927" s="3"/>
      <c r="FN927" s="3"/>
      <c r="FO927" s="3"/>
      <c r="FP927" s="3"/>
      <c r="FQ927" s="3"/>
      <c r="FR927" s="3"/>
      <c r="FS927" s="3"/>
      <c r="FT927" s="3"/>
      <c r="FU927" s="3"/>
    </row>
    <row r="928" spans="7:177" x14ac:dyDescent="0.15">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c r="EO928" s="3"/>
      <c r="EP928" s="3"/>
      <c r="EQ928" s="3"/>
      <c r="ER928" s="3"/>
      <c r="ES928" s="3"/>
      <c r="ET928" s="3"/>
      <c r="EU928" s="3"/>
      <c r="EV928" s="3"/>
      <c r="EW928" s="3"/>
      <c r="EX928" s="3"/>
      <c r="EY928" s="3"/>
      <c r="EZ928" s="3"/>
      <c r="FA928" s="3"/>
      <c r="FB928" s="3"/>
      <c r="FC928" s="3"/>
      <c r="FD928" s="3"/>
      <c r="FE928" s="3"/>
      <c r="FF928" s="3"/>
      <c r="FG928" s="3"/>
      <c r="FH928" s="3"/>
      <c r="FI928" s="3"/>
      <c r="FJ928" s="3"/>
      <c r="FK928" s="3"/>
      <c r="FL928" s="3"/>
      <c r="FM928" s="3"/>
      <c r="FN928" s="3"/>
      <c r="FO928" s="3"/>
      <c r="FP928" s="3"/>
      <c r="FQ928" s="3"/>
      <c r="FR928" s="3"/>
      <c r="FS928" s="3"/>
      <c r="FT928" s="3"/>
      <c r="FU928" s="3"/>
    </row>
    <row r="929" spans="7:177" x14ac:dyDescent="0.15">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c r="EO929" s="3"/>
      <c r="EP929" s="3"/>
      <c r="EQ929" s="3"/>
      <c r="ER929" s="3"/>
      <c r="ES929" s="3"/>
      <c r="ET929" s="3"/>
      <c r="EU929" s="3"/>
      <c r="EV929" s="3"/>
      <c r="EW929" s="3"/>
      <c r="EX929" s="3"/>
      <c r="EY929" s="3"/>
      <c r="EZ929" s="3"/>
      <c r="FA929" s="3"/>
      <c r="FB929" s="3"/>
      <c r="FC929" s="3"/>
      <c r="FD929" s="3"/>
      <c r="FE929" s="3"/>
      <c r="FF929" s="3"/>
      <c r="FG929" s="3"/>
      <c r="FH929" s="3"/>
      <c r="FI929" s="3"/>
      <c r="FJ929" s="3"/>
      <c r="FK929" s="3"/>
      <c r="FL929" s="3"/>
      <c r="FM929" s="3"/>
      <c r="FN929" s="3"/>
      <c r="FO929" s="3"/>
      <c r="FP929" s="3"/>
      <c r="FQ929" s="3"/>
      <c r="FR929" s="3"/>
      <c r="FS929" s="3"/>
      <c r="FT929" s="3"/>
      <c r="FU929" s="3"/>
    </row>
    <row r="930" spans="7:177" x14ac:dyDescent="0.15">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c r="EO930" s="3"/>
      <c r="EP930" s="3"/>
      <c r="EQ930" s="3"/>
      <c r="ER930" s="3"/>
      <c r="ES930" s="3"/>
      <c r="ET930" s="3"/>
      <c r="EU930" s="3"/>
      <c r="EV930" s="3"/>
      <c r="EW930" s="3"/>
      <c r="EX930" s="3"/>
      <c r="EY930" s="3"/>
      <c r="EZ930" s="3"/>
      <c r="FA930" s="3"/>
      <c r="FB930" s="3"/>
      <c r="FC930" s="3"/>
      <c r="FD930" s="3"/>
      <c r="FE930" s="3"/>
      <c r="FF930" s="3"/>
      <c r="FG930" s="3"/>
      <c r="FH930" s="3"/>
      <c r="FI930" s="3"/>
      <c r="FJ930" s="3"/>
      <c r="FK930" s="3"/>
      <c r="FL930" s="3"/>
      <c r="FM930" s="3"/>
      <c r="FN930" s="3"/>
      <c r="FO930" s="3"/>
      <c r="FP930" s="3"/>
      <c r="FQ930" s="3"/>
      <c r="FR930" s="3"/>
      <c r="FS930" s="3"/>
      <c r="FT930" s="3"/>
      <c r="FU930" s="3"/>
    </row>
    <row r="931" spans="7:177" x14ac:dyDescent="0.15">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c r="EO931" s="3"/>
      <c r="EP931" s="3"/>
      <c r="EQ931" s="3"/>
      <c r="ER931" s="3"/>
      <c r="ES931" s="3"/>
      <c r="ET931" s="3"/>
      <c r="EU931" s="3"/>
      <c r="EV931" s="3"/>
      <c r="EW931" s="3"/>
      <c r="EX931" s="3"/>
      <c r="EY931" s="3"/>
      <c r="EZ931" s="3"/>
      <c r="FA931" s="3"/>
      <c r="FB931" s="3"/>
      <c r="FC931" s="3"/>
      <c r="FD931" s="3"/>
      <c r="FE931" s="3"/>
      <c r="FF931" s="3"/>
      <c r="FG931" s="3"/>
      <c r="FH931" s="3"/>
      <c r="FI931" s="3"/>
      <c r="FJ931" s="3"/>
      <c r="FK931" s="3"/>
      <c r="FL931" s="3"/>
      <c r="FM931" s="3"/>
      <c r="FN931" s="3"/>
      <c r="FO931" s="3"/>
      <c r="FP931" s="3"/>
      <c r="FQ931" s="3"/>
      <c r="FR931" s="3"/>
      <c r="FS931" s="3"/>
      <c r="FT931" s="3"/>
      <c r="FU931" s="3"/>
    </row>
    <row r="932" spans="7:177" x14ac:dyDescent="0.15">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c r="EO932" s="3"/>
      <c r="EP932" s="3"/>
      <c r="EQ932" s="3"/>
      <c r="ER932" s="3"/>
      <c r="ES932" s="3"/>
      <c r="ET932" s="3"/>
      <c r="EU932" s="3"/>
      <c r="EV932" s="3"/>
      <c r="EW932" s="3"/>
      <c r="EX932" s="3"/>
      <c r="EY932" s="3"/>
      <c r="EZ932" s="3"/>
      <c r="FA932" s="3"/>
      <c r="FB932" s="3"/>
      <c r="FC932" s="3"/>
      <c r="FD932" s="3"/>
      <c r="FE932" s="3"/>
      <c r="FF932" s="3"/>
      <c r="FG932" s="3"/>
      <c r="FH932" s="3"/>
      <c r="FI932" s="3"/>
      <c r="FJ932" s="3"/>
      <c r="FK932" s="3"/>
      <c r="FL932" s="3"/>
      <c r="FM932" s="3"/>
      <c r="FN932" s="3"/>
      <c r="FO932" s="3"/>
      <c r="FP932" s="3"/>
      <c r="FQ932" s="3"/>
      <c r="FR932" s="3"/>
      <c r="FS932" s="3"/>
      <c r="FT932" s="3"/>
      <c r="FU932" s="3"/>
    </row>
    <row r="933" spans="7:177" x14ac:dyDescent="0.15">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c r="EO933" s="3"/>
      <c r="EP933" s="3"/>
      <c r="EQ933" s="3"/>
      <c r="ER933" s="3"/>
      <c r="ES933" s="3"/>
      <c r="ET933" s="3"/>
      <c r="EU933" s="3"/>
      <c r="EV933" s="3"/>
      <c r="EW933" s="3"/>
      <c r="EX933" s="3"/>
      <c r="EY933" s="3"/>
      <c r="EZ933" s="3"/>
      <c r="FA933" s="3"/>
      <c r="FB933" s="3"/>
      <c r="FC933" s="3"/>
      <c r="FD933" s="3"/>
      <c r="FE933" s="3"/>
      <c r="FF933" s="3"/>
      <c r="FG933" s="3"/>
      <c r="FH933" s="3"/>
      <c r="FI933" s="3"/>
      <c r="FJ933" s="3"/>
      <c r="FK933" s="3"/>
      <c r="FL933" s="3"/>
      <c r="FM933" s="3"/>
      <c r="FN933" s="3"/>
      <c r="FO933" s="3"/>
      <c r="FP933" s="3"/>
      <c r="FQ933" s="3"/>
      <c r="FR933" s="3"/>
      <c r="FS933" s="3"/>
      <c r="FT933" s="3"/>
      <c r="FU933" s="3"/>
    </row>
    <row r="934" spans="7:177" x14ac:dyDescent="0.15">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c r="EO934" s="3"/>
      <c r="EP934" s="3"/>
      <c r="EQ934" s="3"/>
      <c r="ER934" s="3"/>
      <c r="ES934" s="3"/>
      <c r="ET934" s="3"/>
      <c r="EU934" s="3"/>
      <c r="EV934" s="3"/>
      <c r="EW934" s="3"/>
      <c r="EX934" s="3"/>
      <c r="EY934" s="3"/>
      <c r="EZ934" s="3"/>
      <c r="FA934" s="3"/>
      <c r="FB934" s="3"/>
      <c r="FC934" s="3"/>
      <c r="FD934" s="3"/>
      <c r="FE934" s="3"/>
      <c r="FF934" s="3"/>
      <c r="FG934" s="3"/>
      <c r="FH934" s="3"/>
      <c r="FI934" s="3"/>
      <c r="FJ934" s="3"/>
      <c r="FK934" s="3"/>
      <c r="FL934" s="3"/>
      <c r="FM934" s="3"/>
      <c r="FN934" s="3"/>
      <c r="FO934" s="3"/>
      <c r="FP934" s="3"/>
      <c r="FQ934" s="3"/>
      <c r="FR934" s="3"/>
      <c r="FS934" s="3"/>
      <c r="FT934" s="3"/>
      <c r="FU934" s="3"/>
    </row>
    <row r="935" spans="7:177" x14ac:dyDescent="0.15">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c r="EO935" s="3"/>
      <c r="EP935" s="3"/>
      <c r="EQ935" s="3"/>
      <c r="ER935" s="3"/>
      <c r="ES935" s="3"/>
      <c r="ET935" s="3"/>
      <c r="EU935" s="3"/>
      <c r="EV935" s="3"/>
      <c r="EW935" s="3"/>
      <c r="EX935" s="3"/>
      <c r="EY935" s="3"/>
      <c r="EZ935" s="3"/>
      <c r="FA935" s="3"/>
      <c r="FB935" s="3"/>
      <c r="FC935" s="3"/>
      <c r="FD935" s="3"/>
      <c r="FE935" s="3"/>
      <c r="FF935" s="3"/>
      <c r="FG935" s="3"/>
      <c r="FH935" s="3"/>
      <c r="FI935" s="3"/>
      <c r="FJ935" s="3"/>
      <c r="FK935" s="3"/>
      <c r="FL935" s="3"/>
      <c r="FM935" s="3"/>
      <c r="FN935" s="3"/>
      <c r="FO935" s="3"/>
      <c r="FP935" s="3"/>
      <c r="FQ935" s="3"/>
      <c r="FR935" s="3"/>
      <c r="FS935" s="3"/>
      <c r="FT935" s="3"/>
      <c r="FU935" s="3"/>
    </row>
    <row r="936" spans="7:177" x14ac:dyDescent="0.15">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c r="EO936" s="3"/>
      <c r="EP936" s="3"/>
      <c r="EQ936" s="3"/>
      <c r="ER936" s="3"/>
      <c r="ES936" s="3"/>
      <c r="ET936" s="3"/>
      <c r="EU936" s="3"/>
      <c r="EV936" s="3"/>
      <c r="EW936" s="3"/>
      <c r="EX936" s="3"/>
      <c r="EY936" s="3"/>
      <c r="EZ936" s="3"/>
      <c r="FA936" s="3"/>
      <c r="FB936" s="3"/>
      <c r="FC936" s="3"/>
      <c r="FD936" s="3"/>
      <c r="FE936" s="3"/>
      <c r="FF936" s="3"/>
      <c r="FG936" s="3"/>
      <c r="FH936" s="3"/>
      <c r="FI936" s="3"/>
      <c r="FJ936" s="3"/>
      <c r="FK936" s="3"/>
      <c r="FL936" s="3"/>
      <c r="FM936" s="3"/>
      <c r="FN936" s="3"/>
      <c r="FO936" s="3"/>
      <c r="FP936" s="3"/>
      <c r="FQ936" s="3"/>
      <c r="FR936" s="3"/>
      <c r="FS936" s="3"/>
      <c r="FT936" s="3"/>
      <c r="FU936" s="3"/>
    </row>
    <row r="937" spans="7:177" x14ac:dyDescent="0.15">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c r="EO937" s="3"/>
      <c r="EP937" s="3"/>
      <c r="EQ937" s="3"/>
      <c r="ER937" s="3"/>
      <c r="ES937" s="3"/>
      <c r="ET937" s="3"/>
      <c r="EU937" s="3"/>
      <c r="EV937" s="3"/>
      <c r="EW937" s="3"/>
      <c r="EX937" s="3"/>
      <c r="EY937" s="3"/>
      <c r="EZ937" s="3"/>
      <c r="FA937" s="3"/>
      <c r="FB937" s="3"/>
      <c r="FC937" s="3"/>
      <c r="FD937" s="3"/>
      <c r="FE937" s="3"/>
      <c r="FF937" s="3"/>
      <c r="FG937" s="3"/>
      <c r="FH937" s="3"/>
      <c r="FI937" s="3"/>
      <c r="FJ937" s="3"/>
      <c r="FK937" s="3"/>
      <c r="FL937" s="3"/>
      <c r="FM937" s="3"/>
      <c r="FN937" s="3"/>
      <c r="FO937" s="3"/>
      <c r="FP937" s="3"/>
      <c r="FQ937" s="3"/>
      <c r="FR937" s="3"/>
      <c r="FS937" s="3"/>
      <c r="FT937" s="3"/>
      <c r="FU937" s="3"/>
    </row>
    <row r="938" spans="7:177" x14ac:dyDescent="0.15">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c r="EO938" s="3"/>
      <c r="EP938" s="3"/>
      <c r="EQ938" s="3"/>
      <c r="ER938" s="3"/>
      <c r="ES938" s="3"/>
      <c r="ET938" s="3"/>
      <c r="EU938" s="3"/>
      <c r="EV938" s="3"/>
      <c r="EW938" s="3"/>
      <c r="EX938" s="3"/>
      <c r="EY938" s="3"/>
      <c r="EZ938" s="3"/>
      <c r="FA938" s="3"/>
      <c r="FB938" s="3"/>
      <c r="FC938" s="3"/>
      <c r="FD938" s="3"/>
      <c r="FE938" s="3"/>
      <c r="FF938" s="3"/>
      <c r="FG938" s="3"/>
      <c r="FH938" s="3"/>
      <c r="FI938" s="3"/>
      <c r="FJ938" s="3"/>
      <c r="FK938" s="3"/>
      <c r="FL938" s="3"/>
      <c r="FM938" s="3"/>
      <c r="FN938" s="3"/>
      <c r="FO938" s="3"/>
      <c r="FP938" s="3"/>
      <c r="FQ938" s="3"/>
      <c r="FR938" s="3"/>
      <c r="FS938" s="3"/>
      <c r="FT938" s="3"/>
      <c r="FU938" s="3"/>
    </row>
    <row r="939" spans="7:177" x14ac:dyDescent="0.15">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c r="EO939" s="3"/>
      <c r="EP939" s="3"/>
      <c r="EQ939" s="3"/>
      <c r="ER939" s="3"/>
      <c r="ES939" s="3"/>
      <c r="ET939" s="3"/>
      <c r="EU939" s="3"/>
      <c r="EV939" s="3"/>
      <c r="EW939" s="3"/>
      <c r="EX939" s="3"/>
      <c r="EY939" s="3"/>
      <c r="EZ939" s="3"/>
      <c r="FA939" s="3"/>
      <c r="FB939" s="3"/>
      <c r="FC939" s="3"/>
      <c r="FD939" s="3"/>
      <c r="FE939" s="3"/>
      <c r="FF939" s="3"/>
      <c r="FG939" s="3"/>
      <c r="FH939" s="3"/>
      <c r="FI939" s="3"/>
      <c r="FJ939" s="3"/>
      <c r="FK939" s="3"/>
      <c r="FL939" s="3"/>
      <c r="FM939" s="3"/>
      <c r="FN939" s="3"/>
      <c r="FO939" s="3"/>
      <c r="FP939" s="3"/>
      <c r="FQ939" s="3"/>
      <c r="FR939" s="3"/>
      <c r="FS939" s="3"/>
      <c r="FT939" s="3"/>
      <c r="FU939" s="3"/>
    </row>
    <row r="940" spans="7:177" x14ac:dyDescent="0.15">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c r="EO940" s="3"/>
      <c r="EP940" s="3"/>
      <c r="EQ940" s="3"/>
      <c r="ER940" s="3"/>
      <c r="ES940" s="3"/>
      <c r="ET940" s="3"/>
      <c r="EU940" s="3"/>
      <c r="EV940" s="3"/>
      <c r="EW940" s="3"/>
      <c r="EX940" s="3"/>
      <c r="EY940" s="3"/>
      <c r="EZ940" s="3"/>
      <c r="FA940" s="3"/>
      <c r="FB940" s="3"/>
      <c r="FC940" s="3"/>
      <c r="FD940" s="3"/>
      <c r="FE940" s="3"/>
      <c r="FF940" s="3"/>
      <c r="FG940" s="3"/>
      <c r="FH940" s="3"/>
      <c r="FI940" s="3"/>
      <c r="FJ940" s="3"/>
      <c r="FK940" s="3"/>
      <c r="FL940" s="3"/>
      <c r="FM940" s="3"/>
      <c r="FN940" s="3"/>
      <c r="FO940" s="3"/>
      <c r="FP940" s="3"/>
      <c r="FQ940" s="3"/>
      <c r="FR940" s="3"/>
      <c r="FS940" s="3"/>
      <c r="FT940" s="3"/>
      <c r="FU940" s="3"/>
    </row>
    <row r="941" spans="7:177" x14ac:dyDescent="0.15">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c r="EO941" s="3"/>
      <c r="EP941" s="3"/>
      <c r="EQ941" s="3"/>
      <c r="ER941" s="3"/>
      <c r="ES941" s="3"/>
      <c r="ET941" s="3"/>
      <c r="EU941" s="3"/>
      <c r="EV941" s="3"/>
      <c r="EW941" s="3"/>
      <c r="EX941" s="3"/>
      <c r="EY941" s="3"/>
      <c r="EZ941" s="3"/>
      <c r="FA941" s="3"/>
      <c r="FB941" s="3"/>
      <c r="FC941" s="3"/>
      <c r="FD941" s="3"/>
      <c r="FE941" s="3"/>
      <c r="FF941" s="3"/>
      <c r="FG941" s="3"/>
      <c r="FH941" s="3"/>
      <c r="FI941" s="3"/>
      <c r="FJ941" s="3"/>
      <c r="FK941" s="3"/>
      <c r="FL941" s="3"/>
      <c r="FM941" s="3"/>
      <c r="FN941" s="3"/>
      <c r="FO941" s="3"/>
      <c r="FP941" s="3"/>
      <c r="FQ941" s="3"/>
      <c r="FR941" s="3"/>
      <c r="FS941" s="3"/>
      <c r="FT941" s="3"/>
      <c r="FU941" s="3"/>
    </row>
    <row r="942" spans="7:177" x14ac:dyDescent="0.15">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c r="EO942" s="3"/>
      <c r="EP942" s="3"/>
      <c r="EQ942" s="3"/>
      <c r="ER942" s="3"/>
      <c r="ES942" s="3"/>
      <c r="ET942" s="3"/>
      <c r="EU942" s="3"/>
      <c r="EV942" s="3"/>
      <c r="EW942" s="3"/>
      <c r="EX942" s="3"/>
      <c r="EY942" s="3"/>
      <c r="EZ942" s="3"/>
      <c r="FA942" s="3"/>
      <c r="FB942" s="3"/>
      <c r="FC942" s="3"/>
      <c r="FD942" s="3"/>
      <c r="FE942" s="3"/>
      <c r="FF942" s="3"/>
      <c r="FG942" s="3"/>
      <c r="FH942" s="3"/>
      <c r="FI942" s="3"/>
      <c r="FJ942" s="3"/>
      <c r="FK942" s="3"/>
      <c r="FL942" s="3"/>
      <c r="FM942" s="3"/>
      <c r="FN942" s="3"/>
      <c r="FO942" s="3"/>
      <c r="FP942" s="3"/>
      <c r="FQ942" s="3"/>
      <c r="FR942" s="3"/>
      <c r="FS942" s="3"/>
      <c r="FT942" s="3"/>
      <c r="FU942" s="3"/>
    </row>
    <row r="943" spans="7:177" x14ac:dyDescent="0.15">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c r="EO943" s="3"/>
      <c r="EP943" s="3"/>
      <c r="EQ943" s="3"/>
      <c r="ER943" s="3"/>
      <c r="ES943" s="3"/>
      <c r="ET943" s="3"/>
      <c r="EU943" s="3"/>
      <c r="EV943" s="3"/>
      <c r="EW943" s="3"/>
      <c r="EX943" s="3"/>
      <c r="EY943" s="3"/>
      <c r="EZ943" s="3"/>
      <c r="FA943" s="3"/>
      <c r="FB943" s="3"/>
      <c r="FC943" s="3"/>
      <c r="FD943" s="3"/>
      <c r="FE943" s="3"/>
      <c r="FF943" s="3"/>
      <c r="FG943" s="3"/>
      <c r="FH943" s="3"/>
      <c r="FI943" s="3"/>
      <c r="FJ943" s="3"/>
      <c r="FK943" s="3"/>
      <c r="FL943" s="3"/>
      <c r="FM943" s="3"/>
      <c r="FN943" s="3"/>
      <c r="FO943" s="3"/>
      <c r="FP943" s="3"/>
      <c r="FQ943" s="3"/>
      <c r="FR943" s="3"/>
      <c r="FS943" s="3"/>
      <c r="FT943" s="3"/>
      <c r="FU943" s="3"/>
    </row>
    <row r="944" spans="7:177" x14ac:dyDescent="0.15">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c r="EO944" s="3"/>
      <c r="EP944" s="3"/>
      <c r="EQ944" s="3"/>
      <c r="ER944" s="3"/>
      <c r="ES944" s="3"/>
      <c r="ET944" s="3"/>
      <c r="EU944" s="3"/>
      <c r="EV944" s="3"/>
      <c r="EW944" s="3"/>
      <c r="EX944" s="3"/>
      <c r="EY944" s="3"/>
      <c r="EZ944" s="3"/>
      <c r="FA944" s="3"/>
      <c r="FB944" s="3"/>
      <c r="FC944" s="3"/>
      <c r="FD944" s="3"/>
      <c r="FE944" s="3"/>
      <c r="FF944" s="3"/>
      <c r="FG944" s="3"/>
      <c r="FH944" s="3"/>
      <c r="FI944" s="3"/>
      <c r="FJ944" s="3"/>
      <c r="FK944" s="3"/>
      <c r="FL944" s="3"/>
      <c r="FM944" s="3"/>
      <c r="FN944" s="3"/>
      <c r="FO944" s="3"/>
      <c r="FP944" s="3"/>
      <c r="FQ944" s="3"/>
      <c r="FR944" s="3"/>
      <c r="FS944" s="3"/>
      <c r="FT944" s="3"/>
      <c r="FU944" s="3"/>
    </row>
    <row r="945" spans="7:177" x14ac:dyDescent="0.15">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c r="EO945" s="3"/>
      <c r="EP945" s="3"/>
      <c r="EQ945" s="3"/>
      <c r="ER945" s="3"/>
      <c r="ES945" s="3"/>
      <c r="ET945" s="3"/>
      <c r="EU945" s="3"/>
      <c r="EV945" s="3"/>
      <c r="EW945" s="3"/>
      <c r="EX945" s="3"/>
      <c r="EY945" s="3"/>
      <c r="EZ945" s="3"/>
      <c r="FA945" s="3"/>
      <c r="FB945" s="3"/>
      <c r="FC945" s="3"/>
      <c r="FD945" s="3"/>
      <c r="FE945" s="3"/>
      <c r="FF945" s="3"/>
      <c r="FG945" s="3"/>
      <c r="FH945" s="3"/>
      <c r="FI945" s="3"/>
      <c r="FJ945" s="3"/>
      <c r="FK945" s="3"/>
      <c r="FL945" s="3"/>
      <c r="FM945" s="3"/>
      <c r="FN945" s="3"/>
      <c r="FO945" s="3"/>
      <c r="FP945" s="3"/>
      <c r="FQ945" s="3"/>
      <c r="FR945" s="3"/>
      <c r="FS945" s="3"/>
      <c r="FT945" s="3"/>
      <c r="FU945" s="3"/>
    </row>
    <row r="946" spans="7:177" x14ac:dyDescent="0.15">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c r="EO946" s="3"/>
      <c r="EP946" s="3"/>
      <c r="EQ946" s="3"/>
      <c r="ER946" s="3"/>
      <c r="ES946" s="3"/>
      <c r="ET946" s="3"/>
      <c r="EU946" s="3"/>
      <c r="EV946" s="3"/>
      <c r="EW946" s="3"/>
      <c r="EX946" s="3"/>
      <c r="EY946" s="3"/>
      <c r="EZ946" s="3"/>
      <c r="FA946" s="3"/>
      <c r="FB946" s="3"/>
      <c r="FC946" s="3"/>
      <c r="FD946" s="3"/>
      <c r="FE946" s="3"/>
      <c r="FF946" s="3"/>
      <c r="FG946" s="3"/>
      <c r="FH946" s="3"/>
      <c r="FI946" s="3"/>
      <c r="FJ946" s="3"/>
      <c r="FK946" s="3"/>
      <c r="FL946" s="3"/>
      <c r="FM946" s="3"/>
      <c r="FN946" s="3"/>
      <c r="FO946" s="3"/>
      <c r="FP946" s="3"/>
      <c r="FQ946" s="3"/>
      <c r="FR946" s="3"/>
      <c r="FS946" s="3"/>
      <c r="FT946" s="3"/>
      <c r="FU946" s="3"/>
    </row>
    <row r="947" spans="7:177" x14ac:dyDescent="0.15">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c r="EO947" s="3"/>
      <c r="EP947" s="3"/>
      <c r="EQ947" s="3"/>
      <c r="ER947" s="3"/>
      <c r="ES947" s="3"/>
      <c r="ET947" s="3"/>
      <c r="EU947" s="3"/>
      <c r="EV947" s="3"/>
      <c r="EW947" s="3"/>
      <c r="EX947" s="3"/>
      <c r="EY947" s="3"/>
      <c r="EZ947" s="3"/>
      <c r="FA947" s="3"/>
      <c r="FB947" s="3"/>
      <c r="FC947" s="3"/>
      <c r="FD947" s="3"/>
      <c r="FE947" s="3"/>
      <c r="FF947" s="3"/>
      <c r="FG947" s="3"/>
      <c r="FH947" s="3"/>
      <c r="FI947" s="3"/>
      <c r="FJ947" s="3"/>
      <c r="FK947" s="3"/>
      <c r="FL947" s="3"/>
      <c r="FM947" s="3"/>
      <c r="FN947" s="3"/>
      <c r="FO947" s="3"/>
      <c r="FP947" s="3"/>
      <c r="FQ947" s="3"/>
      <c r="FR947" s="3"/>
      <c r="FS947" s="3"/>
      <c r="FT947" s="3"/>
      <c r="FU947" s="3"/>
    </row>
    <row r="948" spans="7:177" x14ac:dyDescent="0.15">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c r="EO948" s="3"/>
      <c r="EP948" s="3"/>
      <c r="EQ948" s="3"/>
      <c r="ER948" s="3"/>
      <c r="ES948" s="3"/>
      <c r="ET948" s="3"/>
      <c r="EU948" s="3"/>
      <c r="EV948" s="3"/>
      <c r="EW948" s="3"/>
      <c r="EX948" s="3"/>
      <c r="EY948" s="3"/>
      <c r="EZ948" s="3"/>
      <c r="FA948" s="3"/>
      <c r="FB948" s="3"/>
      <c r="FC948" s="3"/>
      <c r="FD948" s="3"/>
      <c r="FE948" s="3"/>
      <c r="FF948" s="3"/>
      <c r="FG948" s="3"/>
      <c r="FH948" s="3"/>
      <c r="FI948" s="3"/>
      <c r="FJ948" s="3"/>
      <c r="FK948" s="3"/>
      <c r="FL948" s="3"/>
      <c r="FM948" s="3"/>
      <c r="FN948" s="3"/>
      <c r="FO948" s="3"/>
      <c r="FP948" s="3"/>
      <c r="FQ948" s="3"/>
      <c r="FR948" s="3"/>
      <c r="FS948" s="3"/>
      <c r="FT948" s="3"/>
      <c r="FU948" s="3"/>
    </row>
    <row r="949" spans="7:177" x14ac:dyDescent="0.15">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c r="EO949" s="3"/>
      <c r="EP949" s="3"/>
      <c r="EQ949" s="3"/>
      <c r="ER949" s="3"/>
      <c r="ES949" s="3"/>
      <c r="ET949" s="3"/>
      <c r="EU949" s="3"/>
      <c r="EV949" s="3"/>
      <c r="EW949" s="3"/>
      <c r="EX949" s="3"/>
      <c r="EY949" s="3"/>
      <c r="EZ949" s="3"/>
      <c r="FA949" s="3"/>
      <c r="FB949" s="3"/>
      <c r="FC949" s="3"/>
      <c r="FD949" s="3"/>
      <c r="FE949" s="3"/>
      <c r="FF949" s="3"/>
      <c r="FG949" s="3"/>
      <c r="FH949" s="3"/>
      <c r="FI949" s="3"/>
      <c r="FJ949" s="3"/>
      <c r="FK949" s="3"/>
      <c r="FL949" s="3"/>
      <c r="FM949" s="3"/>
      <c r="FN949" s="3"/>
      <c r="FO949" s="3"/>
      <c r="FP949" s="3"/>
      <c r="FQ949" s="3"/>
      <c r="FR949" s="3"/>
      <c r="FS949" s="3"/>
      <c r="FT949" s="3"/>
      <c r="FU949" s="3"/>
    </row>
    <row r="950" spans="7:177" x14ac:dyDescent="0.15">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c r="EO950" s="3"/>
      <c r="EP950" s="3"/>
      <c r="EQ950" s="3"/>
      <c r="ER950" s="3"/>
      <c r="ES950" s="3"/>
      <c r="ET950" s="3"/>
      <c r="EU950" s="3"/>
      <c r="EV950" s="3"/>
      <c r="EW950" s="3"/>
      <c r="EX950" s="3"/>
      <c r="EY950" s="3"/>
      <c r="EZ950" s="3"/>
      <c r="FA950" s="3"/>
      <c r="FB950" s="3"/>
      <c r="FC950" s="3"/>
      <c r="FD950" s="3"/>
      <c r="FE950" s="3"/>
      <c r="FF950" s="3"/>
      <c r="FG950" s="3"/>
      <c r="FH950" s="3"/>
      <c r="FI950" s="3"/>
      <c r="FJ950" s="3"/>
      <c r="FK950" s="3"/>
      <c r="FL950" s="3"/>
      <c r="FM950" s="3"/>
      <c r="FN950" s="3"/>
      <c r="FO950" s="3"/>
      <c r="FP950" s="3"/>
      <c r="FQ950" s="3"/>
      <c r="FR950" s="3"/>
      <c r="FS950" s="3"/>
      <c r="FT950" s="3"/>
      <c r="FU950" s="3"/>
    </row>
    <row r="951" spans="7:177" x14ac:dyDescent="0.15">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c r="EO951" s="3"/>
      <c r="EP951" s="3"/>
      <c r="EQ951" s="3"/>
      <c r="ER951" s="3"/>
      <c r="ES951" s="3"/>
      <c r="ET951" s="3"/>
      <c r="EU951" s="3"/>
      <c r="EV951" s="3"/>
      <c r="EW951" s="3"/>
      <c r="EX951" s="3"/>
      <c r="EY951" s="3"/>
      <c r="EZ951" s="3"/>
      <c r="FA951" s="3"/>
      <c r="FB951" s="3"/>
      <c r="FC951" s="3"/>
      <c r="FD951" s="3"/>
      <c r="FE951" s="3"/>
      <c r="FF951" s="3"/>
      <c r="FG951" s="3"/>
      <c r="FH951" s="3"/>
      <c r="FI951" s="3"/>
      <c r="FJ951" s="3"/>
      <c r="FK951" s="3"/>
      <c r="FL951" s="3"/>
      <c r="FM951" s="3"/>
      <c r="FN951" s="3"/>
      <c r="FO951" s="3"/>
      <c r="FP951" s="3"/>
      <c r="FQ951" s="3"/>
      <c r="FR951" s="3"/>
      <c r="FS951" s="3"/>
      <c r="FT951" s="3"/>
      <c r="FU951" s="3"/>
    </row>
    <row r="952" spans="7:177" x14ac:dyDescent="0.15">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c r="EO952" s="3"/>
      <c r="EP952" s="3"/>
      <c r="EQ952" s="3"/>
      <c r="ER952" s="3"/>
      <c r="ES952" s="3"/>
      <c r="ET952" s="3"/>
      <c r="EU952" s="3"/>
      <c r="EV952" s="3"/>
      <c r="EW952" s="3"/>
      <c r="EX952" s="3"/>
      <c r="EY952" s="3"/>
      <c r="EZ952" s="3"/>
      <c r="FA952" s="3"/>
      <c r="FB952" s="3"/>
      <c r="FC952" s="3"/>
      <c r="FD952" s="3"/>
      <c r="FE952" s="3"/>
      <c r="FF952" s="3"/>
      <c r="FG952" s="3"/>
      <c r="FH952" s="3"/>
      <c r="FI952" s="3"/>
      <c r="FJ952" s="3"/>
      <c r="FK952" s="3"/>
      <c r="FL952" s="3"/>
      <c r="FM952" s="3"/>
      <c r="FN952" s="3"/>
      <c r="FO952" s="3"/>
      <c r="FP952" s="3"/>
      <c r="FQ952" s="3"/>
      <c r="FR952" s="3"/>
      <c r="FS952" s="3"/>
      <c r="FT952" s="3"/>
      <c r="FU952" s="3"/>
    </row>
    <row r="953" spans="7:177" x14ac:dyDescent="0.15">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c r="EO953" s="3"/>
      <c r="EP953" s="3"/>
      <c r="EQ953" s="3"/>
      <c r="ER953" s="3"/>
      <c r="ES953" s="3"/>
      <c r="ET953" s="3"/>
      <c r="EU953" s="3"/>
      <c r="EV953" s="3"/>
      <c r="EW953" s="3"/>
      <c r="EX953" s="3"/>
      <c r="EY953" s="3"/>
      <c r="EZ953" s="3"/>
      <c r="FA953" s="3"/>
      <c r="FB953" s="3"/>
      <c r="FC953" s="3"/>
      <c r="FD953" s="3"/>
      <c r="FE953" s="3"/>
      <c r="FF953" s="3"/>
      <c r="FG953" s="3"/>
      <c r="FH953" s="3"/>
      <c r="FI953" s="3"/>
      <c r="FJ953" s="3"/>
      <c r="FK953" s="3"/>
      <c r="FL953" s="3"/>
      <c r="FM953" s="3"/>
      <c r="FN953" s="3"/>
      <c r="FO953" s="3"/>
      <c r="FP953" s="3"/>
      <c r="FQ953" s="3"/>
      <c r="FR953" s="3"/>
      <c r="FS953" s="3"/>
      <c r="FT953" s="3"/>
      <c r="FU953" s="3"/>
    </row>
    <row r="954" spans="7:177" x14ac:dyDescent="0.15">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c r="EO954" s="3"/>
      <c r="EP954" s="3"/>
      <c r="EQ954" s="3"/>
      <c r="ER954" s="3"/>
      <c r="ES954" s="3"/>
      <c r="ET954" s="3"/>
      <c r="EU954" s="3"/>
      <c r="EV954" s="3"/>
      <c r="EW954" s="3"/>
      <c r="EX954" s="3"/>
      <c r="EY954" s="3"/>
      <c r="EZ954" s="3"/>
      <c r="FA954" s="3"/>
      <c r="FB954" s="3"/>
      <c r="FC954" s="3"/>
      <c r="FD954" s="3"/>
      <c r="FE954" s="3"/>
      <c r="FF954" s="3"/>
      <c r="FG954" s="3"/>
      <c r="FH954" s="3"/>
      <c r="FI954" s="3"/>
      <c r="FJ954" s="3"/>
      <c r="FK954" s="3"/>
      <c r="FL954" s="3"/>
      <c r="FM954" s="3"/>
      <c r="FN954" s="3"/>
      <c r="FO954" s="3"/>
      <c r="FP954" s="3"/>
      <c r="FQ954" s="3"/>
      <c r="FR954" s="3"/>
      <c r="FS954" s="3"/>
      <c r="FT954" s="3"/>
      <c r="FU954" s="3"/>
    </row>
    <row r="955" spans="7:177" x14ac:dyDescent="0.15">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c r="EO955" s="3"/>
      <c r="EP955" s="3"/>
      <c r="EQ955" s="3"/>
      <c r="ER955" s="3"/>
      <c r="ES955" s="3"/>
      <c r="ET955" s="3"/>
      <c r="EU955" s="3"/>
      <c r="EV955" s="3"/>
      <c r="EW955" s="3"/>
      <c r="EX955" s="3"/>
      <c r="EY955" s="3"/>
      <c r="EZ955" s="3"/>
      <c r="FA955" s="3"/>
      <c r="FB955" s="3"/>
      <c r="FC955" s="3"/>
      <c r="FD955" s="3"/>
      <c r="FE955" s="3"/>
      <c r="FF955" s="3"/>
      <c r="FG955" s="3"/>
      <c r="FH955" s="3"/>
      <c r="FI955" s="3"/>
      <c r="FJ955" s="3"/>
      <c r="FK955" s="3"/>
      <c r="FL955" s="3"/>
      <c r="FM955" s="3"/>
      <c r="FN955" s="3"/>
      <c r="FO955" s="3"/>
      <c r="FP955" s="3"/>
      <c r="FQ955" s="3"/>
      <c r="FR955" s="3"/>
      <c r="FS955" s="3"/>
      <c r="FT955" s="3"/>
      <c r="FU955" s="3"/>
    </row>
    <row r="956" spans="7:177" x14ac:dyDescent="0.15">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c r="EO956" s="3"/>
      <c r="EP956" s="3"/>
      <c r="EQ956" s="3"/>
      <c r="ER956" s="3"/>
      <c r="ES956" s="3"/>
      <c r="ET956" s="3"/>
      <c r="EU956" s="3"/>
      <c r="EV956" s="3"/>
      <c r="EW956" s="3"/>
      <c r="EX956" s="3"/>
      <c r="EY956" s="3"/>
      <c r="EZ956" s="3"/>
      <c r="FA956" s="3"/>
      <c r="FB956" s="3"/>
      <c r="FC956" s="3"/>
      <c r="FD956" s="3"/>
      <c r="FE956" s="3"/>
      <c r="FF956" s="3"/>
      <c r="FG956" s="3"/>
      <c r="FH956" s="3"/>
      <c r="FI956" s="3"/>
      <c r="FJ956" s="3"/>
      <c r="FK956" s="3"/>
      <c r="FL956" s="3"/>
      <c r="FM956" s="3"/>
      <c r="FN956" s="3"/>
      <c r="FO956" s="3"/>
      <c r="FP956" s="3"/>
      <c r="FQ956" s="3"/>
      <c r="FR956" s="3"/>
      <c r="FS956" s="3"/>
      <c r="FT956" s="3"/>
      <c r="FU956" s="3"/>
    </row>
    <row r="957" spans="7:177" x14ac:dyDescent="0.15">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c r="EO957" s="3"/>
      <c r="EP957" s="3"/>
      <c r="EQ957" s="3"/>
      <c r="ER957" s="3"/>
      <c r="ES957" s="3"/>
      <c r="ET957" s="3"/>
      <c r="EU957" s="3"/>
      <c r="EV957" s="3"/>
      <c r="EW957" s="3"/>
      <c r="EX957" s="3"/>
      <c r="EY957" s="3"/>
      <c r="EZ957" s="3"/>
      <c r="FA957" s="3"/>
      <c r="FB957" s="3"/>
      <c r="FC957" s="3"/>
      <c r="FD957" s="3"/>
      <c r="FE957" s="3"/>
      <c r="FF957" s="3"/>
      <c r="FG957" s="3"/>
      <c r="FH957" s="3"/>
      <c r="FI957" s="3"/>
      <c r="FJ957" s="3"/>
      <c r="FK957" s="3"/>
      <c r="FL957" s="3"/>
      <c r="FM957" s="3"/>
      <c r="FN957" s="3"/>
      <c r="FO957" s="3"/>
      <c r="FP957" s="3"/>
      <c r="FQ957" s="3"/>
      <c r="FR957" s="3"/>
      <c r="FS957" s="3"/>
      <c r="FT957" s="3"/>
      <c r="FU957" s="3"/>
    </row>
    <row r="958" spans="7:177" x14ac:dyDescent="0.15">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c r="EO958" s="3"/>
      <c r="EP958" s="3"/>
      <c r="EQ958" s="3"/>
      <c r="ER958" s="3"/>
      <c r="ES958" s="3"/>
      <c r="ET958" s="3"/>
      <c r="EU958" s="3"/>
      <c r="EV958" s="3"/>
      <c r="EW958" s="3"/>
      <c r="EX958" s="3"/>
      <c r="EY958" s="3"/>
      <c r="EZ958" s="3"/>
      <c r="FA958" s="3"/>
      <c r="FB958" s="3"/>
      <c r="FC958" s="3"/>
      <c r="FD958" s="3"/>
      <c r="FE958" s="3"/>
      <c r="FF958" s="3"/>
      <c r="FG958" s="3"/>
      <c r="FH958" s="3"/>
      <c r="FI958" s="3"/>
      <c r="FJ958" s="3"/>
      <c r="FK958" s="3"/>
      <c r="FL958" s="3"/>
      <c r="FM958" s="3"/>
      <c r="FN958" s="3"/>
      <c r="FO958" s="3"/>
      <c r="FP958" s="3"/>
      <c r="FQ958" s="3"/>
      <c r="FR958" s="3"/>
      <c r="FS958" s="3"/>
      <c r="FT958" s="3"/>
      <c r="FU958" s="3"/>
    </row>
    <row r="959" spans="7:177" x14ac:dyDescent="0.15">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c r="EO959" s="3"/>
      <c r="EP959" s="3"/>
      <c r="EQ959" s="3"/>
      <c r="ER959" s="3"/>
      <c r="ES959" s="3"/>
      <c r="ET959" s="3"/>
      <c r="EU959" s="3"/>
      <c r="EV959" s="3"/>
      <c r="EW959" s="3"/>
      <c r="EX959" s="3"/>
      <c r="EY959" s="3"/>
      <c r="EZ959" s="3"/>
      <c r="FA959" s="3"/>
      <c r="FB959" s="3"/>
      <c r="FC959" s="3"/>
      <c r="FD959" s="3"/>
      <c r="FE959" s="3"/>
      <c r="FF959" s="3"/>
      <c r="FG959" s="3"/>
      <c r="FH959" s="3"/>
      <c r="FI959" s="3"/>
      <c r="FJ959" s="3"/>
      <c r="FK959" s="3"/>
      <c r="FL959" s="3"/>
      <c r="FM959" s="3"/>
      <c r="FN959" s="3"/>
      <c r="FO959" s="3"/>
      <c r="FP959" s="3"/>
      <c r="FQ959" s="3"/>
      <c r="FR959" s="3"/>
      <c r="FS959" s="3"/>
      <c r="FT959" s="3"/>
      <c r="FU959" s="3"/>
    </row>
    <row r="960" spans="7:177" x14ac:dyDescent="0.15">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c r="EO960" s="3"/>
      <c r="EP960" s="3"/>
      <c r="EQ960" s="3"/>
      <c r="ER960" s="3"/>
      <c r="ES960" s="3"/>
      <c r="ET960" s="3"/>
      <c r="EU960" s="3"/>
      <c r="EV960" s="3"/>
      <c r="EW960" s="3"/>
      <c r="EX960" s="3"/>
      <c r="EY960" s="3"/>
      <c r="EZ960" s="3"/>
      <c r="FA960" s="3"/>
      <c r="FB960" s="3"/>
      <c r="FC960" s="3"/>
      <c r="FD960" s="3"/>
      <c r="FE960" s="3"/>
      <c r="FF960" s="3"/>
      <c r="FG960" s="3"/>
      <c r="FH960" s="3"/>
      <c r="FI960" s="3"/>
      <c r="FJ960" s="3"/>
      <c r="FK960" s="3"/>
      <c r="FL960" s="3"/>
      <c r="FM960" s="3"/>
      <c r="FN960" s="3"/>
      <c r="FO960" s="3"/>
      <c r="FP960" s="3"/>
      <c r="FQ960" s="3"/>
      <c r="FR960" s="3"/>
      <c r="FS960" s="3"/>
      <c r="FT960" s="3"/>
      <c r="FU960" s="3"/>
    </row>
    <row r="961" spans="7:177" x14ac:dyDescent="0.15">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c r="EO961" s="3"/>
      <c r="EP961" s="3"/>
      <c r="EQ961" s="3"/>
      <c r="ER961" s="3"/>
      <c r="ES961" s="3"/>
      <c r="ET961" s="3"/>
      <c r="EU961" s="3"/>
      <c r="EV961" s="3"/>
      <c r="EW961" s="3"/>
      <c r="EX961" s="3"/>
      <c r="EY961" s="3"/>
      <c r="EZ961" s="3"/>
      <c r="FA961" s="3"/>
      <c r="FB961" s="3"/>
      <c r="FC961" s="3"/>
      <c r="FD961" s="3"/>
      <c r="FE961" s="3"/>
      <c r="FF961" s="3"/>
      <c r="FG961" s="3"/>
      <c r="FH961" s="3"/>
      <c r="FI961" s="3"/>
      <c r="FJ961" s="3"/>
      <c r="FK961" s="3"/>
      <c r="FL961" s="3"/>
      <c r="FM961" s="3"/>
      <c r="FN961" s="3"/>
      <c r="FO961" s="3"/>
      <c r="FP961" s="3"/>
      <c r="FQ961" s="3"/>
      <c r="FR961" s="3"/>
      <c r="FS961" s="3"/>
      <c r="FT961" s="3"/>
      <c r="FU961" s="3"/>
    </row>
    <row r="962" spans="7:177" x14ac:dyDescent="0.15">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c r="EO962" s="3"/>
      <c r="EP962" s="3"/>
      <c r="EQ962" s="3"/>
      <c r="ER962" s="3"/>
      <c r="ES962" s="3"/>
      <c r="ET962" s="3"/>
      <c r="EU962" s="3"/>
      <c r="EV962" s="3"/>
      <c r="EW962" s="3"/>
      <c r="EX962" s="3"/>
      <c r="EY962" s="3"/>
      <c r="EZ962" s="3"/>
      <c r="FA962" s="3"/>
      <c r="FB962" s="3"/>
      <c r="FC962" s="3"/>
      <c r="FD962" s="3"/>
      <c r="FE962" s="3"/>
      <c r="FF962" s="3"/>
      <c r="FG962" s="3"/>
      <c r="FH962" s="3"/>
      <c r="FI962" s="3"/>
      <c r="FJ962" s="3"/>
      <c r="FK962" s="3"/>
      <c r="FL962" s="3"/>
      <c r="FM962" s="3"/>
      <c r="FN962" s="3"/>
      <c r="FO962" s="3"/>
      <c r="FP962" s="3"/>
      <c r="FQ962" s="3"/>
      <c r="FR962" s="3"/>
      <c r="FS962" s="3"/>
      <c r="FT962" s="3"/>
      <c r="FU962" s="3"/>
    </row>
    <row r="963" spans="7:177" x14ac:dyDescent="0.15">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c r="EO963" s="3"/>
      <c r="EP963" s="3"/>
      <c r="EQ963" s="3"/>
      <c r="ER963" s="3"/>
      <c r="ES963" s="3"/>
      <c r="ET963" s="3"/>
      <c r="EU963" s="3"/>
      <c r="EV963" s="3"/>
      <c r="EW963" s="3"/>
      <c r="EX963" s="3"/>
      <c r="EY963" s="3"/>
      <c r="EZ963" s="3"/>
      <c r="FA963" s="3"/>
      <c r="FB963" s="3"/>
      <c r="FC963" s="3"/>
      <c r="FD963" s="3"/>
      <c r="FE963" s="3"/>
      <c r="FF963" s="3"/>
      <c r="FG963" s="3"/>
      <c r="FH963" s="3"/>
      <c r="FI963" s="3"/>
      <c r="FJ963" s="3"/>
      <c r="FK963" s="3"/>
      <c r="FL963" s="3"/>
      <c r="FM963" s="3"/>
      <c r="FN963" s="3"/>
      <c r="FO963" s="3"/>
      <c r="FP963" s="3"/>
      <c r="FQ963" s="3"/>
      <c r="FR963" s="3"/>
      <c r="FS963" s="3"/>
      <c r="FT963" s="3"/>
      <c r="FU963" s="3"/>
    </row>
    <row r="964" spans="7:177" x14ac:dyDescent="0.15">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c r="EO964" s="3"/>
      <c r="EP964" s="3"/>
      <c r="EQ964" s="3"/>
      <c r="ER964" s="3"/>
      <c r="ES964" s="3"/>
      <c r="ET964" s="3"/>
      <c r="EU964" s="3"/>
      <c r="EV964" s="3"/>
      <c r="EW964" s="3"/>
      <c r="EX964" s="3"/>
      <c r="EY964" s="3"/>
      <c r="EZ964" s="3"/>
      <c r="FA964" s="3"/>
      <c r="FB964" s="3"/>
      <c r="FC964" s="3"/>
      <c r="FD964" s="3"/>
      <c r="FE964" s="3"/>
      <c r="FF964" s="3"/>
      <c r="FG964" s="3"/>
      <c r="FH964" s="3"/>
      <c r="FI964" s="3"/>
      <c r="FJ964" s="3"/>
      <c r="FK964" s="3"/>
      <c r="FL964" s="3"/>
      <c r="FM964" s="3"/>
      <c r="FN964" s="3"/>
      <c r="FO964" s="3"/>
      <c r="FP964" s="3"/>
      <c r="FQ964" s="3"/>
      <c r="FR964" s="3"/>
      <c r="FS964" s="3"/>
      <c r="FT964" s="3"/>
      <c r="FU964" s="3"/>
    </row>
    <row r="965" spans="7:177" x14ac:dyDescent="0.15">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c r="EO965" s="3"/>
      <c r="EP965" s="3"/>
      <c r="EQ965" s="3"/>
      <c r="ER965" s="3"/>
      <c r="ES965" s="3"/>
      <c r="ET965" s="3"/>
      <c r="EU965" s="3"/>
      <c r="EV965" s="3"/>
      <c r="EW965" s="3"/>
      <c r="EX965" s="3"/>
      <c r="EY965" s="3"/>
      <c r="EZ965" s="3"/>
      <c r="FA965" s="3"/>
      <c r="FB965" s="3"/>
      <c r="FC965" s="3"/>
      <c r="FD965" s="3"/>
      <c r="FE965" s="3"/>
      <c r="FF965" s="3"/>
      <c r="FG965" s="3"/>
      <c r="FH965" s="3"/>
      <c r="FI965" s="3"/>
      <c r="FJ965" s="3"/>
      <c r="FK965" s="3"/>
      <c r="FL965" s="3"/>
      <c r="FM965" s="3"/>
      <c r="FN965" s="3"/>
      <c r="FO965" s="3"/>
      <c r="FP965" s="3"/>
      <c r="FQ965" s="3"/>
      <c r="FR965" s="3"/>
      <c r="FS965" s="3"/>
      <c r="FT965" s="3"/>
      <c r="FU965" s="3"/>
    </row>
    <row r="966" spans="7:177" x14ac:dyDescent="0.15">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c r="EO966" s="3"/>
      <c r="EP966" s="3"/>
      <c r="EQ966" s="3"/>
      <c r="ER966" s="3"/>
      <c r="ES966" s="3"/>
      <c r="ET966" s="3"/>
      <c r="EU966" s="3"/>
      <c r="EV966" s="3"/>
      <c r="EW966" s="3"/>
      <c r="EX966" s="3"/>
      <c r="EY966" s="3"/>
      <c r="EZ966" s="3"/>
      <c r="FA966" s="3"/>
      <c r="FB966" s="3"/>
      <c r="FC966" s="3"/>
      <c r="FD966" s="3"/>
      <c r="FE966" s="3"/>
      <c r="FF966" s="3"/>
      <c r="FG966" s="3"/>
      <c r="FH966" s="3"/>
      <c r="FI966" s="3"/>
      <c r="FJ966" s="3"/>
      <c r="FK966" s="3"/>
      <c r="FL966" s="3"/>
      <c r="FM966" s="3"/>
      <c r="FN966" s="3"/>
      <c r="FO966" s="3"/>
      <c r="FP966" s="3"/>
      <c r="FQ966" s="3"/>
      <c r="FR966" s="3"/>
      <c r="FS966" s="3"/>
      <c r="FT966" s="3"/>
      <c r="FU966" s="3"/>
    </row>
    <row r="967" spans="7:177" x14ac:dyDescent="0.15">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c r="EO967" s="3"/>
      <c r="EP967" s="3"/>
      <c r="EQ967" s="3"/>
      <c r="ER967" s="3"/>
      <c r="ES967" s="3"/>
      <c r="ET967" s="3"/>
      <c r="EU967" s="3"/>
      <c r="EV967" s="3"/>
      <c r="EW967" s="3"/>
      <c r="EX967" s="3"/>
      <c r="EY967" s="3"/>
      <c r="EZ967" s="3"/>
      <c r="FA967" s="3"/>
      <c r="FB967" s="3"/>
      <c r="FC967" s="3"/>
      <c r="FD967" s="3"/>
      <c r="FE967" s="3"/>
      <c r="FF967" s="3"/>
      <c r="FG967" s="3"/>
      <c r="FH967" s="3"/>
      <c r="FI967" s="3"/>
      <c r="FJ967" s="3"/>
      <c r="FK967" s="3"/>
      <c r="FL967" s="3"/>
      <c r="FM967" s="3"/>
      <c r="FN967" s="3"/>
      <c r="FO967" s="3"/>
      <c r="FP967" s="3"/>
      <c r="FQ967" s="3"/>
      <c r="FR967" s="3"/>
      <c r="FS967" s="3"/>
      <c r="FT967" s="3"/>
      <c r="FU967" s="3"/>
    </row>
    <row r="968" spans="7:177" x14ac:dyDescent="0.15">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c r="EO968" s="3"/>
      <c r="EP968" s="3"/>
      <c r="EQ968" s="3"/>
      <c r="ER968" s="3"/>
      <c r="ES968" s="3"/>
      <c r="ET968" s="3"/>
      <c r="EU968" s="3"/>
      <c r="EV968" s="3"/>
      <c r="EW968" s="3"/>
      <c r="EX968" s="3"/>
      <c r="EY968" s="3"/>
      <c r="EZ968" s="3"/>
      <c r="FA968" s="3"/>
      <c r="FB968" s="3"/>
      <c r="FC968" s="3"/>
      <c r="FD968" s="3"/>
      <c r="FE968" s="3"/>
      <c r="FF968" s="3"/>
      <c r="FG968" s="3"/>
      <c r="FH968" s="3"/>
      <c r="FI968" s="3"/>
      <c r="FJ968" s="3"/>
      <c r="FK968" s="3"/>
      <c r="FL968" s="3"/>
      <c r="FM968" s="3"/>
      <c r="FN968" s="3"/>
      <c r="FO968" s="3"/>
      <c r="FP968" s="3"/>
      <c r="FQ968" s="3"/>
      <c r="FR968" s="3"/>
      <c r="FS968" s="3"/>
      <c r="FT968" s="3"/>
      <c r="FU968" s="3"/>
    </row>
    <row r="969" spans="7:177" x14ac:dyDescent="0.15">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c r="EO969" s="3"/>
      <c r="EP969" s="3"/>
      <c r="EQ969" s="3"/>
      <c r="ER969" s="3"/>
      <c r="ES969" s="3"/>
      <c r="ET969" s="3"/>
      <c r="EU969" s="3"/>
      <c r="EV969" s="3"/>
      <c r="EW969" s="3"/>
      <c r="EX969" s="3"/>
      <c r="EY969" s="3"/>
      <c r="EZ969" s="3"/>
      <c r="FA969" s="3"/>
      <c r="FB969" s="3"/>
      <c r="FC969" s="3"/>
      <c r="FD969" s="3"/>
      <c r="FE969" s="3"/>
      <c r="FF969" s="3"/>
      <c r="FG969" s="3"/>
      <c r="FH969" s="3"/>
      <c r="FI969" s="3"/>
      <c r="FJ969" s="3"/>
      <c r="FK969" s="3"/>
      <c r="FL969" s="3"/>
      <c r="FM969" s="3"/>
      <c r="FN969" s="3"/>
      <c r="FO969" s="3"/>
      <c r="FP969" s="3"/>
      <c r="FQ969" s="3"/>
      <c r="FR969" s="3"/>
      <c r="FS969" s="3"/>
      <c r="FT969" s="3"/>
      <c r="FU969" s="3"/>
    </row>
    <row r="970" spans="7:177" x14ac:dyDescent="0.15">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c r="EO970" s="3"/>
      <c r="EP970" s="3"/>
      <c r="EQ970" s="3"/>
      <c r="ER970" s="3"/>
      <c r="ES970" s="3"/>
      <c r="ET970" s="3"/>
      <c r="EU970" s="3"/>
      <c r="EV970" s="3"/>
      <c r="EW970" s="3"/>
      <c r="EX970" s="3"/>
      <c r="EY970" s="3"/>
      <c r="EZ970" s="3"/>
      <c r="FA970" s="3"/>
      <c r="FB970" s="3"/>
      <c r="FC970" s="3"/>
      <c r="FD970" s="3"/>
      <c r="FE970" s="3"/>
      <c r="FF970" s="3"/>
      <c r="FG970" s="3"/>
      <c r="FH970" s="3"/>
      <c r="FI970" s="3"/>
      <c r="FJ970" s="3"/>
      <c r="FK970" s="3"/>
      <c r="FL970" s="3"/>
      <c r="FM970" s="3"/>
      <c r="FN970" s="3"/>
      <c r="FO970" s="3"/>
      <c r="FP970" s="3"/>
      <c r="FQ970" s="3"/>
      <c r="FR970" s="3"/>
      <c r="FS970" s="3"/>
      <c r="FT970" s="3"/>
      <c r="FU970" s="3"/>
    </row>
    <row r="971" spans="7:177" x14ac:dyDescent="0.15">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c r="EO971" s="3"/>
      <c r="EP971" s="3"/>
      <c r="EQ971" s="3"/>
      <c r="ER971" s="3"/>
      <c r="ES971" s="3"/>
      <c r="ET971" s="3"/>
      <c r="EU971" s="3"/>
      <c r="EV971" s="3"/>
      <c r="EW971" s="3"/>
      <c r="EX971" s="3"/>
      <c r="EY971" s="3"/>
      <c r="EZ971" s="3"/>
      <c r="FA971" s="3"/>
      <c r="FB971" s="3"/>
      <c r="FC971" s="3"/>
      <c r="FD971" s="3"/>
      <c r="FE971" s="3"/>
      <c r="FF971" s="3"/>
      <c r="FG971" s="3"/>
      <c r="FH971" s="3"/>
      <c r="FI971" s="3"/>
      <c r="FJ971" s="3"/>
      <c r="FK971" s="3"/>
      <c r="FL971" s="3"/>
      <c r="FM971" s="3"/>
      <c r="FN971" s="3"/>
      <c r="FO971" s="3"/>
      <c r="FP971" s="3"/>
      <c r="FQ971" s="3"/>
      <c r="FR971" s="3"/>
      <c r="FS971" s="3"/>
      <c r="FT971" s="3"/>
      <c r="FU971" s="3"/>
    </row>
    <row r="972" spans="7:177" x14ac:dyDescent="0.15">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c r="EO972" s="3"/>
      <c r="EP972" s="3"/>
      <c r="EQ972" s="3"/>
      <c r="ER972" s="3"/>
      <c r="ES972" s="3"/>
      <c r="ET972" s="3"/>
      <c r="EU972" s="3"/>
      <c r="EV972" s="3"/>
      <c r="EW972" s="3"/>
      <c r="EX972" s="3"/>
      <c r="EY972" s="3"/>
      <c r="EZ972" s="3"/>
      <c r="FA972" s="3"/>
      <c r="FB972" s="3"/>
      <c r="FC972" s="3"/>
      <c r="FD972" s="3"/>
      <c r="FE972" s="3"/>
      <c r="FF972" s="3"/>
      <c r="FG972" s="3"/>
      <c r="FH972" s="3"/>
      <c r="FI972" s="3"/>
      <c r="FJ972" s="3"/>
      <c r="FK972" s="3"/>
      <c r="FL972" s="3"/>
      <c r="FM972" s="3"/>
      <c r="FN972" s="3"/>
      <c r="FO972" s="3"/>
      <c r="FP972" s="3"/>
      <c r="FQ972" s="3"/>
      <c r="FR972" s="3"/>
      <c r="FS972" s="3"/>
      <c r="FT972" s="3"/>
      <c r="FU972" s="3"/>
    </row>
    <row r="973" spans="7:177" x14ac:dyDescent="0.15">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c r="EO973" s="3"/>
      <c r="EP973" s="3"/>
      <c r="EQ973" s="3"/>
      <c r="ER973" s="3"/>
      <c r="ES973" s="3"/>
      <c r="ET973" s="3"/>
      <c r="EU973" s="3"/>
      <c r="EV973" s="3"/>
      <c r="EW973" s="3"/>
      <c r="EX973" s="3"/>
      <c r="EY973" s="3"/>
      <c r="EZ973" s="3"/>
      <c r="FA973" s="3"/>
      <c r="FB973" s="3"/>
      <c r="FC973" s="3"/>
      <c r="FD973" s="3"/>
      <c r="FE973" s="3"/>
      <c r="FF973" s="3"/>
      <c r="FG973" s="3"/>
      <c r="FH973" s="3"/>
      <c r="FI973" s="3"/>
      <c r="FJ973" s="3"/>
      <c r="FK973" s="3"/>
      <c r="FL973" s="3"/>
      <c r="FM973" s="3"/>
      <c r="FN973" s="3"/>
      <c r="FO973" s="3"/>
      <c r="FP973" s="3"/>
      <c r="FQ973" s="3"/>
      <c r="FR973" s="3"/>
      <c r="FS973" s="3"/>
      <c r="FT973" s="3"/>
      <c r="FU973" s="3"/>
    </row>
    <row r="974" spans="7:177" x14ac:dyDescent="0.15">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c r="EO974" s="3"/>
      <c r="EP974" s="3"/>
      <c r="EQ974" s="3"/>
      <c r="ER974" s="3"/>
      <c r="ES974" s="3"/>
      <c r="ET974" s="3"/>
      <c r="EU974" s="3"/>
      <c r="EV974" s="3"/>
      <c r="EW974" s="3"/>
      <c r="EX974" s="3"/>
      <c r="EY974" s="3"/>
      <c r="EZ974" s="3"/>
      <c r="FA974" s="3"/>
      <c r="FB974" s="3"/>
      <c r="FC974" s="3"/>
      <c r="FD974" s="3"/>
      <c r="FE974" s="3"/>
      <c r="FF974" s="3"/>
      <c r="FG974" s="3"/>
      <c r="FH974" s="3"/>
      <c r="FI974" s="3"/>
      <c r="FJ974" s="3"/>
      <c r="FK974" s="3"/>
      <c r="FL974" s="3"/>
      <c r="FM974" s="3"/>
      <c r="FN974" s="3"/>
      <c r="FO974" s="3"/>
      <c r="FP974" s="3"/>
      <c r="FQ974" s="3"/>
      <c r="FR974" s="3"/>
      <c r="FS974" s="3"/>
      <c r="FT974" s="3"/>
      <c r="FU974" s="3"/>
    </row>
    <row r="975" spans="7:177" x14ac:dyDescent="0.15">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c r="EO975" s="3"/>
      <c r="EP975" s="3"/>
      <c r="EQ975" s="3"/>
      <c r="ER975" s="3"/>
      <c r="ES975" s="3"/>
      <c r="ET975" s="3"/>
      <c r="EU975" s="3"/>
      <c r="EV975" s="3"/>
      <c r="EW975" s="3"/>
      <c r="EX975" s="3"/>
      <c r="EY975" s="3"/>
      <c r="EZ975" s="3"/>
      <c r="FA975" s="3"/>
      <c r="FB975" s="3"/>
      <c r="FC975" s="3"/>
      <c r="FD975" s="3"/>
      <c r="FE975" s="3"/>
      <c r="FF975" s="3"/>
      <c r="FG975" s="3"/>
      <c r="FH975" s="3"/>
      <c r="FI975" s="3"/>
      <c r="FJ975" s="3"/>
      <c r="FK975" s="3"/>
      <c r="FL975" s="3"/>
      <c r="FM975" s="3"/>
      <c r="FN975" s="3"/>
      <c r="FO975" s="3"/>
      <c r="FP975" s="3"/>
      <c r="FQ975" s="3"/>
      <c r="FR975" s="3"/>
      <c r="FS975" s="3"/>
      <c r="FT975" s="3"/>
      <c r="FU975" s="3"/>
    </row>
    <row r="976" spans="7:177" x14ac:dyDescent="0.15">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c r="EO976" s="3"/>
      <c r="EP976" s="3"/>
      <c r="EQ976" s="3"/>
      <c r="ER976" s="3"/>
      <c r="ES976" s="3"/>
      <c r="ET976" s="3"/>
      <c r="EU976" s="3"/>
      <c r="EV976" s="3"/>
      <c r="EW976" s="3"/>
      <c r="EX976" s="3"/>
      <c r="EY976" s="3"/>
      <c r="EZ976" s="3"/>
      <c r="FA976" s="3"/>
      <c r="FB976" s="3"/>
      <c r="FC976" s="3"/>
      <c r="FD976" s="3"/>
      <c r="FE976" s="3"/>
      <c r="FF976" s="3"/>
      <c r="FG976" s="3"/>
      <c r="FH976" s="3"/>
      <c r="FI976" s="3"/>
      <c r="FJ976" s="3"/>
      <c r="FK976" s="3"/>
      <c r="FL976" s="3"/>
      <c r="FM976" s="3"/>
      <c r="FN976" s="3"/>
      <c r="FO976" s="3"/>
      <c r="FP976" s="3"/>
      <c r="FQ976" s="3"/>
      <c r="FR976" s="3"/>
      <c r="FS976" s="3"/>
      <c r="FT976" s="3"/>
      <c r="FU976" s="3"/>
    </row>
    <row r="977" spans="7:177" x14ac:dyDescent="0.15">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c r="EO977" s="3"/>
      <c r="EP977" s="3"/>
      <c r="EQ977" s="3"/>
      <c r="ER977" s="3"/>
      <c r="ES977" s="3"/>
      <c r="ET977" s="3"/>
      <c r="EU977" s="3"/>
      <c r="EV977" s="3"/>
      <c r="EW977" s="3"/>
      <c r="EX977" s="3"/>
      <c r="EY977" s="3"/>
      <c r="EZ977" s="3"/>
      <c r="FA977" s="3"/>
      <c r="FB977" s="3"/>
      <c r="FC977" s="3"/>
      <c r="FD977" s="3"/>
      <c r="FE977" s="3"/>
      <c r="FF977" s="3"/>
      <c r="FG977" s="3"/>
      <c r="FH977" s="3"/>
      <c r="FI977" s="3"/>
      <c r="FJ977" s="3"/>
      <c r="FK977" s="3"/>
      <c r="FL977" s="3"/>
      <c r="FM977" s="3"/>
      <c r="FN977" s="3"/>
      <c r="FO977" s="3"/>
      <c r="FP977" s="3"/>
      <c r="FQ977" s="3"/>
      <c r="FR977" s="3"/>
      <c r="FS977" s="3"/>
      <c r="FT977" s="3"/>
      <c r="FU977" s="3"/>
    </row>
    <row r="978" spans="7:177" x14ac:dyDescent="0.15">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c r="EO978" s="3"/>
      <c r="EP978" s="3"/>
      <c r="EQ978" s="3"/>
      <c r="ER978" s="3"/>
      <c r="ES978" s="3"/>
      <c r="ET978" s="3"/>
      <c r="EU978" s="3"/>
      <c r="EV978" s="3"/>
      <c r="EW978" s="3"/>
      <c r="EX978" s="3"/>
      <c r="EY978" s="3"/>
      <c r="EZ978" s="3"/>
      <c r="FA978" s="3"/>
      <c r="FB978" s="3"/>
      <c r="FC978" s="3"/>
      <c r="FD978" s="3"/>
      <c r="FE978" s="3"/>
      <c r="FF978" s="3"/>
      <c r="FG978" s="3"/>
      <c r="FH978" s="3"/>
      <c r="FI978" s="3"/>
      <c r="FJ978" s="3"/>
      <c r="FK978" s="3"/>
      <c r="FL978" s="3"/>
      <c r="FM978" s="3"/>
      <c r="FN978" s="3"/>
      <c r="FO978" s="3"/>
      <c r="FP978" s="3"/>
      <c r="FQ978" s="3"/>
      <c r="FR978" s="3"/>
      <c r="FS978" s="3"/>
      <c r="FT978" s="3"/>
      <c r="FU978" s="3"/>
    </row>
    <row r="979" spans="7:177" x14ac:dyDescent="0.15">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c r="EO979" s="3"/>
      <c r="EP979" s="3"/>
      <c r="EQ979" s="3"/>
      <c r="ER979" s="3"/>
      <c r="ES979" s="3"/>
      <c r="ET979" s="3"/>
      <c r="EU979" s="3"/>
      <c r="EV979" s="3"/>
      <c r="EW979" s="3"/>
      <c r="EX979" s="3"/>
      <c r="EY979" s="3"/>
      <c r="EZ979" s="3"/>
      <c r="FA979" s="3"/>
      <c r="FB979" s="3"/>
      <c r="FC979" s="3"/>
      <c r="FD979" s="3"/>
      <c r="FE979" s="3"/>
      <c r="FF979" s="3"/>
      <c r="FG979" s="3"/>
      <c r="FH979" s="3"/>
      <c r="FI979" s="3"/>
      <c r="FJ979" s="3"/>
      <c r="FK979" s="3"/>
      <c r="FL979" s="3"/>
      <c r="FM979" s="3"/>
      <c r="FN979" s="3"/>
      <c r="FO979" s="3"/>
      <c r="FP979" s="3"/>
      <c r="FQ979" s="3"/>
      <c r="FR979" s="3"/>
      <c r="FS979" s="3"/>
      <c r="FT979" s="3"/>
      <c r="FU979" s="3"/>
    </row>
    <row r="980" spans="7:177" x14ac:dyDescent="0.15">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c r="EO980" s="3"/>
      <c r="EP980" s="3"/>
      <c r="EQ980" s="3"/>
      <c r="ER980" s="3"/>
      <c r="ES980" s="3"/>
      <c r="ET980" s="3"/>
      <c r="EU980" s="3"/>
      <c r="EV980" s="3"/>
      <c r="EW980" s="3"/>
      <c r="EX980" s="3"/>
      <c r="EY980" s="3"/>
      <c r="EZ980" s="3"/>
      <c r="FA980" s="3"/>
      <c r="FB980" s="3"/>
      <c r="FC980" s="3"/>
      <c r="FD980" s="3"/>
      <c r="FE980" s="3"/>
      <c r="FF980" s="3"/>
      <c r="FG980" s="3"/>
      <c r="FH980" s="3"/>
      <c r="FI980" s="3"/>
      <c r="FJ980" s="3"/>
      <c r="FK980" s="3"/>
      <c r="FL980" s="3"/>
      <c r="FM980" s="3"/>
      <c r="FN980" s="3"/>
      <c r="FO980" s="3"/>
      <c r="FP980" s="3"/>
      <c r="FQ980" s="3"/>
      <c r="FR980" s="3"/>
      <c r="FS980" s="3"/>
      <c r="FT980" s="3"/>
      <c r="FU980" s="3"/>
    </row>
    <row r="981" spans="7:177" x14ac:dyDescent="0.15">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c r="EO981" s="3"/>
      <c r="EP981" s="3"/>
      <c r="EQ981" s="3"/>
      <c r="ER981" s="3"/>
      <c r="ES981" s="3"/>
      <c r="ET981" s="3"/>
      <c r="EU981" s="3"/>
      <c r="EV981" s="3"/>
      <c r="EW981" s="3"/>
      <c r="EX981" s="3"/>
      <c r="EY981" s="3"/>
      <c r="EZ981" s="3"/>
      <c r="FA981" s="3"/>
      <c r="FB981" s="3"/>
      <c r="FC981" s="3"/>
      <c r="FD981" s="3"/>
      <c r="FE981" s="3"/>
      <c r="FF981" s="3"/>
      <c r="FG981" s="3"/>
      <c r="FH981" s="3"/>
      <c r="FI981" s="3"/>
      <c r="FJ981" s="3"/>
      <c r="FK981" s="3"/>
      <c r="FL981" s="3"/>
      <c r="FM981" s="3"/>
      <c r="FN981" s="3"/>
      <c r="FO981" s="3"/>
      <c r="FP981" s="3"/>
      <c r="FQ981" s="3"/>
      <c r="FR981" s="3"/>
      <c r="FS981" s="3"/>
      <c r="FT981" s="3"/>
      <c r="FU981" s="3"/>
    </row>
    <row r="982" spans="7:177" x14ac:dyDescent="0.15">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c r="EO982" s="3"/>
      <c r="EP982" s="3"/>
      <c r="EQ982" s="3"/>
      <c r="ER982" s="3"/>
      <c r="ES982" s="3"/>
      <c r="ET982" s="3"/>
      <c r="EU982" s="3"/>
      <c r="EV982" s="3"/>
      <c r="EW982" s="3"/>
      <c r="EX982" s="3"/>
      <c r="EY982" s="3"/>
      <c r="EZ982" s="3"/>
      <c r="FA982" s="3"/>
      <c r="FB982" s="3"/>
      <c r="FC982" s="3"/>
      <c r="FD982" s="3"/>
      <c r="FE982" s="3"/>
      <c r="FF982" s="3"/>
      <c r="FG982" s="3"/>
      <c r="FH982" s="3"/>
      <c r="FI982" s="3"/>
      <c r="FJ982" s="3"/>
      <c r="FK982" s="3"/>
      <c r="FL982" s="3"/>
      <c r="FM982" s="3"/>
      <c r="FN982" s="3"/>
      <c r="FO982" s="3"/>
      <c r="FP982" s="3"/>
      <c r="FQ982" s="3"/>
      <c r="FR982" s="3"/>
      <c r="FS982" s="3"/>
      <c r="FT982" s="3"/>
      <c r="FU982" s="3"/>
    </row>
    <row r="983" spans="7:177" x14ac:dyDescent="0.15">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c r="EO983" s="3"/>
      <c r="EP983" s="3"/>
      <c r="EQ983" s="3"/>
      <c r="ER983" s="3"/>
      <c r="ES983" s="3"/>
      <c r="ET983" s="3"/>
      <c r="EU983" s="3"/>
      <c r="EV983" s="3"/>
      <c r="EW983" s="3"/>
      <c r="EX983" s="3"/>
      <c r="EY983" s="3"/>
      <c r="EZ983" s="3"/>
      <c r="FA983" s="3"/>
      <c r="FB983" s="3"/>
      <c r="FC983" s="3"/>
      <c r="FD983" s="3"/>
      <c r="FE983" s="3"/>
      <c r="FF983" s="3"/>
      <c r="FG983" s="3"/>
      <c r="FH983" s="3"/>
      <c r="FI983" s="3"/>
      <c r="FJ983" s="3"/>
      <c r="FK983" s="3"/>
      <c r="FL983" s="3"/>
      <c r="FM983" s="3"/>
      <c r="FN983" s="3"/>
      <c r="FO983" s="3"/>
      <c r="FP983" s="3"/>
      <c r="FQ983" s="3"/>
      <c r="FR983" s="3"/>
      <c r="FS983" s="3"/>
      <c r="FT983" s="3"/>
      <c r="FU983" s="3"/>
    </row>
    <row r="984" spans="7:177" x14ac:dyDescent="0.15">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c r="EO984" s="3"/>
      <c r="EP984" s="3"/>
      <c r="EQ984" s="3"/>
      <c r="ER984" s="3"/>
      <c r="ES984" s="3"/>
      <c r="ET984" s="3"/>
      <c r="EU984" s="3"/>
      <c r="EV984" s="3"/>
      <c r="EW984" s="3"/>
      <c r="EX984" s="3"/>
      <c r="EY984" s="3"/>
      <c r="EZ984" s="3"/>
      <c r="FA984" s="3"/>
      <c r="FB984" s="3"/>
      <c r="FC984" s="3"/>
      <c r="FD984" s="3"/>
      <c r="FE984" s="3"/>
      <c r="FF984" s="3"/>
      <c r="FG984" s="3"/>
      <c r="FH984" s="3"/>
      <c r="FI984" s="3"/>
      <c r="FJ984" s="3"/>
      <c r="FK984" s="3"/>
      <c r="FL984" s="3"/>
      <c r="FM984" s="3"/>
      <c r="FN984" s="3"/>
      <c r="FO984" s="3"/>
      <c r="FP984" s="3"/>
      <c r="FQ984" s="3"/>
      <c r="FR984" s="3"/>
      <c r="FS984" s="3"/>
      <c r="FT984" s="3"/>
      <c r="FU984" s="3"/>
    </row>
    <row r="985" spans="7:177" x14ac:dyDescent="0.15">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c r="EO985" s="3"/>
      <c r="EP985" s="3"/>
      <c r="EQ985" s="3"/>
      <c r="ER985" s="3"/>
      <c r="ES985" s="3"/>
      <c r="ET985" s="3"/>
      <c r="EU985" s="3"/>
      <c r="EV985" s="3"/>
      <c r="EW985" s="3"/>
      <c r="EX985" s="3"/>
      <c r="EY985" s="3"/>
      <c r="EZ985" s="3"/>
      <c r="FA985" s="3"/>
      <c r="FB985" s="3"/>
      <c r="FC985" s="3"/>
      <c r="FD985" s="3"/>
      <c r="FE985" s="3"/>
      <c r="FF985" s="3"/>
      <c r="FG985" s="3"/>
      <c r="FH985" s="3"/>
      <c r="FI985" s="3"/>
      <c r="FJ985" s="3"/>
      <c r="FK985" s="3"/>
      <c r="FL985" s="3"/>
      <c r="FM985" s="3"/>
      <c r="FN985" s="3"/>
      <c r="FO985" s="3"/>
      <c r="FP985" s="3"/>
      <c r="FQ985" s="3"/>
      <c r="FR985" s="3"/>
      <c r="FS985" s="3"/>
      <c r="FT985" s="3"/>
      <c r="FU985" s="3"/>
    </row>
    <row r="986" spans="7:177" x14ac:dyDescent="0.15">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c r="EO986" s="3"/>
      <c r="EP986" s="3"/>
      <c r="EQ986" s="3"/>
      <c r="ER986" s="3"/>
      <c r="ES986" s="3"/>
      <c r="ET986" s="3"/>
      <c r="EU986" s="3"/>
      <c r="EV986" s="3"/>
      <c r="EW986" s="3"/>
      <c r="EX986" s="3"/>
      <c r="EY986" s="3"/>
      <c r="EZ986" s="3"/>
      <c r="FA986" s="3"/>
      <c r="FB986" s="3"/>
      <c r="FC986" s="3"/>
      <c r="FD986" s="3"/>
      <c r="FE986" s="3"/>
      <c r="FF986" s="3"/>
      <c r="FG986" s="3"/>
      <c r="FH986" s="3"/>
      <c r="FI986" s="3"/>
      <c r="FJ986" s="3"/>
      <c r="FK986" s="3"/>
      <c r="FL986" s="3"/>
      <c r="FM986" s="3"/>
      <c r="FN986" s="3"/>
      <c r="FO986" s="3"/>
      <c r="FP986" s="3"/>
      <c r="FQ986" s="3"/>
      <c r="FR986" s="3"/>
      <c r="FS986" s="3"/>
      <c r="FT986" s="3"/>
      <c r="FU986" s="3"/>
    </row>
    <row r="987" spans="7:177" x14ac:dyDescent="0.15">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c r="EO987" s="3"/>
      <c r="EP987" s="3"/>
      <c r="EQ987" s="3"/>
      <c r="ER987" s="3"/>
      <c r="ES987" s="3"/>
      <c r="ET987" s="3"/>
      <c r="EU987" s="3"/>
      <c r="EV987" s="3"/>
      <c r="EW987" s="3"/>
      <c r="EX987" s="3"/>
      <c r="EY987" s="3"/>
      <c r="EZ987" s="3"/>
      <c r="FA987" s="3"/>
      <c r="FB987" s="3"/>
      <c r="FC987" s="3"/>
      <c r="FD987" s="3"/>
      <c r="FE987" s="3"/>
      <c r="FF987" s="3"/>
      <c r="FG987" s="3"/>
      <c r="FH987" s="3"/>
      <c r="FI987" s="3"/>
      <c r="FJ987" s="3"/>
      <c r="FK987" s="3"/>
      <c r="FL987" s="3"/>
      <c r="FM987" s="3"/>
      <c r="FN987" s="3"/>
      <c r="FO987" s="3"/>
      <c r="FP987" s="3"/>
      <c r="FQ987" s="3"/>
      <c r="FR987" s="3"/>
      <c r="FS987" s="3"/>
      <c r="FT987" s="3"/>
      <c r="FU987" s="3"/>
    </row>
    <row r="988" spans="7:177" x14ac:dyDescent="0.15">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c r="EO988" s="3"/>
      <c r="EP988" s="3"/>
      <c r="EQ988" s="3"/>
      <c r="ER988" s="3"/>
      <c r="ES988" s="3"/>
      <c r="ET988" s="3"/>
      <c r="EU988" s="3"/>
      <c r="EV988" s="3"/>
      <c r="EW988" s="3"/>
      <c r="EX988" s="3"/>
      <c r="EY988" s="3"/>
      <c r="EZ988" s="3"/>
      <c r="FA988" s="3"/>
      <c r="FB988" s="3"/>
      <c r="FC988" s="3"/>
      <c r="FD988" s="3"/>
      <c r="FE988" s="3"/>
      <c r="FF988" s="3"/>
      <c r="FG988" s="3"/>
      <c r="FH988" s="3"/>
      <c r="FI988" s="3"/>
      <c r="FJ988" s="3"/>
      <c r="FK988" s="3"/>
      <c r="FL988" s="3"/>
      <c r="FM988" s="3"/>
      <c r="FN988" s="3"/>
      <c r="FO988" s="3"/>
      <c r="FP988" s="3"/>
      <c r="FQ988" s="3"/>
      <c r="FR988" s="3"/>
      <c r="FS988" s="3"/>
      <c r="FT988" s="3"/>
      <c r="FU988" s="3"/>
    </row>
    <row r="989" spans="7:177" x14ac:dyDescent="0.15">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c r="EO989" s="3"/>
      <c r="EP989" s="3"/>
      <c r="EQ989" s="3"/>
      <c r="ER989" s="3"/>
      <c r="ES989" s="3"/>
      <c r="ET989" s="3"/>
      <c r="EU989" s="3"/>
      <c r="EV989" s="3"/>
      <c r="EW989" s="3"/>
      <c r="EX989" s="3"/>
      <c r="EY989" s="3"/>
      <c r="EZ989" s="3"/>
      <c r="FA989" s="3"/>
      <c r="FB989" s="3"/>
      <c r="FC989" s="3"/>
      <c r="FD989" s="3"/>
      <c r="FE989" s="3"/>
      <c r="FF989" s="3"/>
      <c r="FG989" s="3"/>
      <c r="FH989" s="3"/>
      <c r="FI989" s="3"/>
      <c r="FJ989" s="3"/>
      <c r="FK989" s="3"/>
      <c r="FL989" s="3"/>
      <c r="FM989" s="3"/>
      <c r="FN989" s="3"/>
      <c r="FO989" s="3"/>
      <c r="FP989" s="3"/>
      <c r="FQ989" s="3"/>
      <c r="FR989" s="3"/>
      <c r="FS989" s="3"/>
      <c r="FT989" s="3"/>
      <c r="FU989" s="3"/>
    </row>
    <row r="990" spans="7:177" x14ac:dyDescent="0.15">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c r="EO990" s="3"/>
      <c r="EP990" s="3"/>
      <c r="EQ990" s="3"/>
      <c r="ER990" s="3"/>
      <c r="ES990" s="3"/>
      <c r="ET990" s="3"/>
      <c r="EU990" s="3"/>
      <c r="EV990" s="3"/>
      <c r="EW990" s="3"/>
      <c r="EX990" s="3"/>
      <c r="EY990" s="3"/>
      <c r="EZ990" s="3"/>
      <c r="FA990" s="3"/>
      <c r="FB990" s="3"/>
      <c r="FC990" s="3"/>
      <c r="FD990" s="3"/>
      <c r="FE990" s="3"/>
      <c r="FF990" s="3"/>
      <c r="FG990" s="3"/>
      <c r="FH990" s="3"/>
      <c r="FI990" s="3"/>
      <c r="FJ990" s="3"/>
      <c r="FK990" s="3"/>
      <c r="FL990" s="3"/>
      <c r="FM990" s="3"/>
      <c r="FN990" s="3"/>
      <c r="FO990" s="3"/>
      <c r="FP990" s="3"/>
      <c r="FQ990" s="3"/>
      <c r="FR990" s="3"/>
      <c r="FS990" s="3"/>
      <c r="FT990" s="3"/>
      <c r="FU990" s="3"/>
    </row>
    <row r="991" spans="7:177" x14ac:dyDescent="0.15">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c r="EO991" s="3"/>
      <c r="EP991" s="3"/>
      <c r="EQ991" s="3"/>
      <c r="ER991" s="3"/>
      <c r="ES991" s="3"/>
      <c r="ET991" s="3"/>
      <c r="EU991" s="3"/>
      <c r="EV991" s="3"/>
      <c r="EW991" s="3"/>
      <c r="EX991" s="3"/>
      <c r="EY991" s="3"/>
      <c r="EZ991" s="3"/>
      <c r="FA991" s="3"/>
      <c r="FB991" s="3"/>
      <c r="FC991" s="3"/>
      <c r="FD991" s="3"/>
      <c r="FE991" s="3"/>
      <c r="FF991" s="3"/>
      <c r="FG991" s="3"/>
      <c r="FH991" s="3"/>
      <c r="FI991" s="3"/>
      <c r="FJ991" s="3"/>
      <c r="FK991" s="3"/>
      <c r="FL991" s="3"/>
      <c r="FM991" s="3"/>
      <c r="FN991" s="3"/>
      <c r="FO991" s="3"/>
      <c r="FP991" s="3"/>
      <c r="FQ991" s="3"/>
      <c r="FR991" s="3"/>
      <c r="FS991" s="3"/>
      <c r="FT991" s="3"/>
      <c r="FU991" s="3"/>
    </row>
    <row r="992" spans="7:177" x14ac:dyDescent="0.15">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c r="EO992" s="3"/>
      <c r="EP992" s="3"/>
      <c r="EQ992" s="3"/>
      <c r="ER992" s="3"/>
      <c r="ES992" s="3"/>
      <c r="ET992" s="3"/>
      <c r="EU992" s="3"/>
      <c r="EV992" s="3"/>
      <c r="EW992" s="3"/>
      <c r="EX992" s="3"/>
      <c r="EY992" s="3"/>
      <c r="EZ992" s="3"/>
      <c r="FA992" s="3"/>
      <c r="FB992" s="3"/>
      <c r="FC992" s="3"/>
      <c r="FD992" s="3"/>
      <c r="FE992" s="3"/>
      <c r="FF992" s="3"/>
      <c r="FG992" s="3"/>
      <c r="FH992" s="3"/>
      <c r="FI992" s="3"/>
      <c r="FJ992" s="3"/>
      <c r="FK992" s="3"/>
      <c r="FL992" s="3"/>
      <c r="FM992" s="3"/>
      <c r="FN992" s="3"/>
      <c r="FO992" s="3"/>
      <c r="FP992" s="3"/>
      <c r="FQ992" s="3"/>
      <c r="FR992" s="3"/>
      <c r="FS992" s="3"/>
      <c r="FT992" s="3"/>
      <c r="FU992" s="3"/>
    </row>
    <row r="993" spans="7:177" x14ac:dyDescent="0.15">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c r="EO993" s="3"/>
      <c r="EP993" s="3"/>
      <c r="EQ993" s="3"/>
      <c r="ER993" s="3"/>
      <c r="ES993" s="3"/>
      <c r="ET993" s="3"/>
      <c r="EU993" s="3"/>
      <c r="EV993" s="3"/>
      <c r="EW993" s="3"/>
      <c r="EX993" s="3"/>
      <c r="EY993" s="3"/>
      <c r="EZ993" s="3"/>
      <c r="FA993" s="3"/>
      <c r="FB993" s="3"/>
      <c r="FC993" s="3"/>
      <c r="FD993" s="3"/>
      <c r="FE993" s="3"/>
      <c r="FF993" s="3"/>
      <c r="FG993" s="3"/>
      <c r="FH993" s="3"/>
      <c r="FI993" s="3"/>
      <c r="FJ993" s="3"/>
      <c r="FK993" s="3"/>
      <c r="FL993" s="3"/>
      <c r="FM993" s="3"/>
      <c r="FN993" s="3"/>
      <c r="FO993" s="3"/>
      <c r="FP993" s="3"/>
      <c r="FQ993" s="3"/>
      <c r="FR993" s="3"/>
      <c r="FS993" s="3"/>
      <c r="FT993" s="3"/>
      <c r="FU993" s="3"/>
    </row>
    <row r="994" spans="7:177" x14ac:dyDescent="0.15">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c r="AL994" s="3"/>
      <c r="AM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G994" s="3"/>
      <c r="DH994" s="3"/>
      <c r="DI994" s="3"/>
      <c r="DJ994" s="3"/>
      <c r="DK994" s="3"/>
      <c r="DL994" s="3"/>
      <c r="DM994" s="3"/>
      <c r="DN994" s="3"/>
      <c r="DO994" s="3"/>
      <c r="DP994" s="3"/>
      <c r="DQ994" s="3"/>
      <c r="DR994" s="3"/>
      <c r="DS994" s="3"/>
      <c r="DT994" s="3"/>
      <c r="DU994" s="3"/>
      <c r="DV994" s="3"/>
      <c r="DW994" s="3"/>
      <c r="DX994" s="3"/>
      <c r="DY994" s="3"/>
      <c r="DZ994" s="3"/>
      <c r="EA994" s="3"/>
      <c r="EB994" s="3"/>
      <c r="EC994" s="3"/>
      <c r="ED994" s="3"/>
      <c r="EE994" s="3"/>
      <c r="EF994" s="3"/>
      <c r="EG994" s="3"/>
      <c r="EH994" s="3"/>
      <c r="EI994" s="3"/>
      <c r="EJ994" s="3"/>
      <c r="EK994" s="3"/>
      <c r="EL994" s="3"/>
      <c r="EM994" s="3"/>
      <c r="EN994" s="3"/>
      <c r="EO994" s="3"/>
      <c r="EP994" s="3"/>
      <c r="EQ994" s="3"/>
      <c r="ER994" s="3"/>
      <c r="ES994" s="3"/>
      <c r="ET994" s="3"/>
      <c r="EU994" s="3"/>
      <c r="EV994" s="3"/>
      <c r="EW994" s="3"/>
      <c r="EX994" s="3"/>
      <c r="EY994" s="3"/>
      <c r="EZ994" s="3"/>
      <c r="FA994" s="3"/>
      <c r="FB994" s="3"/>
      <c r="FC994" s="3"/>
      <c r="FD994" s="3"/>
      <c r="FE994" s="3"/>
      <c r="FF994" s="3"/>
      <c r="FG994" s="3"/>
      <c r="FH994" s="3"/>
      <c r="FI994" s="3"/>
      <c r="FJ994" s="3"/>
      <c r="FK994" s="3"/>
      <c r="FL994" s="3"/>
      <c r="FM994" s="3"/>
      <c r="FN994" s="3"/>
      <c r="FO994" s="3"/>
      <c r="FP994" s="3"/>
      <c r="FQ994" s="3"/>
      <c r="FR994" s="3"/>
      <c r="FS994" s="3"/>
      <c r="FT994" s="3"/>
      <c r="FU994" s="3"/>
    </row>
    <row r="995" spans="7:177" x14ac:dyDescent="0.15">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c r="AL995" s="3"/>
      <c r="AM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G995" s="3"/>
      <c r="DH995" s="3"/>
      <c r="DI995" s="3"/>
      <c r="DJ995" s="3"/>
      <c r="DK995" s="3"/>
      <c r="DL995" s="3"/>
      <c r="DM995" s="3"/>
      <c r="DN995" s="3"/>
      <c r="DO995" s="3"/>
      <c r="DP995" s="3"/>
      <c r="DQ995" s="3"/>
      <c r="DR995" s="3"/>
      <c r="DS995" s="3"/>
      <c r="DT995" s="3"/>
      <c r="DU995" s="3"/>
      <c r="DV995" s="3"/>
      <c r="DW995" s="3"/>
      <c r="DX995" s="3"/>
      <c r="DY995" s="3"/>
      <c r="DZ995" s="3"/>
      <c r="EA995" s="3"/>
      <c r="EB995" s="3"/>
      <c r="EC995" s="3"/>
      <c r="ED995" s="3"/>
      <c r="EE995" s="3"/>
      <c r="EF995" s="3"/>
      <c r="EG995" s="3"/>
      <c r="EH995" s="3"/>
      <c r="EI995" s="3"/>
      <c r="EJ995" s="3"/>
      <c r="EK995" s="3"/>
      <c r="EL995" s="3"/>
      <c r="EM995" s="3"/>
      <c r="EN995" s="3"/>
      <c r="EO995" s="3"/>
      <c r="EP995" s="3"/>
      <c r="EQ995" s="3"/>
      <c r="ER995" s="3"/>
      <c r="ES995" s="3"/>
      <c r="ET995" s="3"/>
      <c r="EU995" s="3"/>
      <c r="EV995" s="3"/>
      <c r="EW995" s="3"/>
      <c r="EX995" s="3"/>
      <c r="EY995" s="3"/>
      <c r="EZ995" s="3"/>
      <c r="FA995" s="3"/>
      <c r="FB995" s="3"/>
      <c r="FC995" s="3"/>
      <c r="FD995" s="3"/>
      <c r="FE995" s="3"/>
      <c r="FF995" s="3"/>
      <c r="FG995" s="3"/>
      <c r="FH995" s="3"/>
      <c r="FI995" s="3"/>
      <c r="FJ995" s="3"/>
      <c r="FK995" s="3"/>
      <c r="FL995" s="3"/>
      <c r="FM995" s="3"/>
      <c r="FN995" s="3"/>
      <c r="FO995" s="3"/>
      <c r="FP995" s="3"/>
      <c r="FQ995" s="3"/>
      <c r="FR995" s="3"/>
      <c r="FS995" s="3"/>
      <c r="FT995" s="3"/>
      <c r="FU995" s="3"/>
    </row>
    <row r="996" spans="7:177" x14ac:dyDescent="0.15">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c r="AL996" s="3"/>
      <c r="AM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G996" s="3"/>
      <c r="DH996" s="3"/>
      <c r="DI996" s="3"/>
      <c r="DJ996" s="3"/>
      <c r="DK996" s="3"/>
      <c r="DL996" s="3"/>
      <c r="DM996" s="3"/>
      <c r="DN996" s="3"/>
      <c r="DO996" s="3"/>
      <c r="DP996" s="3"/>
      <c r="DQ996" s="3"/>
      <c r="DR996" s="3"/>
      <c r="DS996" s="3"/>
      <c r="DT996" s="3"/>
      <c r="DU996" s="3"/>
      <c r="DV996" s="3"/>
      <c r="DW996" s="3"/>
      <c r="DX996" s="3"/>
      <c r="DY996" s="3"/>
      <c r="DZ996" s="3"/>
      <c r="EA996" s="3"/>
      <c r="EB996" s="3"/>
      <c r="EC996" s="3"/>
      <c r="ED996" s="3"/>
      <c r="EE996" s="3"/>
      <c r="EF996" s="3"/>
      <c r="EG996" s="3"/>
      <c r="EH996" s="3"/>
      <c r="EI996" s="3"/>
      <c r="EJ996" s="3"/>
      <c r="EK996" s="3"/>
      <c r="EL996" s="3"/>
      <c r="EM996" s="3"/>
      <c r="EN996" s="3"/>
      <c r="EO996" s="3"/>
      <c r="EP996" s="3"/>
      <c r="EQ996" s="3"/>
      <c r="ER996" s="3"/>
      <c r="ES996" s="3"/>
      <c r="ET996" s="3"/>
      <c r="EU996" s="3"/>
      <c r="EV996" s="3"/>
      <c r="EW996" s="3"/>
      <c r="EX996" s="3"/>
      <c r="EY996" s="3"/>
      <c r="EZ996" s="3"/>
      <c r="FA996" s="3"/>
      <c r="FB996" s="3"/>
      <c r="FC996" s="3"/>
      <c r="FD996" s="3"/>
      <c r="FE996" s="3"/>
      <c r="FF996" s="3"/>
      <c r="FG996" s="3"/>
      <c r="FH996" s="3"/>
      <c r="FI996" s="3"/>
      <c r="FJ996" s="3"/>
      <c r="FK996" s="3"/>
      <c r="FL996" s="3"/>
      <c r="FM996" s="3"/>
      <c r="FN996" s="3"/>
      <c r="FO996" s="3"/>
      <c r="FP996" s="3"/>
      <c r="FQ996" s="3"/>
      <c r="FR996" s="3"/>
      <c r="FS996" s="3"/>
      <c r="FT996" s="3"/>
      <c r="FU996" s="3"/>
    </row>
    <row r="997" spans="7:177" x14ac:dyDescent="0.15">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c r="AL997" s="3"/>
      <c r="AM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G997" s="3"/>
      <c r="DH997" s="3"/>
      <c r="DI997" s="3"/>
      <c r="DJ997" s="3"/>
      <c r="DK997" s="3"/>
      <c r="DL997" s="3"/>
      <c r="DM997" s="3"/>
      <c r="DN997" s="3"/>
      <c r="DO997" s="3"/>
      <c r="DP997" s="3"/>
      <c r="DQ997" s="3"/>
      <c r="DR997" s="3"/>
      <c r="DS997" s="3"/>
      <c r="DT997" s="3"/>
      <c r="DU997" s="3"/>
      <c r="DV997" s="3"/>
      <c r="DW997" s="3"/>
      <c r="DX997" s="3"/>
      <c r="DY997" s="3"/>
      <c r="DZ997" s="3"/>
      <c r="EA997" s="3"/>
      <c r="EB997" s="3"/>
      <c r="EC997" s="3"/>
      <c r="ED997" s="3"/>
      <c r="EE997" s="3"/>
      <c r="EF997" s="3"/>
      <c r="EG997" s="3"/>
      <c r="EH997" s="3"/>
      <c r="EI997" s="3"/>
      <c r="EJ997" s="3"/>
      <c r="EK997" s="3"/>
      <c r="EL997" s="3"/>
      <c r="EM997" s="3"/>
      <c r="EN997" s="3"/>
      <c r="EO997" s="3"/>
      <c r="EP997" s="3"/>
      <c r="EQ997" s="3"/>
      <c r="ER997" s="3"/>
      <c r="ES997" s="3"/>
      <c r="ET997" s="3"/>
      <c r="EU997" s="3"/>
      <c r="EV997" s="3"/>
      <c r="EW997" s="3"/>
      <c r="EX997" s="3"/>
      <c r="EY997" s="3"/>
      <c r="EZ997" s="3"/>
      <c r="FA997" s="3"/>
      <c r="FB997" s="3"/>
      <c r="FC997" s="3"/>
      <c r="FD997" s="3"/>
      <c r="FE997" s="3"/>
      <c r="FF997" s="3"/>
      <c r="FG997" s="3"/>
      <c r="FH997" s="3"/>
      <c r="FI997" s="3"/>
      <c r="FJ997" s="3"/>
      <c r="FK997" s="3"/>
      <c r="FL997" s="3"/>
      <c r="FM997" s="3"/>
      <c r="FN997" s="3"/>
      <c r="FO997" s="3"/>
      <c r="FP997" s="3"/>
      <c r="FQ997" s="3"/>
      <c r="FR997" s="3"/>
      <c r="FS997" s="3"/>
      <c r="FT997" s="3"/>
      <c r="FU997" s="3"/>
    </row>
    <row r="998" spans="7:177" x14ac:dyDescent="0.15">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c r="AL998" s="3"/>
      <c r="AM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c r="DG998" s="3"/>
      <c r="DH998" s="3"/>
      <c r="DI998" s="3"/>
      <c r="DJ998" s="3"/>
      <c r="DK998" s="3"/>
      <c r="DL998" s="3"/>
      <c r="DM998" s="3"/>
      <c r="DN998" s="3"/>
      <c r="DO998" s="3"/>
      <c r="DP998" s="3"/>
      <c r="DQ998" s="3"/>
      <c r="DR998" s="3"/>
      <c r="DS998" s="3"/>
      <c r="DT998" s="3"/>
      <c r="DU998" s="3"/>
      <c r="DV998" s="3"/>
      <c r="DW998" s="3"/>
      <c r="DX998" s="3"/>
      <c r="DY998" s="3"/>
      <c r="DZ998" s="3"/>
      <c r="EA998" s="3"/>
      <c r="EB998" s="3"/>
      <c r="EC998" s="3"/>
      <c r="ED998" s="3"/>
      <c r="EE998" s="3"/>
      <c r="EF998" s="3"/>
      <c r="EG998" s="3"/>
      <c r="EH998" s="3"/>
      <c r="EI998" s="3"/>
      <c r="EJ998" s="3"/>
      <c r="EK998" s="3"/>
      <c r="EL998" s="3"/>
      <c r="EM998" s="3"/>
      <c r="EN998" s="3"/>
      <c r="EO998" s="3"/>
      <c r="EP998" s="3"/>
      <c r="EQ998" s="3"/>
      <c r="ER998" s="3"/>
      <c r="ES998" s="3"/>
      <c r="ET998" s="3"/>
      <c r="EU998" s="3"/>
      <c r="EV998" s="3"/>
      <c r="EW998" s="3"/>
      <c r="EX998" s="3"/>
      <c r="EY998" s="3"/>
      <c r="EZ998" s="3"/>
      <c r="FA998" s="3"/>
      <c r="FB998" s="3"/>
      <c r="FC998" s="3"/>
      <c r="FD998" s="3"/>
      <c r="FE998" s="3"/>
      <c r="FF998" s="3"/>
      <c r="FG998" s="3"/>
      <c r="FH998" s="3"/>
      <c r="FI998" s="3"/>
      <c r="FJ998" s="3"/>
      <c r="FK998" s="3"/>
      <c r="FL998" s="3"/>
      <c r="FM998" s="3"/>
      <c r="FN998" s="3"/>
      <c r="FO998" s="3"/>
      <c r="FP998" s="3"/>
      <c r="FQ998" s="3"/>
      <c r="FR998" s="3"/>
      <c r="FS998" s="3"/>
      <c r="FT998" s="3"/>
      <c r="FU998" s="3"/>
    </row>
    <row r="999" spans="7:177" x14ac:dyDescent="0.15">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c r="AL999" s="3"/>
      <c r="AM999" s="3"/>
      <c r="AN999" s="3"/>
      <c r="AO999" s="3"/>
      <c r="AP999" s="3"/>
      <c r="AQ999" s="3"/>
      <c r="AR999" s="3"/>
      <c r="AS999" s="3"/>
      <c r="AT999" s="3"/>
      <c r="AU999" s="3"/>
      <c r="AV999" s="3"/>
      <c r="AW999" s="3"/>
      <c r="AX999" s="3"/>
      <c r="AY999" s="3"/>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c r="DG999" s="3"/>
      <c r="DH999" s="3"/>
      <c r="DI999" s="3"/>
      <c r="DJ999" s="3"/>
      <c r="DK999" s="3"/>
      <c r="DL999" s="3"/>
      <c r="DM999" s="3"/>
      <c r="DN999" s="3"/>
      <c r="DO999" s="3"/>
      <c r="DP999" s="3"/>
      <c r="DQ999" s="3"/>
      <c r="DR999" s="3"/>
      <c r="DS999" s="3"/>
      <c r="DT999" s="3"/>
      <c r="DU999" s="3"/>
      <c r="DV999" s="3"/>
      <c r="DW999" s="3"/>
      <c r="DX999" s="3"/>
      <c r="DY999" s="3"/>
      <c r="DZ999" s="3"/>
      <c r="EA999" s="3"/>
      <c r="EB999" s="3"/>
      <c r="EC999" s="3"/>
      <c r="ED999" s="3"/>
      <c r="EE999" s="3"/>
      <c r="EF999" s="3"/>
      <c r="EG999" s="3"/>
      <c r="EH999" s="3"/>
      <c r="EI999" s="3"/>
      <c r="EJ999" s="3"/>
      <c r="EK999" s="3"/>
      <c r="EL999" s="3"/>
      <c r="EM999" s="3"/>
      <c r="EN999" s="3"/>
      <c r="EO999" s="3"/>
      <c r="EP999" s="3"/>
      <c r="EQ999" s="3"/>
      <c r="ER999" s="3"/>
      <c r="ES999" s="3"/>
      <c r="ET999" s="3"/>
      <c r="EU999" s="3"/>
      <c r="EV999" s="3"/>
      <c r="EW999" s="3"/>
      <c r="EX999" s="3"/>
      <c r="EY999" s="3"/>
      <c r="EZ999" s="3"/>
      <c r="FA999" s="3"/>
      <c r="FB999" s="3"/>
      <c r="FC999" s="3"/>
      <c r="FD999" s="3"/>
      <c r="FE999" s="3"/>
      <c r="FF999" s="3"/>
      <c r="FG999" s="3"/>
      <c r="FH999" s="3"/>
      <c r="FI999" s="3"/>
      <c r="FJ999" s="3"/>
      <c r="FK999" s="3"/>
      <c r="FL999" s="3"/>
      <c r="FM999" s="3"/>
      <c r="FN999" s="3"/>
      <c r="FO999" s="3"/>
      <c r="FP999" s="3"/>
      <c r="FQ999" s="3"/>
      <c r="FR999" s="3"/>
      <c r="FS999" s="3"/>
      <c r="FT999" s="3"/>
      <c r="FU999" s="3"/>
    </row>
    <row r="1000" spans="7:177" x14ac:dyDescent="0.15">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c r="AL1000" s="3"/>
      <c r="AM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c r="DG1000" s="3"/>
      <c r="DH1000" s="3"/>
      <c r="DI1000" s="3"/>
      <c r="DJ1000" s="3"/>
      <c r="DK1000" s="3"/>
      <c r="DL1000" s="3"/>
      <c r="DM1000" s="3"/>
      <c r="DN1000" s="3"/>
      <c r="DO1000" s="3"/>
      <c r="DP1000" s="3"/>
      <c r="DQ1000" s="3"/>
      <c r="DR1000" s="3"/>
      <c r="DS1000" s="3"/>
      <c r="DT1000" s="3"/>
      <c r="DU1000" s="3"/>
      <c r="DV1000" s="3"/>
      <c r="DW1000" s="3"/>
      <c r="DX1000" s="3"/>
      <c r="DY1000" s="3"/>
      <c r="DZ1000" s="3"/>
      <c r="EA1000" s="3"/>
      <c r="EB1000" s="3"/>
      <c r="EC1000" s="3"/>
      <c r="ED1000" s="3"/>
      <c r="EE1000" s="3"/>
      <c r="EF1000" s="3"/>
      <c r="EG1000" s="3"/>
      <c r="EH1000" s="3"/>
      <c r="EI1000" s="3"/>
      <c r="EJ1000" s="3"/>
      <c r="EK1000" s="3"/>
      <c r="EL1000" s="3"/>
      <c r="EM1000" s="3"/>
      <c r="EN1000" s="3"/>
      <c r="EO1000" s="3"/>
      <c r="EP1000" s="3"/>
      <c r="EQ1000" s="3"/>
      <c r="ER1000" s="3"/>
      <c r="ES1000" s="3"/>
      <c r="ET1000" s="3"/>
      <c r="EU1000" s="3"/>
      <c r="EV1000" s="3"/>
      <c r="EW1000" s="3"/>
      <c r="EX1000" s="3"/>
      <c r="EY1000" s="3"/>
      <c r="EZ1000" s="3"/>
      <c r="FA1000" s="3"/>
      <c r="FB1000" s="3"/>
      <c r="FC1000" s="3"/>
      <c r="FD1000" s="3"/>
      <c r="FE1000" s="3"/>
      <c r="FF1000" s="3"/>
      <c r="FG1000" s="3"/>
      <c r="FH1000" s="3"/>
      <c r="FI1000" s="3"/>
      <c r="FJ1000" s="3"/>
      <c r="FK1000" s="3"/>
      <c r="FL1000" s="3"/>
      <c r="FM1000" s="3"/>
      <c r="FN1000" s="3"/>
      <c r="FO1000" s="3"/>
      <c r="FP1000" s="3"/>
      <c r="FQ1000" s="3"/>
      <c r="FR1000" s="3"/>
      <c r="FS1000" s="3"/>
      <c r="FT1000" s="3"/>
      <c r="FU1000" s="3"/>
    </row>
    <row r="1001" spans="7:177" x14ac:dyDescent="0.15">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3"/>
      <c r="AG1001" s="3"/>
      <c r="AH1001" s="3"/>
      <c r="AI1001" s="3"/>
      <c r="AJ1001" s="3"/>
      <c r="AK1001" s="3"/>
      <c r="AL1001" s="3"/>
      <c r="AM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c r="DG1001" s="3"/>
      <c r="DH1001" s="3"/>
      <c r="DI1001" s="3"/>
      <c r="DJ1001" s="3"/>
      <c r="DK1001" s="3"/>
      <c r="DL1001" s="3"/>
      <c r="DM1001" s="3"/>
      <c r="DN1001" s="3"/>
      <c r="DO1001" s="3"/>
      <c r="DP1001" s="3"/>
      <c r="DQ1001" s="3"/>
      <c r="DR1001" s="3"/>
      <c r="DS1001" s="3"/>
      <c r="DT1001" s="3"/>
      <c r="DU1001" s="3"/>
      <c r="DV1001" s="3"/>
      <c r="DW1001" s="3"/>
      <c r="DX1001" s="3"/>
      <c r="DY1001" s="3"/>
      <c r="DZ1001" s="3"/>
      <c r="EA1001" s="3"/>
      <c r="EB1001" s="3"/>
      <c r="EC1001" s="3"/>
      <c r="ED1001" s="3"/>
      <c r="EE1001" s="3"/>
      <c r="EF1001" s="3"/>
      <c r="EG1001" s="3"/>
      <c r="EH1001" s="3"/>
      <c r="EI1001" s="3"/>
      <c r="EJ1001" s="3"/>
      <c r="EK1001" s="3"/>
      <c r="EL1001" s="3"/>
      <c r="EM1001" s="3"/>
      <c r="EN1001" s="3"/>
      <c r="EO1001" s="3"/>
      <c r="EP1001" s="3"/>
      <c r="EQ1001" s="3"/>
      <c r="ER1001" s="3"/>
      <c r="ES1001" s="3"/>
      <c r="ET1001" s="3"/>
      <c r="EU1001" s="3"/>
      <c r="EV1001" s="3"/>
      <c r="EW1001" s="3"/>
      <c r="EX1001" s="3"/>
      <c r="EY1001" s="3"/>
      <c r="EZ1001" s="3"/>
      <c r="FA1001" s="3"/>
      <c r="FB1001" s="3"/>
      <c r="FC1001" s="3"/>
      <c r="FD1001" s="3"/>
      <c r="FE1001" s="3"/>
      <c r="FF1001" s="3"/>
      <c r="FG1001" s="3"/>
      <c r="FH1001" s="3"/>
      <c r="FI1001" s="3"/>
      <c r="FJ1001" s="3"/>
      <c r="FK1001" s="3"/>
      <c r="FL1001" s="3"/>
      <c r="FM1001" s="3"/>
      <c r="FN1001" s="3"/>
      <c r="FO1001" s="3"/>
      <c r="FP1001" s="3"/>
      <c r="FQ1001" s="3"/>
      <c r="FR1001" s="3"/>
      <c r="FS1001" s="3"/>
      <c r="FT1001" s="3"/>
      <c r="FU1001" s="3"/>
    </row>
    <row r="1002" spans="7:177" x14ac:dyDescent="0.15">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3"/>
      <c r="AG1002" s="3"/>
      <c r="AH1002" s="3"/>
      <c r="AI1002" s="3"/>
      <c r="AJ1002" s="3"/>
      <c r="AK1002" s="3"/>
      <c r="AL1002" s="3"/>
      <c r="AM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c r="DG1002" s="3"/>
      <c r="DH1002" s="3"/>
      <c r="DI1002" s="3"/>
      <c r="DJ1002" s="3"/>
      <c r="DK1002" s="3"/>
      <c r="DL1002" s="3"/>
      <c r="DM1002" s="3"/>
      <c r="DN1002" s="3"/>
      <c r="DO1002" s="3"/>
      <c r="DP1002" s="3"/>
      <c r="DQ1002" s="3"/>
      <c r="DR1002" s="3"/>
      <c r="DS1002" s="3"/>
      <c r="DT1002" s="3"/>
      <c r="DU1002" s="3"/>
      <c r="DV1002" s="3"/>
      <c r="DW1002" s="3"/>
      <c r="DX1002" s="3"/>
      <c r="DY1002" s="3"/>
      <c r="DZ1002" s="3"/>
      <c r="EA1002" s="3"/>
      <c r="EB1002" s="3"/>
      <c r="EC1002" s="3"/>
      <c r="ED1002" s="3"/>
      <c r="EE1002" s="3"/>
      <c r="EF1002" s="3"/>
      <c r="EG1002" s="3"/>
      <c r="EH1002" s="3"/>
      <c r="EI1002" s="3"/>
      <c r="EJ1002" s="3"/>
      <c r="EK1002" s="3"/>
      <c r="EL1002" s="3"/>
      <c r="EM1002" s="3"/>
      <c r="EN1002" s="3"/>
      <c r="EO1002" s="3"/>
      <c r="EP1002" s="3"/>
      <c r="EQ1002" s="3"/>
      <c r="ER1002" s="3"/>
      <c r="ES1002" s="3"/>
      <c r="ET1002" s="3"/>
      <c r="EU1002" s="3"/>
      <c r="EV1002" s="3"/>
      <c r="EW1002" s="3"/>
      <c r="EX1002" s="3"/>
      <c r="EY1002" s="3"/>
      <c r="EZ1002" s="3"/>
      <c r="FA1002" s="3"/>
      <c r="FB1002" s="3"/>
      <c r="FC1002" s="3"/>
      <c r="FD1002" s="3"/>
      <c r="FE1002" s="3"/>
      <c r="FF1002" s="3"/>
      <c r="FG1002" s="3"/>
      <c r="FH1002" s="3"/>
      <c r="FI1002" s="3"/>
      <c r="FJ1002" s="3"/>
      <c r="FK1002" s="3"/>
      <c r="FL1002" s="3"/>
      <c r="FM1002" s="3"/>
      <c r="FN1002" s="3"/>
      <c r="FO1002" s="3"/>
      <c r="FP1002" s="3"/>
      <c r="FQ1002" s="3"/>
      <c r="FR1002" s="3"/>
      <c r="FS1002" s="3"/>
      <c r="FT1002" s="3"/>
      <c r="FU1002" s="3"/>
    </row>
    <row r="1003" spans="7:177" x14ac:dyDescent="0.15">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3"/>
      <c r="AG1003" s="3"/>
      <c r="AH1003" s="3"/>
      <c r="AI1003" s="3"/>
      <c r="AJ1003" s="3"/>
      <c r="AK1003" s="3"/>
      <c r="AL1003" s="3"/>
      <c r="AM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c r="DG1003" s="3"/>
      <c r="DH1003" s="3"/>
      <c r="DI1003" s="3"/>
      <c r="DJ1003" s="3"/>
      <c r="DK1003" s="3"/>
      <c r="DL1003" s="3"/>
      <c r="DM1003" s="3"/>
      <c r="DN1003" s="3"/>
      <c r="DO1003" s="3"/>
      <c r="DP1003" s="3"/>
      <c r="DQ1003" s="3"/>
      <c r="DR1003" s="3"/>
      <c r="DS1003" s="3"/>
      <c r="DT1003" s="3"/>
      <c r="DU1003" s="3"/>
      <c r="DV1003" s="3"/>
      <c r="DW1003" s="3"/>
      <c r="DX1003" s="3"/>
      <c r="DY1003" s="3"/>
      <c r="DZ1003" s="3"/>
      <c r="EA1003" s="3"/>
      <c r="EB1003" s="3"/>
      <c r="EC1003" s="3"/>
      <c r="ED1003" s="3"/>
      <c r="EE1003" s="3"/>
      <c r="EF1003" s="3"/>
      <c r="EG1003" s="3"/>
      <c r="EH1003" s="3"/>
      <c r="EI1003" s="3"/>
      <c r="EJ1003" s="3"/>
      <c r="EK1003" s="3"/>
      <c r="EL1003" s="3"/>
      <c r="EM1003" s="3"/>
      <c r="EN1003" s="3"/>
      <c r="EO1003" s="3"/>
      <c r="EP1003" s="3"/>
      <c r="EQ1003" s="3"/>
      <c r="ER1003" s="3"/>
      <c r="ES1003" s="3"/>
      <c r="ET1003" s="3"/>
      <c r="EU1003" s="3"/>
      <c r="EV1003" s="3"/>
      <c r="EW1003" s="3"/>
      <c r="EX1003" s="3"/>
      <c r="EY1003" s="3"/>
      <c r="EZ1003" s="3"/>
      <c r="FA1003" s="3"/>
      <c r="FB1003" s="3"/>
      <c r="FC1003" s="3"/>
      <c r="FD1003" s="3"/>
      <c r="FE1003" s="3"/>
      <c r="FF1003" s="3"/>
      <c r="FG1003" s="3"/>
      <c r="FH1003" s="3"/>
      <c r="FI1003" s="3"/>
      <c r="FJ1003" s="3"/>
      <c r="FK1003" s="3"/>
      <c r="FL1003" s="3"/>
      <c r="FM1003" s="3"/>
      <c r="FN1003" s="3"/>
      <c r="FO1003" s="3"/>
      <c r="FP1003" s="3"/>
      <c r="FQ1003" s="3"/>
      <c r="FR1003" s="3"/>
      <c r="FS1003" s="3"/>
      <c r="FT1003" s="3"/>
      <c r="FU1003" s="3"/>
    </row>
    <row r="1004" spans="7:177" x14ac:dyDescent="0.15">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3"/>
      <c r="AG1004" s="3"/>
      <c r="AH1004" s="3"/>
      <c r="AI1004" s="3"/>
      <c r="AJ1004" s="3"/>
      <c r="AK1004" s="3"/>
      <c r="AL1004" s="3"/>
      <c r="AM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c r="DG1004" s="3"/>
      <c r="DH1004" s="3"/>
      <c r="DI1004" s="3"/>
      <c r="DJ1004" s="3"/>
      <c r="DK1004" s="3"/>
      <c r="DL1004" s="3"/>
      <c r="DM1004" s="3"/>
      <c r="DN1004" s="3"/>
      <c r="DO1004" s="3"/>
      <c r="DP1004" s="3"/>
      <c r="DQ1004" s="3"/>
      <c r="DR1004" s="3"/>
      <c r="DS1004" s="3"/>
      <c r="DT1004" s="3"/>
      <c r="DU1004" s="3"/>
      <c r="DV1004" s="3"/>
      <c r="DW1004" s="3"/>
      <c r="DX1004" s="3"/>
      <c r="DY1004" s="3"/>
      <c r="DZ1004" s="3"/>
      <c r="EA1004" s="3"/>
      <c r="EB1004" s="3"/>
      <c r="EC1004" s="3"/>
      <c r="ED1004" s="3"/>
      <c r="EE1004" s="3"/>
      <c r="EF1004" s="3"/>
      <c r="EG1004" s="3"/>
      <c r="EH1004" s="3"/>
      <c r="EI1004" s="3"/>
      <c r="EJ1004" s="3"/>
      <c r="EK1004" s="3"/>
      <c r="EL1004" s="3"/>
      <c r="EM1004" s="3"/>
      <c r="EN1004" s="3"/>
      <c r="EO1004" s="3"/>
      <c r="EP1004" s="3"/>
      <c r="EQ1004" s="3"/>
      <c r="ER1004" s="3"/>
      <c r="ES1004" s="3"/>
      <c r="ET1004" s="3"/>
      <c r="EU1004" s="3"/>
      <c r="EV1004" s="3"/>
      <c r="EW1004" s="3"/>
      <c r="EX1004" s="3"/>
      <c r="EY1004" s="3"/>
      <c r="EZ1004" s="3"/>
      <c r="FA1004" s="3"/>
      <c r="FB1004" s="3"/>
      <c r="FC1004" s="3"/>
      <c r="FD1004" s="3"/>
      <c r="FE1004" s="3"/>
      <c r="FF1004" s="3"/>
      <c r="FG1004" s="3"/>
      <c r="FH1004" s="3"/>
      <c r="FI1004" s="3"/>
      <c r="FJ1004" s="3"/>
      <c r="FK1004" s="3"/>
      <c r="FL1004" s="3"/>
      <c r="FM1004" s="3"/>
      <c r="FN1004" s="3"/>
      <c r="FO1004" s="3"/>
      <c r="FP1004" s="3"/>
      <c r="FQ1004" s="3"/>
      <c r="FR1004" s="3"/>
      <c r="FS1004" s="3"/>
      <c r="FT1004" s="3"/>
      <c r="FU1004" s="3"/>
    </row>
    <row r="1005" spans="7:177" x14ac:dyDescent="0.15">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3"/>
      <c r="AG1005" s="3"/>
      <c r="AH1005" s="3"/>
      <c r="AI1005" s="3"/>
      <c r="AJ1005" s="3"/>
      <c r="AK1005" s="3"/>
      <c r="AL1005" s="3"/>
      <c r="AM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c r="DG1005" s="3"/>
      <c r="DH1005" s="3"/>
      <c r="DI1005" s="3"/>
      <c r="DJ1005" s="3"/>
      <c r="DK1005" s="3"/>
      <c r="DL1005" s="3"/>
      <c r="DM1005" s="3"/>
      <c r="DN1005" s="3"/>
      <c r="DO1005" s="3"/>
      <c r="DP1005" s="3"/>
      <c r="DQ1005" s="3"/>
      <c r="DR1005" s="3"/>
      <c r="DS1005" s="3"/>
      <c r="DT1005" s="3"/>
      <c r="DU1005" s="3"/>
      <c r="DV1005" s="3"/>
      <c r="DW1005" s="3"/>
      <c r="DX1005" s="3"/>
      <c r="DY1005" s="3"/>
      <c r="DZ1005" s="3"/>
      <c r="EA1005" s="3"/>
      <c r="EB1005" s="3"/>
      <c r="EC1005" s="3"/>
      <c r="ED1005" s="3"/>
      <c r="EE1005" s="3"/>
      <c r="EF1005" s="3"/>
      <c r="EG1005" s="3"/>
      <c r="EH1005" s="3"/>
      <c r="EI1005" s="3"/>
      <c r="EJ1005" s="3"/>
      <c r="EK1005" s="3"/>
      <c r="EL1005" s="3"/>
      <c r="EM1005" s="3"/>
      <c r="EN1005" s="3"/>
      <c r="EO1005" s="3"/>
      <c r="EP1005" s="3"/>
      <c r="EQ1005" s="3"/>
      <c r="ER1005" s="3"/>
      <c r="ES1005" s="3"/>
      <c r="ET1005" s="3"/>
      <c r="EU1005" s="3"/>
      <c r="EV1005" s="3"/>
      <c r="EW1005" s="3"/>
      <c r="EX1005" s="3"/>
      <c r="EY1005" s="3"/>
      <c r="EZ1005" s="3"/>
      <c r="FA1005" s="3"/>
      <c r="FB1005" s="3"/>
      <c r="FC1005" s="3"/>
      <c r="FD1005" s="3"/>
      <c r="FE1005" s="3"/>
      <c r="FF1005" s="3"/>
      <c r="FG1005" s="3"/>
      <c r="FH1005" s="3"/>
      <c r="FI1005" s="3"/>
      <c r="FJ1005" s="3"/>
      <c r="FK1005" s="3"/>
      <c r="FL1005" s="3"/>
      <c r="FM1005" s="3"/>
      <c r="FN1005" s="3"/>
      <c r="FO1005" s="3"/>
      <c r="FP1005" s="3"/>
      <c r="FQ1005" s="3"/>
      <c r="FR1005" s="3"/>
      <c r="FS1005" s="3"/>
      <c r="FT1005" s="3"/>
      <c r="FU1005" s="3"/>
    </row>
    <row r="1006" spans="7:177" x14ac:dyDescent="0.15">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3"/>
      <c r="AG1006" s="3"/>
      <c r="AH1006" s="3"/>
      <c r="AI1006" s="3"/>
      <c r="AJ1006" s="3"/>
      <c r="AK1006" s="3"/>
      <c r="AL1006" s="3"/>
      <c r="AM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c r="CA1006" s="3"/>
      <c r="CB1006" s="3"/>
      <c r="CC1006" s="3"/>
      <c r="CD1006" s="3"/>
      <c r="CE1006" s="3"/>
      <c r="CF1006" s="3"/>
      <c r="CG1006" s="3"/>
      <c r="CH1006" s="3"/>
      <c r="CI1006" s="3"/>
      <c r="CJ1006" s="3"/>
      <c r="CK1006" s="3"/>
      <c r="CL1006" s="3"/>
      <c r="CM1006" s="3"/>
      <c r="CN1006" s="3"/>
      <c r="CO1006" s="3"/>
      <c r="CP1006" s="3"/>
      <c r="CQ1006" s="3"/>
      <c r="CR1006" s="3"/>
      <c r="CS1006" s="3"/>
      <c r="CT1006" s="3"/>
      <c r="CU1006" s="3"/>
      <c r="CV1006" s="3"/>
      <c r="CW1006" s="3"/>
      <c r="CX1006" s="3"/>
      <c r="CY1006" s="3"/>
      <c r="CZ1006" s="3"/>
      <c r="DA1006" s="3"/>
      <c r="DB1006" s="3"/>
      <c r="DC1006" s="3"/>
      <c r="DD1006" s="3"/>
      <c r="DE1006" s="3"/>
      <c r="DF1006" s="3"/>
      <c r="DG1006" s="3"/>
      <c r="DH1006" s="3"/>
      <c r="DI1006" s="3"/>
      <c r="DJ1006" s="3"/>
      <c r="DK1006" s="3"/>
      <c r="DL1006" s="3"/>
      <c r="DM1006" s="3"/>
      <c r="DN1006" s="3"/>
      <c r="DO1006" s="3"/>
      <c r="DP1006" s="3"/>
      <c r="DQ1006" s="3"/>
      <c r="DR1006" s="3"/>
      <c r="DS1006" s="3"/>
      <c r="DT1006" s="3"/>
      <c r="DU1006" s="3"/>
      <c r="DV1006" s="3"/>
      <c r="DW1006" s="3"/>
      <c r="DX1006" s="3"/>
      <c r="DY1006" s="3"/>
      <c r="DZ1006" s="3"/>
      <c r="EA1006" s="3"/>
      <c r="EB1006" s="3"/>
      <c r="EC1006" s="3"/>
      <c r="ED1006" s="3"/>
      <c r="EE1006" s="3"/>
      <c r="EF1006" s="3"/>
      <c r="EG1006" s="3"/>
      <c r="EH1006" s="3"/>
      <c r="EI1006" s="3"/>
      <c r="EJ1006" s="3"/>
      <c r="EK1006" s="3"/>
      <c r="EL1006" s="3"/>
      <c r="EM1006" s="3"/>
      <c r="EN1006" s="3"/>
      <c r="EO1006" s="3"/>
      <c r="EP1006" s="3"/>
      <c r="EQ1006" s="3"/>
      <c r="ER1006" s="3"/>
      <c r="ES1006" s="3"/>
      <c r="ET1006" s="3"/>
      <c r="EU1006" s="3"/>
      <c r="EV1006" s="3"/>
      <c r="EW1006" s="3"/>
      <c r="EX1006" s="3"/>
      <c r="EY1006" s="3"/>
      <c r="EZ1006" s="3"/>
      <c r="FA1006" s="3"/>
      <c r="FB1006" s="3"/>
      <c r="FC1006" s="3"/>
      <c r="FD1006" s="3"/>
      <c r="FE1006" s="3"/>
      <c r="FF1006" s="3"/>
      <c r="FG1006" s="3"/>
      <c r="FH1006" s="3"/>
      <c r="FI1006" s="3"/>
      <c r="FJ1006" s="3"/>
      <c r="FK1006" s="3"/>
      <c r="FL1006" s="3"/>
      <c r="FM1006" s="3"/>
      <c r="FN1006" s="3"/>
      <c r="FO1006" s="3"/>
      <c r="FP1006" s="3"/>
      <c r="FQ1006" s="3"/>
      <c r="FR1006" s="3"/>
      <c r="FS1006" s="3"/>
      <c r="FT1006" s="3"/>
      <c r="FU1006" s="3"/>
    </row>
    <row r="1007" spans="7:177" x14ac:dyDescent="0.15">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3"/>
      <c r="AG1007" s="3"/>
      <c r="AH1007" s="3"/>
      <c r="AI1007" s="3"/>
      <c r="AJ1007" s="3"/>
      <c r="AK1007" s="3"/>
      <c r="AL1007" s="3"/>
      <c r="AM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c r="CA1007" s="3"/>
      <c r="CB1007" s="3"/>
      <c r="CC1007" s="3"/>
      <c r="CD1007" s="3"/>
      <c r="CE1007" s="3"/>
      <c r="CF1007" s="3"/>
      <c r="CG1007" s="3"/>
      <c r="CH1007" s="3"/>
      <c r="CI1007" s="3"/>
      <c r="CJ1007" s="3"/>
      <c r="CK1007" s="3"/>
      <c r="CL1007" s="3"/>
      <c r="CM1007" s="3"/>
      <c r="CN1007" s="3"/>
      <c r="CO1007" s="3"/>
      <c r="CP1007" s="3"/>
      <c r="CQ1007" s="3"/>
      <c r="CR1007" s="3"/>
      <c r="CS1007" s="3"/>
      <c r="CT1007" s="3"/>
      <c r="CU1007" s="3"/>
      <c r="CV1007" s="3"/>
      <c r="CW1007" s="3"/>
      <c r="CX1007" s="3"/>
      <c r="CY1007" s="3"/>
      <c r="CZ1007" s="3"/>
      <c r="DA1007" s="3"/>
      <c r="DB1007" s="3"/>
      <c r="DC1007" s="3"/>
      <c r="DD1007" s="3"/>
      <c r="DE1007" s="3"/>
      <c r="DF1007" s="3"/>
      <c r="DG1007" s="3"/>
      <c r="DH1007" s="3"/>
      <c r="DI1007" s="3"/>
      <c r="DJ1007" s="3"/>
      <c r="DK1007" s="3"/>
      <c r="DL1007" s="3"/>
      <c r="DM1007" s="3"/>
      <c r="DN1007" s="3"/>
      <c r="DO1007" s="3"/>
      <c r="DP1007" s="3"/>
      <c r="DQ1007" s="3"/>
      <c r="DR1007" s="3"/>
      <c r="DS1007" s="3"/>
      <c r="DT1007" s="3"/>
      <c r="DU1007" s="3"/>
      <c r="DV1007" s="3"/>
      <c r="DW1007" s="3"/>
      <c r="DX1007" s="3"/>
      <c r="DY1007" s="3"/>
      <c r="DZ1007" s="3"/>
      <c r="EA1007" s="3"/>
      <c r="EB1007" s="3"/>
      <c r="EC1007" s="3"/>
      <c r="ED1007" s="3"/>
      <c r="EE1007" s="3"/>
      <c r="EF1007" s="3"/>
      <c r="EG1007" s="3"/>
      <c r="EH1007" s="3"/>
      <c r="EI1007" s="3"/>
      <c r="EJ1007" s="3"/>
      <c r="EK1007" s="3"/>
      <c r="EL1007" s="3"/>
      <c r="EM1007" s="3"/>
      <c r="EN1007" s="3"/>
      <c r="EO1007" s="3"/>
      <c r="EP1007" s="3"/>
      <c r="EQ1007" s="3"/>
      <c r="ER1007" s="3"/>
      <c r="ES1007" s="3"/>
      <c r="ET1007" s="3"/>
      <c r="EU1007" s="3"/>
      <c r="EV1007" s="3"/>
      <c r="EW1007" s="3"/>
      <c r="EX1007" s="3"/>
      <c r="EY1007" s="3"/>
      <c r="EZ1007" s="3"/>
      <c r="FA1007" s="3"/>
      <c r="FB1007" s="3"/>
      <c r="FC1007" s="3"/>
      <c r="FD1007" s="3"/>
      <c r="FE1007" s="3"/>
      <c r="FF1007" s="3"/>
      <c r="FG1007" s="3"/>
      <c r="FH1007" s="3"/>
      <c r="FI1007" s="3"/>
      <c r="FJ1007" s="3"/>
      <c r="FK1007" s="3"/>
      <c r="FL1007" s="3"/>
      <c r="FM1007" s="3"/>
      <c r="FN1007" s="3"/>
      <c r="FO1007" s="3"/>
      <c r="FP1007" s="3"/>
      <c r="FQ1007" s="3"/>
      <c r="FR1007" s="3"/>
      <c r="FS1007" s="3"/>
      <c r="FT1007" s="3"/>
      <c r="FU1007" s="3"/>
    </row>
    <row r="1008" spans="7:177" x14ac:dyDescent="0.15">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3"/>
      <c r="AG1008" s="3"/>
      <c r="AH1008" s="3"/>
      <c r="AI1008" s="3"/>
      <c r="AJ1008" s="3"/>
      <c r="AK1008" s="3"/>
      <c r="AL1008" s="3"/>
      <c r="AM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c r="CA1008" s="3"/>
      <c r="CB1008" s="3"/>
      <c r="CC1008" s="3"/>
      <c r="CD1008" s="3"/>
      <c r="CE1008" s="3"/>
      <c r="CF1008" s="3"/>
      <c r="CG1008" s="3"/>
      <c r="CH1008" s="3"/>
      <c r="CI1008" s="3"/>
      <c r="CJ1008" s="3"/>
      <c r="CK1008" s="3"/>
      <c r="CL1008" s="3"/>
      <c r="CM1008" s="3"/>
      <c r="CN1008" s="3"/>
      <c r="CO1008" s="3"/>
      <c r="CP1008" s="3"/>
      <c r="CQ1008" s="3"/>
      <c r="CR1008" s="3"/>
      <c r="CS1008" s="3"/>
      <c r="CT1008" s="3"/>
      <c r="CU1008" s="3"/>
      <c r="CV1008" s="3"/>
      <c r="CW1008" s="3"/>
      <c r="CX1008" s="3"/>
      <c r="CY1008" s="3"/>
      <c r="CZ1008" s="3"/>
      <c r="DA1008" s="3"/>
      <c r="DB1008" s="3"/>
      <c r="DC1008" s="3"/>
      <c r="DD1008" s="3"/>
      <c r="DE1008" s="3"/>
      <c r="DF1008" s="3"/>
      <c r="DG1008" s="3"/>
      <c r="DH1008" s="3"/>
      <c r="DI1008" s="3"/>
      <c r="DJ1008" s="3"/>
      <c r="DK1008" s="3"/>
      <c r="DL1008" s="3"/>
      <c r="DM1008" s="3"/>
      <c r="DN1008" s="3"/>
      <c r="DO1008" s="3"/>
      <c r="DP1008" s="3"/>
      <c r="DQ1008" s="3"/>
      <c r="DR1008" s="3"/>
      <c r="DS1008" s="3"/>
      <c r="DT1008" s="3"/>
      <c r="DU1008" s="3"/>
      <c r="DV1008" s="3"/>
      <c r="DW1008" s="3"/>
      <c r="DX1008" s="3"/>
      <c r="DY1008" s="3"/>
      <c r="DZ1008" s="3"/>
      <c r="EA1008" s="3"/>
      <c r="EB1008" s="3"/>
      <c r="EC1008" s="3"/>
      <c r="ED1008" s="3"/>
      <c r="EE1008" s="3"/>
      <c r="EF1008" s="3"/>
      <c r="EG1008" s="3"/>
      <c r="EH1008" s="3"/>
      <c r="EI1008" s="3"/>
      <c r="EJ1008" s="3"/>
      <c r="EK1008" s="3"/>
      <c r="EL1008" s="3"/>
      <c r="EM1008" s="3"/>
      <c r="EN1008" s="3"/>
      <c r="EO1008" s="3"/>
      <c r="EP1008" s="3"/>
      <c r="EQ1008" s="3"/>
      <c r="ER1008" s="3"/>
      <c r="ES1008" s="3"/>
      <c r="ET1008" s="3"/>
      <c r="EU1008" s="3"/>
      <c r="EV1008" s="3"/>
      <c r="EW1008" s="3"/>
      <c r="EX1008" s="3"/>
      <c r="EY1008" s="3"/>
      <c r="EZ1008" s="3"/>
      <c r="FA1008" s="3"/>
      <c r="FB1008" s="3"/>
      <c r="FC1008" s="3"/>
      <c r="FD1008" s="3"/>
      <c r="FE1008" s="3"/>
      <c r="FF1008" s="3"/>
      <c r="FG1008" s="3"/>
      <c r="FH1008" s="3"/>
      <c r="FI1008" s="3"/>
      <c r="FJ1008" s="3"/>
      <c r="FK1008" s="3"/>
      <c r="FL1008" s="3"/>
      <c r="FM1008" s="3"/>
      <c r="FN1008" s="3"/>
      <c r="FO1008" s="3"/>
      <c r="FP1008" s="3"/>
      <c r="FQ1008" s="3"/>
      <c r="FR1008" s="3"/>
      <c r="FS1008" s="3"/>
      <c r="FT1008" s="3"/>
      <c r="FU1008" s="3"/>
    </row>
    <row r="1009" spans="7:177" x14ac:dyDescent="0.15">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3"/>
      <c r="AG1009" s="3"/>
      <c r="AH1009" s="3"/>
      <c r="AI1009" s="3"/>
      <c r="AJ1009" s="3"/>
      <c r="AK1009" s="3"/>
      <c r="AL1009" s="3"/>
      <c r="AM1009" s="3"/>
      <c r="AN1009" s="3"/>
      <c r="AO1009" s="3"/>
      <c r="AP1009" s="3"/>
      <c r="AQ1009" s="3"/>
      <c r="AR1009" s="3"/>
      <c r="AS1009" s="3"/>
      <c r="AT1009" s="3"/>
      <c r="AU1009" s="3"/>
      <c r="AV1009" s="3"/>
      <c r="AW1009" s="3"/>
      <c r="AX1009" s="3"/>
      <c r="AY1009" s="3"/>
      <c r="AZ1009" s="3"/>
      <c r="BA1009" s="3"/>
      <c r="BB1009" s="3"/>
      <c r="BC1009" s="3"/>
      <c r="BD1009" s="3"/>
      <c r="BE1009" s="3"/>
      <c r="BF1009" s="3"/>
      <c r="BG1009" s="3"/>
      <c r="BH1009" s="3"/>
      <c r="BI1009" s="3"/>
      <c r="BJ1009" s="3"/>
      <c r="BK1009" s="3"/>
      <c r="BL1009" s="3"/>
      <c r="BM1009" s="3"/>
      <c r="BN1009" s="3"/>
      <c r="BO1009" s="3"/>
      <c r="BP1009" s="3"/>
      <c r="BQ1009" s="3"/>
      <c r="BR1009" s="3"/>
      <c r="BS1009" s="3"/>
      <c r="BT1009" s="3"/>
      <c r="BU1009" s="3"/>
      <c r="BV1009" s="3"/>
      <c r="BW1009" s="3"/>
      <c r="BX1009" s="3"/>
      <c r="BY1009" s="3"/>
      <c r="BZ1009" s="3"/>
      <c r="CA1009" s="3"/>
      <c r="CB1009" s="3"/>
      <c r="CC1009" s="3"/>
      <c r="CD1009" s="3"/>
      <c r="CE1009" s="3"/>
      <c r="CF1009" s="3"/>
      <c r="CG1009" s="3"/>
      <c r="CH1009" s="3"/>
      <c r="CI1009" s="3"/>
      <c r="CJ1009" s="3"/>
      <c r="CK1009" s="3"/>
      <c r="CL1009" s="3"/>
      <c r="CM1009" s="3"/>
      <c r="CN1009" s="3"/>
      <c r="CO1009" s="3"/>
      <c r="CP1009" s="3"/>
      <c r="CQ1009" s="3"/>
      <c r="CR1009" s="3"/>
      <c r="CS1009" s="3"/>
      <c r="CT1009" s="3"/>
      <c r="CU1009" s="3"/>
      <c r="CV1009" s="3"/>
      <c r="CW1009" s="3"/>
      <c r="CX1009" s="3"/>
      <c r="CY1009" s="3"/>
      <c r="CZ1009" s="3"/>
      <c r="DA1009" s="3"/>
      <c r="DB1009" s="3"/>
      <c r="DC1009" s="3"/>
      <c r="DD1009" s="3"/>
      <c r="DE1009" s="3"/>
      <c r="DF1009" s="3"/>
      <c r="DG1009" s="3"/>
      <c r="DH1009" s="3"/>
      <c r="DI1009" s="3"/>
      <c r="DJ1009" s="3"/>
      <c r="DK1009" s="3"/>
      <c r="DL1009" s="3"/>
      <c r="DM1009" s="3"/>
      <c r="DN1009" s="3"/>
      <c r="DO1009" s="3"/>
      <c r="DP1009" s="3"/>
      <c r="DQ1009" s="3"/>
      <c r="DR1009" s="3"/>
      <c r="DS1009" s="3"/>
      <c r="DT1009" s="3"/>
      <c r="DU1009" s="3"/>
      <c r="DV1009" s="3"/>
      <c r="DW1009" s="3"/>
      <c r="DX1009" s="3"/>
      <c r="DY1009" s="3"/>
      <c r="DZ1009" s="3"/>
      <c r="EA1009" s="3"/>
      <c r="EB1009" s="3"/>
      <c r="EC1009" s="3"/>
      <c r="ED1009" s="3"/>
      <c r="EE1009" s="3"/>
      <c r="EF1009" s="3"/>
      <c r="EG1009" s="3"/>
      <c r="EH1009" s="3"/>
      <c r="EI1009" s="3"/>
      <c r="EJ1009" s="3"/>
      <c r="EK1009" s="3"/>
      <c r="EL1009" s="3"/>
      <c r="EM1009" s="3"/>
      <c r="EN1009" s="3"/>
      <c r="EO1009" s="3"/>
      <c r="EP1009" s="3"/>
      <c r="EQ1009" s="3"/>
      <c r="ER1009" s="3"/>
      <c r="ES1009" s="3"/>
      <c r="ET1009" s="3"/>
      <c r="EU1009" s="3"/>
      <c r="EV1009" s="3"/>
      <c r="EW1009" s="3"/>
      <c r="EX1009" s="3"/>
      <c r="EY1009" s="3"/>
      <c r="EZ1009" s="3"/>
      <c r="FA1009" s="3"/>
      <c r="FB1009" s="3"/>
      <c r="FC1009" s="3"/>
      <c r="FD1009" s="3"/>
      <c r="FE1009" s="3"/>
      <c r="FF1009" s="3"/>
      <c r="FG1009" s="3"/>
      <c r="FH1009" s="3"/>
      <c r="FI1009" s="3"/>
      <c r="FJ1009" s="3"/>
      <c r="FK1009" s="3"/>
      <c r="FL1009" s="3"/>
      <c r="FM1009" s="3"/>
      <c r="FN1009" s="3"/>
      <c r="FO1009" s="3"/>
      <c r="FP1009" s="3"/>
      <c r="FQ1009" s="3"/>
      <c r="FR1009" s="3"/>
      <c r="FS1009" s="3"/>
      <c r="FT1009" s="3"/>
      <c r="FU1009" s="3"/>
    </row>
    <row r="1010" spans="7:177" x14ac:dyDescent="0.15">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3"/>
      <c r="AG1010" s="3"/>
      <c r="AH1010" s="3"/>
      <c r="AI1010" s="3"/>
      <c r="AJ1010" s="3"/>
      <c r="AK1010" s="3"/>
      <c r="AL1010" s="3"/>
      <c r="AM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c r="CA1010" s="3"/>
      <c r="CB1010" s="3"/>
      <c r="CC1010" s="3"/>
      <c r="CD1010" s="3"/>
      <c r="CE1010" s="3"/>
      <c r="CF1010" s="3"/>
      <c r="CG1010" s="3"/>
      <c r="CH1010" s="3"/>
      <c r="CI1010" s="3"/>
      <c r="CJ1010" s="3"/>
      <c r="CK1010" s="3"/>
      <c r="CL1010" s="3"/>
      <c r="CM1010" s="3"/>
      <c r="CN1010" s="3"/>
      <c r="CO1010" s="3"/>
      <c r="CP1010" s="3"/>
      <c r="CQ1010" s="3"/>
      <c r="CR1010" s="3"/>
      <c r="CS1010" s="3"/>
      <c r="CT1010" s="3"/>
      <c r="CU1010" s="3"/>
      <c r="CV1010" s="3"/>
      <c r="CW1010" s="3"/>
      <c r="CX1010" s="3"/>
      <c r="CY1010" s="3"/>
      <c r="CZ1010" s="3"/>
      <c r="DA1010" s="3"/>
      <c r="DB1010" s="3"/>
      <c r="DC1010" s="3"/>
      <c r="DD1010" s="3"/>
      <c r="DE1010" s="3"/>
      <c r="DF1010" s="3"/>
      <c r="DG1010" s="3"/>
      <c r="DH1010" s="3"/>
      <c r="DI1010" s="3"/>
      <c r="DJ1010" s="3"/>
      <c r="DK1010" s="3"/>
      <c r="DL1010" s="3"/>
      <c r="DM1010" s="3"/>
      <c r="DN1010" s="3"/>
      <c r="DO1010" s="3"/>
      <c r="DP1010" s="3"/>
      <c r="DQ1010" s="3"/>
      <c r="DR1010" s="3"/>
      <c r="DS1010" s="3"/>
      <c r="DT1010" s="3"/>
      <c r="DU1010" s="3"/>
      <c r="DV1010" s="3"/>
      <c r="DW1010" s="3"/>
      <c r="DX1010" s="3"/>
      <c r="DY1010" s="3"/>
      <c r="DZ1010" s="3"/>
      <c r="EA1010" s="3"/>
      <c r="EB1010" s="3"/>
      <c r="EC1010" s="3"/>
      <c r="ED1010" s="3"/>
      <c r="EE1010" s="3"/>
      <c r="EF1010" s="3"/>
      <c r="EG1010" s="3"/>
      <c r="EH1010" s="3"/>
      <c r="EI1010" s="3"/>
      <c r="EJ1010" s="3"/>
      <c r="EK1010" s="3"/>
      <c r="EL1010" s="3"/>
      <c r="EM1010" s="3"/>
      <c r="EN1010" s="3"/>
      <c r="EO1010" s="3"/>
      <c r="EP1010" s="3"/>
      <c r="EQ1010" s="3"/>
      <c r="ER1010" s="3"/>
      <c r="ES1010" s="3"/>
      <c r="ET1010" s="3"/>
      <c r="EU1010" s="3"/>
      <c r="EV1010" s="3"/>
      <c r="EW1010" s="3"/>
      <c r="EX1010" s="3"/>
      <c r="EY1010" s="3"/>
      <c r="EZ1010" s="3"/>
      <c r="FA1010" s="3"/>
      <c r="FB1010" s="3"/>
      <c r="FC1010" s="3"/>
      <c r="FD1010" s="3"/>
      <c r="FE1010" s="3"/>
      <c r="FF1010" s="3"/>
      <c r="FG1010" s="3"/>
      <c r="FH1010" s="3"/>
      <c r="FI1010" s="3"/>
      <c r="FJ1010" s="3"/>
      <c r="FK1010" s="3"/>
      <c r="FL1010" s="3"/>
      <c r="FM1010" s="3"/>
      <c r="FN1010" s="3"/>
      <c r="FO1010" s="3"/>
      <c r="FP1010" s="3"/>
      <c r="FQ1010" s="3"/>
      <c r="FR1010" s="3"/>
      <c r="FS1010" s="3"/>
      <c r="FT1010" s="3"/>
      <c r="FU1010" s="3"/>
    </row>
    <row r="1011" spans="7:177" x14ac:dyDescent="0.15">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3"/>
      <c r="AG1011" s="3"/>
      <c r="AH1011" s="3"/>
      <c r="AI1011" s="3"/>
      <c r="AJ1011" s="3"/>
      <c r="AK1011" s="3"/>
      <c r="AL1011" s="3"/>
      <c r="AM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c r="CA1011" s="3"/>
      <c r="CB1011" s="3"/>
      <c r="CC1011" s="3"/>
      <c r="CD1011" s="3"/>
      <c r="CE1011" s="3"/>
      <c r="CF1011" s="3"/>
      <c r="CG1011" s="3"/>
      <c r="CH1011" s="3"/>
      <c r="CI1011" s="3"/>
      <c r="CJ1011" s="3"/>
      <c r="CK1011" s="3"/>
      <c r="CL1011" s="3"/>
      <c r="CM1011" s="3"/>
      <c r="CN1011" s="3"/>
      <c r="CO1011" s="3"/>
      <c r="CP1011" s="3"/>
      <c r="CQ1011" s="3"/>
      <c r="CR1011" s="3"/>
      <c r="CS1011" s="3"/>
      <c r="CT1011" s="3"/>
      <c r="CU1011" s="3"/>
      <c r="CV1011" s="3"/>
      <c r="CW1011" s="3"/>
      <c r="CX1011" s="3"/>
      <c r="CY1011" s="3"/>
      <c r="CZ1011" s="3"/>
      <c r="DA1011" s="3"/>
      <c r="DB1011" s="3"/>
      <c r="DC1011" s="3"/>
      <c r="DD1011" s="3"/>
      <c r="DE1011" s="3"/>
      <c r="DF1011" s="3"/>
      <c r="DG1011" s="3"/>
      <c r="DH1011" s="3"/>
      <c r="DI1011" s="3"/>
      <c r="DJ1011" s="3"/>
      <c r="DK1011" s="3"/>
      <c r="DL1011" s="3"/>
      <c r="DM1011" s="3"/>
      <c r="DN1011" s="3"/>
      <c r="DO1011" s="3"/>
      <c r="DP1011" s="3"/>
      <c r="DQ1011" s="3"/>
      <c r="DR1011" s="3"/>
      <c r="DS1011" s="3"/>
      <c r="DT1011" s="3"/>
      <c r="DU1011" s="3"/>
      <c r="DV1011" s="3"/>
      <c r="DW1011" s="3"/>
      <c r="DX1011" s="3"/>
      <c r="DY1011" s="3"/>
      <c r="DZ1011" s="3"/>
      <c r="EA1011" s="3"/>
      <c r="EB1011" s="3"/>
      <c r="EC1011" s="3"/>
      <c r="ED1011" s="3"/>
      <c r="EE1011" s="3"/>
      <c r="EF1011" s="3"/>
      <c r="EG1011" s="3"/>
      <c r="EH1011" s="3"/>
      <c r="EI1011" s="3"/>
      <c r="EJ1011" s="3"/>
      <c r="EK1011" s="3"/>
      <c r="EL1011" s="3"/>
      <c r="EM1011" s="3"/>
      <c r="EN1011" s="3"/>
      <c r="EO1011" s="3"/>
      <c r="EP1011" s="3"/>
      <c r="EQ1011" s="3"/>
      <c r="ER1011" s="3"/>
      <c r="ES1011" s="3"/>
      <c r="ET1011" s="3"/>
      <c r="EU1011" s="3"/>
      <c r="EV1011" s="3"/>
      <c r="EW1011" s="3"/>
      <c r="EX1011" s="3"/>
      <c r="EY1011" s="3"/>
      <c r="EZ1011" s="3"/>
      <c r="FA1011" s="3"/>
      <c r="FB1011" s="3"/>
      <c r="FC1011" s="3"/>
      <c r="FD1011" s="3"/>
      <c r="FE1011" s="3"/>
      <c r="FF1011" s="3"/>
      <c r="FG1011" s="3"/>
      <c r="FH1011" s="3"/>
      <c r="FI1011" s="3"/>
      <c r="FJ1011" s="3"/>
      <c r="FK1011" s="3"/>
      <c r="FL1011" s="3"/>
      <c r="FM1011" s="3"/>
      <c r="FN1011" s="3"/>
      <c r="FO1011" s="3"/>
      <c r="FP1011" s="3"/>
      <c r="FQ1011" s="3"/>
      <c r="FR1011" s="3"/>
      <c r="FS1011" s="3"/>
      <c r="FT1011" s="3"/>
      <c r="FU1011" s="3"/>
    </row>
    <row r="1012" spans="7:177" x14ac:dyDescent="0.15">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c r="CA1012" s="3"/>
      <c r="CB1012" s="3"/>
      <c r="CC1012" s="3"/>
      <c r="CD1012" s="3"/>
      <c r="CE1012" s="3"/>
      <c r="CF1012" s="3"/>
      <c r="CG1012" s="3"/>
      <c r="CH1012" s="3"/>
      <c r="CI1012" s="3"/>
      <c r="CJ1012" s="3"/>
      <c r="CK1012" s="3"/>
      <c r="CL1012" s="3"/>
      <c r="CM1012" s="3"/>
      <c r="CN1012" s="3"/>
      <c r="CO1012" s="3"/>
      <c r="CP1012" s="3"/>
      <c r="CQ1012" s="3"/>
      <c r="CR1012" s="3"/>
      <c r="CS1012" s="3"/>
      <c r="CT1012" s="3"/>
      <c r="CU1012" s="3"/>
      <c r="CV1012" s="3"/>
      <c r="CW1012" s="3"/>
      <c r="CX1012" s="3"/>
      <c r="CY1012" s="3"/>
      <c r="CZ1012" s="3"/>
      <c r="DA1012" s="3"/>
      <c r="DB1012" s="3"/>
      <c r="DC1012" s="3"/>
      <c r="DD1012" s="3"/>
      <c r="DE1012" s="3"/>
      <c r="DF1012" s="3"/>
      <c r="DG1012" s="3"/>
      <c r="DH1012" s="3"/>
      <c r="DI1012" s="3"/>
      <c r="DJ1012" s="3"/>
      <c r="DK1012" s="3"/>
      <c r="DL1012" s="3"/>
      <c r="DM1012" s="3"/>
      <c r="DN1012" s="3"/>
      <c r="DO1012" s="3"/>
      <c r="DP1012" s="3"/>
      <c r="DQ1012" s="3"/>
      <c r="DR1012" s="3"/>
      <c r="DS1012" s="3"/>
      <c r="DT1012" s="3"/>
      <c r="DU1012" s="3"/>
      <c r="DV1012" s="3"/>
      <c r="DW1012" s="3"/>
      <c r="DX1012" s="3"/>
      <c r="DY1012" s="3"/>
      <c r="DZ1012" s="3"/>
      <c r="EA1012" s="3"/>
      <c r="EB1012" s="3"/>
      <c r="EC1012" s="3"/>
      <c r="ED1012" s="3"/>
      <c r="EE1012" s="3"/>
      <c r="EF1012" s="3"/>
      <c r="EG1012" s="3"/>
      <c r="EH1012" s="3"/>
      <c r="EI1012" s="3"/>
      <c r="EJ1012" s="3"/>
      <c r="EK1012" s="3"/>
      <c r="EL1012" s="3"/>
      <c r="EM1012" s="3"/>
      <c r="EN1012" s="3"/>
      <c r="EO1012" s="3"/>
      <c r="EP1012" s="3"/>
      <c r="EQ1012" s="3"/>
      <c r="ER1012" s="3"/>
      <c r="ES1012" s="3"/>
      <c r="ET1012" s="3"/>
      <c r="EU1012" s="3"/>
      <c r="EV1012" s="3"/>
      <c r="EW1012" s="3"/>
      <c r="EX1012" s="3"/>
      <c r="EY1012" s="3"/>
      <c r="EZ1012" s="3"/>
      <c r="FA1012" s="3"/>
      <c r="FB1012" s="3"/>
      <c r="FC1012" s="3"/>
      <c r="FD1012" s="3"/>
      <c r="FE1012" s="3"/>
      <c r="FF1012" s="3"/>
      <c r="FG1012" s="3"/>
      <c r="FH1012" s="3"/>
      <c r="FI1012" s="3"/>
      <c r="FJ1012" s="3"/>
      <c r="FK1012" s="3"/>
      <c r="FL1012" s="3"/>
      <c r="FM1012" s="3"/>
      <c r="FN1012" s="3"/>
      <c r="FO1012" s="3"/>
      <c r="FP1012" s="3"/>
      <c r="FQ1012" s="3"/>
      <c r="FR1012" s="3"/>
      <c r="FS1012" s="3"/>
      <c r="FT1012" s="3"/>
      <c r="FU1012" s="3"/>
    </row>
    <row r="1013" spans="7:177" x14ac:dyDescent="0.15">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3"/>
      <c r="AG1013" s="3"/>
      <c r="AH1013" s="3"/>
      <c r="AI1013" s="3"/>
      <c r="AJ1013" s="3"/>
      <c r="AK1013" s="3"/>
      <c r="AL1013" s="3"/>
      <c r="AM1013" s="3"/>
      <c r="AN1013" s="3"/>
      <c r="AO1013" s="3"/>
      <c r="AP1013" s="3"/>
      <c r="AQ1013" s="3"/>
      <c r="AR1013" s="3"/>
      <c r="AS1013" s="3"/>
      <c r="AT1013" s="3"/>
      <c r="AU1013" s="3"/>
      <c r="AV1013" s="3"/>
      <c r="AW1013" s="3"/>
      <c r="AX1013" s="3"/>
      <c r="AY1013" s="3"/>
      <c r="AZ1013" s="3"/>
      <c r="BA1013" s="3"/>
      <c r="BB1013" s="3"/>
      <c r="BC1013" s="3"/>
      <c r="BD1013" s="3"/>
      <c r="BE1013" s="3"/>
      <c r="BF1013" s="3"/>
      <c r="BG1013" s="3"/>
      <c r="BH1013" s="3"/>
      <c r="BI1013" s="3"/>
      <c r="BJ1013" s="3"/>
      <c r="BK1013" s="3"/>
      <c r="BL1013" s="3"/>
      <c r="BM1013" s="3"/>
      <c r="BN1013" s="3"/>
      <c r="BO1013" s="3"/>
      <c r="BP1013" s="3"/>
      <c r="BQ1013" s="3"/>
      <c r="BR1013" s="3"/>
      <c r="BS1013" s="3"/>
      <c r="BT1013" s="3"/>
      <c r="BU1013" s="3"/>
      <c r="BV1013" s="3"/>
      <c r="BW1013" s="3"/>
      <c r="BX1013" s="3"/>
      <c r="BY1013" s="3"/>
      <c r="BZ1013" s="3"/>
      <c r="CA1013" s="3"/>
      <c r="CB1013" s="3"/>
      <c r="CC1013" s="3"/>
      <c r="CD1013" s="3"/>
      <c r="CE1013" s="3"/>
      <c r="CF1013" s="3"/>
      <c r="CG1013" s="3"/>
      <c r="CH1013" s="3"/>
      <c r="CI1013" s="3"/>
      <c r="CJ1013" s="3"/>
      <c r="CK1013" s="3"/>
      <c r="CL1013" s="3"/>
      <c r="CM1013" s="3"/>
      <c r="CN1013" s="3"/>
      <c r="CO1013" s="3"/>
      <c r="CP1013" s="3"/>
      <c r="CQ1013" s="3"/>
      <c r="CR1013" s="3"/>
      <c r="CS1013" s="3"/>
      <c r="CT1013" s="3"/>
      <c r="CU1013" s="3"/>
      <c r="CV1013" s="3"/>
      <c r="CW1013" s="3"/>
      <c r="CX1013" s="3"/>
      <c r="CY1013" s="3"/>
      <c r="CZ1013" s="3"/>
      <c r="DA1013" s="3"/>
      <c r="DB1013" s="3"/>
      <c r="DC1013" s="3"/>
      <c r="DD1013" s="3"/>
      <c r="DE1013" s="3"/>
      <c r="DF1013" s="3"/>
      <c r="DG1013" s="3"/>
      <c r="DH1013" s="3"/>
      <c r="DI1013" s="3"/>
      <c r="DJ1013" s="3"/>
      <c r="DK1013" s="3"/>
      <c r="DL1013" s="3"/>
      <c r="DM1013" s="3"/>
      <c r="DN1013" s="3"/>
      <c r="DO1013" s="3"/>
      <c r="DP1013" s="3"/>
      <c r="DQ1013" s="3"/>
      <c r="DR1013" s="3"/>
      <c r="DS1013" s="3"/>
      <c r="DT1013" s="3"/>
      <c r="DU1013" s="3"/>
      <c r="DV1013" s="3"/>
      <c r="DW1013" s="3"/>
      <c r="DX1013" s="3"/>
      <c r="DY1013" s="3"/>
      <c r="DZ1013" s="3"/>
      <c r="EA1013" s="3"/>
      <c r="EB1013" s="3"/>
      <c r="EC1013" s="3"/>
      <c r="ED1013" s="3"/>
      <c r="EE1013" s="3"/>
      <c r="EF1013" s="3"/>
      <c r="EG1013" s="3"/>
      <c r="EH1013" s="3"/>
      <c r="EI1013" s="3"/>
      <c r="EJ1013" s="3"/>
      <c r="EK1013" s="3"/>
      <c r="EL1013" s="3"/>
      <c r="EM1013" s="3"/>
      <c r="EN1013" s="3"/>
      <c r="EO1013" s="3"/>
      <c r="EP1013" s="3"/>
      <c r="EQ1013" s="3"/>
      <c r="ER1013" s="3"/>
      <c r="ES1013" s="3"/>
      <c r="ET1013" s="3"/>
      <c r="EU1013" s="3"/>
      <c r="EV1013" s="3"/>
      <c r="EW1013" s="3"/>
      <c r="EX1013" s="3"/>
      <c r="EY1013" s="3"/>
      <c r="EZ1013" s="3"/>
      <c r="FA1013" s="3"/>
      <c r="FB1013" s="3"/>
      <c r="FC1013" s="3"/>
      <c r="FD1013" s="3"/>
      <c r="FE1013" s="3"/>
      <c r="FF1013" s="3"/>
      <c r="FG1013" s="3"/>
      <c r="FH1013" s="3"/>
      <c r="FI1013" s="3"/>
      <c r="FJ1013" s="3"/>
      <c r="FK1013" s="3"/>
      <c r="FL1013" s="3"/>
      <c r="FM1013" s="3"/>
      <c r="FN1013" s="3"/>
      <c r="FO1013" s="3"/>
      <c r="FP1013" s="3"/>
      <c r="FQ1013" s="3"/>
      <c r="FR1013" s="3"/>
      <c r="FS1013" s="3"/>
      <c r="FT1013" s="3"/>
      <c r="FU1013" s="3"/>
    </row>
    <row r="1014" spans="7:177" x14ac:dyDescent="0.15">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3"/>
      <c r="AG1014" s="3"/>
      <c r="AH1014" s="3"/>
      <c r="AI1014" s="3"/>
      <c r="AJ1014" s="3"/>
      <c r="AK1014" s="3"/>
      <c r="AL1014" s="3"/>
      <c r="AM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c r="CA1014" s="3"/>
      <c r="CB1014" s="3"/>
      <c r="CC1014" s="3"/>
      <c r="CD1014" s="3"/>
      <c r="CE1014" s="3"/>
      <c r="CF1014" s="3"/>
      <c r="CG1014" s="3"/>
      <c r="CH1014" s="3"/>
      <c r="CI1014" s="3"/>
      <c r="CJ1014" s="3"/>
      <c r="CK1014" s="3"/>
      <c r="CL1014" s="3"/>
      <c r="CM1014" s="3"/>
      <c r="CN1014" s="3"/>
      <c r="CO1014" s="3"/>
      <c r="CP1014" s="3"/>
      <c r="CQ1014" s="3"/>
      <c r="CR1014" s="3"/>
      <c r="CS1014" s="3"/>
      <c r="CT1014" s="3"/>
      <c r="CU1014" s="3"/>
      <c r="CV1014" s="3"/>
      <c r="CW1014" s="3"/>
      <c r="CX1014" s="3"/>
      <c r="CY1014" s="3"/>
      <c r="CZ1014" s="3"/>
      <c r="DA1014" s="3"/>
      <c r="DB1014" s="3"/>
      <c r="DC1014" s="3"/>
      <c r="DD1014" s="3"/>
      <c r="DE1014" s="3"/>
      <c r="DF1014" s="3"/>
      <c r="DG1014" s="3"/>
      <c r="DH1014" s="3"/>
      <c r="DI1014" s="3"/>
      <c r="DJ1014" s="3"/>
      <c r="DK1014" s="3"/>
      <c r="DL1014" s="3"/>
      <c r="DM1014" s="3"/>
      <c r="DN1014" s="3"/>
      <c r="DO1014" s="3"/>
      <c r="DP1014" s="3"/>
      <c r="DQ1014" s="3"/>
      <c r="DR1014" s="3"/>
      <c r="DS1014" s="3"/>
      <c r="DT1014" s="3"/>
      <c r="DU1014" s="3"/>
      <c r="DV1014" s="3"/>
      <c r="DW1014" s="3"/>
      <c r="DX1014" s="3"/>
      <c r="DY1014" s="3"/>
      <c r="DZ1014" s="3"/>
      <c r="EA1014" s="3"/>
      <c r="EB1014" s="3"/>
      <c r="EC1014" s="3"/>
      <c r="ED1014" s="3"/>
      <c r="EE1014" s="3"/>
      <c r="EF1014" s="3"/>
      <c r="EG1014" s="3"/>
      <c r="EH1014" s="3"/>
      <c r="EI1014" s="3"/>
      <c r="EJ1014" s="3"/>
      <c r="EK1014" s="3"/>
      <c r="EL1014" s="3"/>
      <c r="EM1014" s="3"/>
      <c r="EN1014" s="3"/>
      <c r="EO1014" s="3"/>
      <c r="EP1014" s="3"/>
      <c r="EQ1014" s="3"/>
      <c r="ER1014" s="3"/>
      <c r="ES1014" s="3"/>
      <c r="ET1014" s="3"/>
      <c r="EU1014" s="3"/>
      <c r="EV1014" s="3"/>
      <c r="EW1014" s="3"/>
      <c r="EX1014" s="3"/>
      <c r="EY1014" s="3"/>
      <c r="EZ1014" s="3"/>
      <c r="FA1014" s="3"/>
      <c r="FB1014" s="3"/>
      <c r="FC1014" s="3"/>
      <c r="FD1014" s="3"/>
      <c r="FE1014" s="3"/>
      <c r="FF1014" s="3"/>
      <c r="FG1014" s="3"/>
      <c r="FH1014" s="3"/>
      <c r="FI1014" s="3"/>
      <c r="FJ1014" s="3"/>
      <c r="FK1014" s="3"/>
      <c r="FL1014" s="3"/>
      <c r="FM1014" s="3"/>
      <c r="FN1014" s="3"/>
      <c r="FO1014" s="3"/>
      <c r="FP1014" s="3"/>
      <c r="FQ1014" s="3"/>
      <c r="FR1014" s="3"/>
      <c r="FS1014" s="3"/>
      <c r="FT1014" s="3"/>
      <c r="FU1014" s="3"/>
    </row>
    <row r="1015" spans="7:177" x14ac:dyDescent="0.15">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3"/>
      <c r="AG1015" s="3"/>
      <c r="AH1015" s="3"/>
      <c r="AI1015" s="3"/>
      <c r="AJ1015" s="3"/>
      <c r="AK1015" s="3"/>
      <c r="AL1015" s="3"/>
      <c r="AM1015" s="3"/>
      <c r="AN1015" s="3"/>
      <c r="AO1015" s="3"/>
      <c r="AP1015" s="3"/>
      <c r="AQ1015" s="3"/>
      <c r="AR1015" s="3"/>
      <c r="AS1015" s="3"/>
      <c r="AT1015" s="3"/>
      <c r="AU1015" s="3"/>
      <c r="AV1015" s="3"/>
      <c r="AW1015" s="3"/>
      <c r="AX1015" s="3"/>
      <c r="AY1015" s="3"/>
      <c r="AZ1015" s="3"/>
      <c r="BA1015" s="3"/>
      <c r="BB1015" s="3"/>
      <c r="BC1015" s="3"/>
      <c r="BD1015" s="3"/>
      <c r="BE1015" s="3"/>
      <c r="BF1015" s="3"/>
      <c r="BG1015" s="3"/>
      <c r="BH1015" s="3"/>
      <c r="BI1015" s="3"/>
      <c r="BJ1015" s="3"/>
      <c r="BK1015" s="3"/>
      <c r="BL1015" s="3"/>
      <c r="BM1015" s="3"/>
      <c r="BN1015" s="3"/>
      <c r="BO1015" s="3"/>
      <c r="BP1015" s="3"/>
      <c r="BQ1015" s="3"/>
      <c r="BR1015" s="3"/>
      <c r="BS1015" s="3"/>
      <c r="BT1015" s="3"/>
      <c r="BU1015" s="3"/>
      <c r="BV1015" s="3"/>
      <c r="BW1015" s="3"/>
      <c r="BX1015" s="3"/>
      <c r="BY1015" s="3"/>
      <c r="BZ1015" s="3"/>
      <c r="CA1015" s="3"/>
      <c r="CB1015" s="3"/>
      <c r="CC1015" s="3"/>
      <c r="CD1015" s="3"/>
      <c r="CE1015" s="3"/>
      <c r="CF1015" s="3"/>
      <c r="CG1015" s="3"/>
      <c r="CH1015" s="3"/>
      <c r="CI1015" s="3"/>
      <c r="CJ1015" s="3"/>
      <c r="CK1015" s="3"/>
      <c r="CL1015" s="3"/>
      <c r="CM1015" s="3"/>
      <c r="CN1015" s="3"/>
      <c r="CO1015" s="3"/>
      <c r="CP1015" s="3"/>
      <c r="CQ1015" s="3"/>
      <c r="CR1015" s="3"/>
      <c r="CS1015" s="3"/>
      <c r="CT1015" s="3"/>
      <c r="CU1015" s="3"/>
      <c r="CV1015" s="3"/>
      <c r="CW1015" s="3"/>
      <c r="CX1015" s="3"/>
      <c r="CY1015" s="3"/>
      <c r="CZ1015" s="3"/>
      <c r="DA1015" s="3"/>
      <c r="DB1015" s="3"/>
      <c r="DC1015" s="3"/>
      <c r="DD1015" s="3"/>
      <c r="DE1015" s="3"/>
      <c r="DF1015" s="3"/>
      <c r="DG1015" s="3"/>
      <c r="DH1015" s="3"/>
      <c r="DI1015" s="3"/>
      <c r="DJ1015" s="3"/>
      <c r="DK1015" s="3"/>
      <c r="DL1015" s="3"/>
      <c r="DM1015" s="3"/>
      <c r="DN1015" s="3"/>
      <c r="DO1015" s="3"/>
      <c r="DP1015" s="3"/>
      <c r="DQ1015" s="3"/>
      <c r="DR1015" s="3"/>
      <c r="DS1015" s="3"/>
      <c r="DT1015" s="3"/>
      <c r="DU1015" s="3"/>
      <c r="DV1015" s="3"/>
      <c r="DW1015" s="3"/>
      <c r="DX1015" s="3"/>
      <c r="DY1015" s="3"/>
      <c r="DZ1015" s="3"/>
      <c r="EA1015" s="3"/>
      <c r="EB1015" s="3"/>
      <c r="EC1015" s="3"/>
      <c r="ED1015" s="3"/>
      <c r="EE1015" s="3"/>
      <c r="EF1015" s="3"/>
      <c r="EG1015" s="3"/>
      <c r="EH1015" s="3"/>
      <c r="EI1015" s="3"/>
      <c r="EJ1015" s="3"/>
      <c r="EK1015" s="3"/>
      <c r="EL1015" s="3"/>
      <c r="EM1015" s="3"/>
      <c r="EN1015" s="3"/>
      <c r="EO1015" s="3"/>
      <c r="EP1015" s="3"/>
      <c r="EQ1015" s="3"/>
      <c r="ER1015" s="3"/>
      <c r="ES1015" s="3"/>
      <c r="ET1015" s="3"/>
      <c r="EU1015" s="3"/>
      <c r="EV1015" s="3"/>
      <c r="EW1015" s="3"/>
      <c r="EX1015" s="3"/>
      <c r="EY1015" s="3"/>
      <c r="EZ1015" s="3"/>
      <c r="FA1015" s="3"/>
      <c r="FB1015" s="3"/>
      <c r="FC1015" s="3"/>
      <c r="FD1015" s="3"/>
      <c r="FE1015" s="3"/>
      <c r="FF1015" s="3"/>
      <c r="FG1015" s="3"/>
      <c r="FH1015" s="3"/>
      <c r="FI1015" s="3"/>
      <c r="FJ1015" s="3"/>
      <c r="FK1015" s="3"/>
      <c r="FL1015" s="3"/>
      <c r="FM1015" s="3"/>
      <c r="FN1015" s="3"/>
      <c r="FO1015" s="3"/>
      <c r="FP1015" s="3"/>
      <c r="FQ1015" s="3"/>
      <c r="FR1015" s="3"/>
      <c r="FS1015" s="3"/>
      <c r="FT1015" s="3"/>
      <c r="FU1015" s="3"/>
    </row>
    <row r="1016" spans="7:177" x14ac:dyDescent="0.15">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c r="CA1016" s="3"/>
      <c r="CB1016" s="3"/>
      <c r="CC1016" s="3"/>
      <c r="CD1016" s="3"/>
      <c r="CE1016" s="3"/>
      <c r="CF1016" s="3"/>
      <c r="CG1016" s="3"/>
      <c r="CH1016" s="3"/>
      <c r="CI1016" s="3"/>
      <c r="CJ1016" s="3"/>
      <c r="CK1016" s="3"/>
      <c r="CL1016" s="3"/>
      <c r="CM1016" s="3"/>
      <c r="CN1016" s="3"/>
      <c r="CO1016" s="3"/>
      <c r="CP1016" s="3"/>
      <c r="CQ1016" s="3"/>
      <c r="CR1016" s="3"/>
      <c r="CS1016" s="3"/>
      <c r="CT1016" s="3"/>
      <c r="CU1016" s="3"/>
      <c r="CV1016" s="3"/>
      <c r="CW1016" s="3"/>
      <c r="CX1016" s="3"/>
      <c r="CY1016" s="3"/>
      <c r="CZ1016" s="3"/>
      <c r="DA1016" s="3"/>
      <c r="DB1016" s="3"/>
      <c r="DC1016" s="3"/>
      <c r="DD1016" s="3"/>
      <c r="DE1016" s="3"/>
      <c r="DF1016" s="3"/>
      <c r="DG1016" s="3"/>
      <c r="DH1016" s="3"/>
      <c r="DI1016" s="3"/>
      <c r="DJ1016" s="3"/>
      <c r="DK1016" s="3"/>
      <c r="DL1016" s="3"/>
      <c r="DM1016" s="3"/>
      <c r="DN1016" s="3"/>
      <c r="DO1016" s="3"/>
      <c r="DP1016" s="3"/>
      <c r="DQ1016" s="3"/>
      <c r="DR1016" s="3"/>
      <c r="DS1016" s="3"/>
      <c r="DT1016" s="3"/>
      <c r="DU1016" s="3"/>
      <c r="DV1016" s="3"/>
      <c r="DW1016" s="3"/>
      <c r="DX1016" s="3"/>
      <c r="DY1016" s="3"/>
      <c r="DZ1016" s="3"/>
      <c r="EA1016" s="3"/>
      <c r="EB1016" s="3"/>
      <c r="EC1016" s="3"/>
      <c r="ED1016" s="3"/>
      <c r="EE1016" s="3"/>
      <c r="EF1016" s="3"/>
      <c r="EG1016" s="3"/>
      <c r="EH1016" s="3"/>
      <c r="EI1016" s="3"/>
      <c r="EJ1016" s="3"/>
      <c r="EK1016" s="3"/>
      <c r="EL1016" s="3"/>
      <c r="EM1016" s="3"/>
      <c r="EN1016" s="3"/>
      <c r="EO1016" s="3"/>
      <c r="EP1016" s="3"/>
      <c r="EQ1016" s="3"/>
      <c r="ER1016" s="3"/>
      <c r="ES1016" s="3"/>
      <c r="ET1016" s="3"/>
      <c r="EU1016" s="3"/>
      <c r="EV1016" s="3"/>
      <c r="EW1016" s="3"/>
      <c r="EX1016" s="3"/>
      <c r="EY1016" s="3"/>
      <c r="EZ1016" s="3"/>
      <c r="FA1016" s="3"/>
      <c r="FB1016" s="3"/>
      <c r="FC1016" s="3"/>
      <c r="FD1016" s="3"/>
      <c r="FE1016" s="3"/>
      <c r="FF1016" s="3"/>
      <c r="FG1016" s="3"/>
      <c r="FH1016" s="3"/>
      <c r="FI1016" s="3"/>
      <c r="FJ1016" s="3"/>
      <c r="FK1016" s="3"/>
      <c r="FL1016" s="3"/>
      <c r="FM1016" s="3"/>
      <c r="FN1016" s="3"/>
      <c r="FO1016" s="3"/>
      <c r="FP1016" s="3"/>
      <c r="FQ1016" s="3"/>
      <c r="FR1016" s="3"/>
      <c r="FS1016" s="3"/>
      <c r="FT1016" s="3"/>
      <c r="FU1016" s="3"/>
    </row>
    <row r="1017" spans="7:177" x14ac:dyDescent="0.15">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c r="CA1017" s="3"/>
      <c r="CB1017" s="3"/>
      <c r="CC1017" s="3"/>
      <c r="CD1017" s="3"/>
      <c r="CE1017" s="3"/>
      <c r="CF1017" s="3"/>
      <c r="CG1017" s="3"/>
      <c r="CH1017" s="3"/>
      <c r="CI1017" s="3"/>
      <c r="CJ1017" s="3"/>
      <c r="CK1017" s="3"/>
      <c r="CL1017" s="3"/>
      <c r="CM1017" s="3"/>
      <c r="CN1017" s="3"/>
      <c r="CO1017" s="3"/>
      <c r="CP1017" s="3"/>
      <c r="CQ1017" s="3"/>
      <c r="CR1017" s="3"/>
      <c r="CS1017" s="3"/>
      <c r="CT1017" s="3"/>
      <c r="CU1017" s="3"/>
      <c r="CV1017" s="3"/>
      <c r="CW1017" s="3"/>
      <c r="CX1017" s="3"/>
      <c r="CY1017" s="3"/>
      <c r="CZ1017" s="3"/>
      <c r="DA1017" s="3"/>
      <c r="DB1017" s="3"/>
      <c r="DC1017" s="3"/>
      <c r="DD1017" s="3"/>
      <c r="DE1017" s="3"/>
      <c r="DF1017" s="3"/>
      <c r="DG1017" s="3"/>
      <c r="DH1017" s="3"/>
      <c r="DI1017" s="3"/>
      <c r="DJ1017" s="3"/>
      <c r="DK1017" s="3"/>
      <c r="DL1017" s="3"/>
      <c r="DM1017" s="3"/>
      <c r="DN1017" s="3"/>
      <c r="DO1017" s="3"/>
      <c r="DP1017" s="3"/>
      <c r="DQ1017" s="3"/>
      <c r="DR1017" s="3"/>
      <c r="DS1017" s="3"/>
      <c r="DT1017" s="3"/>
      <c r="DU1017" s="3"/>
      <c r="DV1017" s="3"/>
      <c r="DW1017" s="3"/>
      <c r="DX1017" s="3"/>
      <c r="DY1017" s="3"/>
      <c r="DZ1017" s="3"/>
      <c r="EA1017" s="3"/>
      <c r="EB1017" s="3"/>
      <c r="EC1017" s="3"/>
      <c r="ED1017" s="3"/>
      <c r="EE1017" s="3"/>
      <c r="EF1017" s="3"/>
      <c r="EG1017" s="3"/>
      <c r="EH1017" s="3"/>
      <c r="EI1017" s="3"/>
      <c r="EJ1017" s="3"/>
      <c r="EK1017" s="3"/>
      <c r="EL1017" s="3"/>
      <c r="EM1017" s="3"/>
      <c r="EN1017" s="3"/>
      <c r="EO1017" s="3"/>
      <c r="EP1017" s="3"/>
      <c r="EQ1017" s="3"/>
      <c r="ER1017" s="3"/>
      <c r="ES1017" s="3"/>
      <c r="ET1017" s="3"/>
      <c r="EU1017" s="3"/>
      <c r="EV1017" s="3"/>
      <c r="EW1017" s="3"/>
      <c r="EX1017" s="3"/>
      <c r="EY1017" s="3"/>
      <c r="EZ1017" s="3"/>
      <c r="FA1017" s="3"/>
      <c r="FB1017" s="3"/>
      <c r="FC1017" s="3"/>
      <c r="FD1017" s="3"/>
      <c r="FE1017" s="3"/>
      <c r="FF1017" s="3"/>
      <c r="FG1017" s="3"/>
      <c r="FH1017" s="3"/>
      <c r="FI1017" s="3"/>
      <c r="FJ1017" s="3"/>
      <c r="FK1017" s="3"/>
      <c r="FL1017" s="3"/>
      <c r="FM1017" s="3"/>
      <c r="FN1017" s="3"/>
      <c r="FO1017" s="3"/>
      <c r="FP1017" s="3"/>
      <c r="FQ1017" s="3"/>
      <c r="FR1017" s="3"/>
      <c r="FS1017" s="3"/>
      <c r="FT1017" s="3"/>
      <c r="FU1017" s="3"/>
    </row>
    <row r="1018" spans="7:177" x14ac:dyDescent="0.15">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c r="CA1018" s="3"/>
      <c r="CB1018" s="3"/>
      <c r="CC1018" s="3"/>
      <c r="CD1018" s="3"/>
      <c r="CE1018" s="3"/>
      <c r="CF1018" s="3"/>
      <c r="CG1018" s="3"/>
      <c r="CH1018" s="3"/>
      <c r="CI1018" s="3"/>
      <c r="CJ1018" s="3"/>
      <c r="CK1018" s="3"/>
      <c r="CL1018" s="3"/>
      <c r="CM1018" s="3"/>
      <c r="CN1018" s="3"/>
      <c r="CO1018" s="3"/>
      <c r="CP1018" s="3"/>
      <c r="CQ1018" s="3"/>
      <c r="CR1018" s="3"/>
      <c r="CS1018" s="3"/>
      <c r="CT1018" s="3"/>
      <c r="CU1018" s="3"/>
      <c r="CV1018" s="3"/>
      <c r="CW1018" s="3"/>
      <c r="CX1018" s="3"/>
      <c r="CY1018" s="3"/>
      <c r="CZ1018" s="3"/>
      <c r="DA1018" s="3"/>
      <c r="DB1018" s="3"/>
      <c r="DC1018" s="3"/>
      <c r="DD1018" s="3"/>
      <c r="DE1018" s="3"/>
      <c r="DF1018" s="3"/>
      <c r="DG1018" s="3"/>
      <c r="DH1018" s="3"/>
      <c r="DI1018" s="3"/>
      <c r="DJ1018" s="3"/>
      <c r="DK1018" s="3"/>
      <c r="DL1018" s="3"/>
      <c r="DM1018" s="3"/>
      <c r="DN1018" s="3"/>
      <c r="DO1018" s="3"/>
      <c r="DP1018" s="3"/>
      <c r="DQ1018" s="3"/>
      <c r="DR1018" s="3"/>
      <c r="DS1018" s="3"/>
      <c r="DT1018" s="3"/>
      <c r="DU1018" s="3"/>
      <c r="DV1018" s="3"/>
      <c r="DW1018" s="3"/>
      <c r="DX1018" s="3"/>
      <c r="DY1018" s="3"/>
      <c r="DZ1018" s="3"/>
      <c r="EA1018" s="3"/>
      <c r="EB1018" s="3"/>
      <c r="EC1018" s="3"/>
      <c r="ED1018" s="3"/>
      <c r="EE1018" s="3"/>
      <c r="EF1018" s="3"/>
      <c r="EG1018" s="3"/>
      <c r="EH1018" s="3"/>
      <c r="EI1018" s="3"/>
      <c r="EJ1018" s="3"/>
      <c r="EK1018" s="3"/>
      <c r="EL1018" s="3"/>
      <c r="EM1018" s="3"/>
      <c r="EN1018" s="3"/>
      <c r="EO1018" s="3"/>
      <c r="EP1018" s="3"/>
      <c r="EQ1018" s="3"/>
      <c r="ER1018" s="3"/>
      <c r="ES1018" s="3"/>
      <c r="ET1018" s="3"/>
      <c r="EU1018" s="3"/>
      <c r="EV1018" s="3"/>
      <c r="EW1018" s="3"/>
      <c r="EX1018" s="3"/>
      <c r="EY1018" s="3"/>
      <c r="EZ1018" s="3"/>
      <c r="FA1018" s="3"/>
      <c r="FB1018" s="3"/>
      <c r="FC1018" s="3"/>
      <c r="FD1018" s="3"/>
      <c r="FE1018" s="3"/>
      <c r="FF1018" s="3"/>
      <c r="FG1018" s="3"/>
      <c r="FH1018" s="3"/>
      <c r="FI1018" s="3"/>
      <c r="FJ1018" s="3"/>
      <c r="FK1018" s="3"/>
      <c r="FL1018" s="3"/>
      <c r="FM1018" s="3"/>
      <c r="FN1018" s="3"/>
      <c r="FO1018" s="3"/>
      <c r="FP1018" s="3"/>
      <c r="FQ1018" s="3"/>
      <c r="FR1018" s="3"/>
      <c r="FS1018" s="3"/>
      <c r="FT1018" s="3"/>
      <c r="FU1018" s="3"/>
    </row>
    <row r="1019" spans="7:177" x14ac:dyDescent="0.15">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3"/>
      <c r="AG1019" s="3"/>
      <c r="AH1019" s="3"/>
      <c r="AI1019" s="3"/>
      <c r="AJ1019" s="3"/>
      <c r="AK1019" s="3"/>
      <c r="AL1019" s="3"/>
      <c r="AM1019" s="3"/>
      <c r="AN1019" s="3"/>
      <c r="AO1019" s="3"/>
      <c r="AP1019" s="3"/>
      <c r="AQ1019" s="3"/>
      <c r="AR1019" s="3"/>
      <c r="AS1019" s="3"/>
      <c r="AT1019" s="3"/>
      <c r="AU1019" s="3"/>
      <c r="AV1019" s="3"/>
      <c r="AW1019" s="3"/>
      <c r="AX1019" s="3"/>
      <c r="AY1019" s="3"/>
      <c r="AZ1019" s="3"/>
      <c r="BA1019" s="3"/>
      <c r="BB1019" s="3"/>
      <c r="BC1019" s="3"/>
      <c r="BD1019" s="3"/>
      <c r="BE1019" s="3"/>
      <c r="BF1019" s="3"/>
      <c r="BG1019" s="3"/>
      <c r="BH1019" s="3"/>
      <c r="BI1019" s="3"/>
      <c r="BJ1019" s="3"/>
      <c r="BK1019" s="3"/>
      <c r="BL1019" s="3"/>
      <c r="BM1019" s="3"/>
      <c r="BN1019" s="3"/>
      <c r="BO1019" s="3"/>
      <c r="BP1019" s="3"/>
      <c r="BQ1019" s="3"/>
      <c r="BR1019" s="3"/>
      <c r="BS1019" s="3"/>
      <c r="BT1019" s="3"/>
      <c r="BU1019" s="3"/>
      <c r="BV1019" s="3"/>
      <c r="BW1019" s="3"/>
      <c r="BX1019" s="3"/>
      <c r="BY1019" s="3"/>
      <c r="BZ1019" s="3"/>
      <c r="CA1019" s="3"/>
      <c r="CB1019" s="3"/>
      <c r="CC1019" s="3"/>
      <c r="CD1019" s="3"/>
      <c r="CE1019" s="3"/>
      <c r="CF1019" s="3"/>
      <c r="CG1019" s="3"/>
      <c r="CH1019" s="3"/>
      <c r="CI1019" s="3"/>
      <c r="CJ1019" s="3"/>
      <c r="CK1019" s="3"/>
      <c r="CL1019" s="3"/>
      <c r="CM1019" s="3"/>
      <c r="CN1019" s="3"/>
      <c r="CO1019" s="3"/>
      <c r="CP1019" s="3"/>
      <c r="CQ1019" s="3"/>
      <c r="CR1019" s="3"/>
      <c r="CS1019" s="3"/>
      <c r="CT1019" s="3"/>
      <c r="CU1019" s="3"/>
      <c r="CV1019" s="3"/>
      <c r="CW1019" s="3"/>
      <c r="CX1019" s="3"/>
      <c r="CY1019" s="3"/>
      <c r="CZ1019" s="3"/>
      <c r="DA1019" s="3"/>
      <c r="DB1019" s="3"/>
      <c r="DC1019" s="3"/>
      <c r="DD1019" s="3"/>
      <c r="DE1019" s="3"/>
      <c r="DF1019" s="3"/>
      <c r="DG1019" s="3"/>
      <c r="DH1019" s="3"/>
      <c r="DI1019" s="3"/>
      <c r="DJ1019" s="3"/>
      <c r="DK1019" s="3"/>
      <c r="DL1019" s="3"/>
      <c r="DM1019" s="3"/>
      <c r="DN1019" s="3"/>
      <c r="DO1019" s="3"/>
      <c r="DP1019" s="3"/>
      <c r="DQ1019" s="3"/>
      <c r="DR1019" s="3"/>
      <c r="DS1019" s="3"/>
      <c r="DT1019" s="3"/>
      <c r="DU1019" s="3"/>
      <c r="DV1019" s="3"/>
      <c r="DW1019" s="3"/>
      <c r="DX1019" s="3"/>
      <c r="DY1019" s="3"/>
      <c r="DZ1019" s="3"/>
      <c r="EA1019" s="3"/>
      <c r="EB1019" s="3"/>
      <c r="EC1019" s="3"/>
      <c r="ED1019" s="3"/>
      <c r="EE1019" s="3"/>
      <c r="EF1019" s="3"/>
      <c r="EG1019" s="3"/>
      <c r="EH1019" s="3"/>
      <c r="EI1019" s="3"/>
      <c r="EJ1019" s="3"/>
      <c r="EK1019" s="3"/>
      <c r="EL1019" s="3"/>
      <c r="EM1019" s="3"/>
      <c r="EN1019" s="3"/>
      <c r="EO1019" s="3"/>
      <c r="EP1019" s="3"/>
      <c r="EQ1019" s="3"/>
      <c r="ER1019" s="3"/>
      <c r="ES1019" s="3"/>
      <c r="ET1019" s="3"/>
      <c r="EU1019" s="3"/>
      <c r="EV1019" s="3"/>
      <c r="EW1019" s="3"/>
      <c r="EX1019" s="3"/>
      <c r="EY1019" s="3"/>
      <c r="EZ1019" s="3"/>
      <c r="FA1019" s="3"/>
      <c r="FB1019" s="3"/>
      <c r="FC1019" s="3"/>
      <c r="FD1019" s="3"/>
      <c r="FE1019" s="3"/>
      <c r="FF1019" s="3"/>
      <c r="FG1019" s="3"/>
      <c r="FH1019" s="3"/>
      <c r="FI1019" s="3"/>
      <c r="FJ1019" s="3"/>
      <c r="FK1019" s="3"/>
      <c r="FL1019" s="3"/>
      <c r="FM1019" s="3"/>
      <c r="FN1019" s="3"/>
      <c r="FO1019" s="3"/>
      <c r="FP1019" s="3"/>
      <c r="FQ1019" s="3"/>
      <c r="FR1019" s="3"/>
      <c r="FS1019" s="3"/>
      <c r="FT1019" s="3"/>
      <c r="FU1019" s="3"/>
    </row>
    <row r="1020" spans="7:177" x14ac:dyDescent="0.15">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3"/>
      <c r="AG1020" s="3"/>
      <c r="AH1020" s="3"/>
      <c r="AI1020" s="3"/>
      <c r="AJ1020" s="3"/>
      <c r="AK1020" s="3"/>
      <c r="AL1020" s="3"/>
      <c r="AM1020" s="3"/>
      <c r="AN1020" s="3"/>
      <c r="AO1020" s="3"/>
      <c r="AP1020" s="3"/>
      <c r="AQ1020" s="3"/>
      <c r="AR1020" s="3"/>
      <c r="AS1020" s="3"/>
      <c r="AT1020" s="3"/>
      <c r="AU1020" s="3"/>
      <c r="AV1020" s="3"/>
      <c r="AW1020" s="3"/>
      <c r="AX1020" s="3"/>
      <c r="AY1020" s="3"/>
      <c r="AZ1020" s="3"/>
      <c r="BA1020" s="3"/>
      <c r="BB1020" s="3"/>
      <c r="BC1020" s="3"/>
      <c r="BD1020" s="3"/>
      <c r="BE1020" s="3"/>
      <c r="BF1020" s="3"/>
      <c r="BG1020" s="3"/>
      <c r="BH1020" s="3"/>
      <c r="BI1020" s="3"/>
      <c r="BJ1020" s="3"/>
      <c r="BK1020" s="3"/>
      <c r="BL1020" s="3"/>
      <c r="BM1020" s="3"/>
      <c r="BN1020" s="3"/>
      <c r="BO1020" s="3"/>
      <c r="BP1020" s="3"/>
      <c r="BQ1020" s="3"/>
      <c r="BR1020" s="3"/>
      <c r="BS1020" s="3"/>
      <c r="BT1020" s="3"/>
      <c r="BU1020" s="3"/>
      <c r="BV1020" s="3"/>
      <c r="BW1020" s="3"/>
      <c r="BX1020" s="3"/>
      <c r="BY1020" s="3"/>
      <c r="BZ1020" s="3"/>
      <c r="CA1020" s="3"/>
      <c r="CB1020" s="3"/>
      <c r="CC1020" s="3"/>
      <c r="CD1020" s="3"/>
      <c r="CE1020" s="3"/>
      <c r="CF1020" s="3"/>
      <c r="CG1020" s="3"/>
      <c r="CH1020" s="3"/>
      <c r="CI1020" s="3"/>
      <c r="CJ1020" s="3"/>
      <c r="CK1020" s="3"/>
      <c r="CL1020" s="3"/>
      <c r="CM1020" s="3"/>
      <c r="CN1020" s="3"/>
      <c r="CO1020" s="3"/>
      <c r="CP1020" s="3"/>
      <c r="CQ1020" s="3"/>
      <c r="CR1020" s="3"/>
      <c r="CS1020" s="3"/>
      <c r="CT1020" s="3"/>
      <c r="CU1020" s="3"/>
      <c r="CV1020" s="3"/>
      <c r="CW1020" s="3"/>
      <c r="CX1020" s="3"/>
      <c r="CY1020" s="3"/>
      <c r="CZ1020" s="3"/>
      <c r="DA1020" s="3"/>
      <c r="DB1020" s="3"/>
      <c r="DC1020" s="3"/>
      <c r="DD1020" s="3"/>
      <c r="DE1020" s="3"/>
      <c r="DF1020" s="3"/>
      <c r="DG1020" s="3"/>
      <c r="DH1020" s="3"/>
      <c r="DI1020" s="3"/>
      <c r="DJ1020" s="3"/>
      <c r="DK1020" s="3"/>
      <c r="DL1020" s="3"/>
      <c r="DM1020" s="3"/>
      <c r="DN1020" s="3"/>
      <c r="DO1020" s="3"/>
      <c r="DP1020" s="3"/>
      <c r="DQ1020" s="3"/>
      <c r="DR1020" s="3"/>
      <c r="DS1020" s="3"/>
      <c r="DT1020" s="3"/>
      <c r="DU1020" s="3"/>
      <c r="DV1020" s="3"/>
      <c r="DW1020" s="3"/>
      <c r="DX1020" s="3"/>
      <c r="DY1020" s="3"/>
      <c r="DZ1020" s="3"/>
      <c r="EA1020" s="3"/>
      <c r="EB1020" s="3"/>
      <c r="EC1020" s="3"/>
      <c r="ED1020" s="3"/>
      <c r="EE1020" s="3"/>
      <c r="EF1020" s="3"/>
      <c r="EG1020" s="3"/>
      <c r="EH1020" s="3"/>
      <c r="EI1020" s="3"/>
      <c r="EJ1020" s="3"/>
      <c r="EK1020" s="3"/>
      <c r="EL1020" s="3"/>
      <c r="EM1020" s="3"/>
      <c r="EN1020" s="3"/>
      <c r="EO1020" s="3"/>
      <c r="EP1020" s="3"/>
      <c r="EQ1020" s="3"/>
      <c r="ER1020" s="3"/>
      <c r="ES1020" s="3"/>
      <c r="ET1020" s="3"/>
      <c r="EU1020" s="3"/>
      <c r="EV1020" s="3"/>
      <c r="EW1020" s="3"/>
      <c r="EX1020" s="3"/>
      <c r="EY1020" s="3"/>
      <c r="EZ1020" s="3"/>
      <c r="FA1020" s="3"/>
      <c r="FB1020" s="3"/>
      <c r="FC1020" s="3"/>
      <c r="FD1020" s="3"/>
      <c r="FE1020" s="3"/>
      <c r="FF1020" s="3"/>
      <c r="FG1020" s="3"/>
      <c r="FH1020" s="3"/>
      <c r="FI1020" s="3"/>
      <c r="FJ1020" s="3"/>
      <c r="FK1020" s="3"/>
      <c r="FL1020" s="3"/>
      <c r="FM1020" s="3"/>
      <c r="FN1020" s="3"/>
      <c r="FO1020" s="3"/>
      <c r="FP1020" s="3"/>
      <c r="FQ1020" s="3"/>
      <c r="FR1020" s="3"/>
      <c r="FS1020" s="3"/>
      <c r="FT1020" s="3"/>
      <c r="FU1020" s="3"/>
    </row>
    <row r="1021" spans="7:177" x14ac:dyDescent="0.15">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3"/>
      <c r="AG1021" s="3"/>
      <c r="AH1021" s="3"/>
      <c r="AI1021" s="3"/>
      <c r="AJ1021" s="3"/>
      <c r="AK1021" s="3"/>
      <c r="AL1021" s="3"/>
      <c r="AM1021" s="3"/>
      <c r="AN1021" s="3"/>
      <c r="AO1021" s="3"/>
      <c r="AP1021" s="3"/>
      <c r="AQ1021" s="3"/>
      <c r="AR1021" s="3"/>
      <c r="AS1021" s="3"/>
      <c r="AT1021" s="3"/>
      <c r="AU1021" s="3"/>
      <c r="AV1021" s="3"/>
      <c r="AW1021" s="3"/>
      <c r="AX1021" s="3"/>
      <c r="AY1021" s="3"/>
      <c r="AZ1021" s="3"/>
      <c r="BA1021" s="3"/>
      <c r="BB1021" s="3"/>
      <c r="BC1021" s="3"/>
      <c r="BD1021" s="3"/>
      <c r="BE1021" s="3"/>
      <c r="BF1021" s="3"/>
      <c r="BG1021" s="3"/>
      <c r="BH1021" s="3"/>
      <c r="BI1021" s="3"/>
      <c r="BJ1021" s="3"/>
      <c r="BK1021" s="3"/>
      <c r="BL1021" s="3"/>
      <c r="BM1021" s="3"/>
      <c r="BN1021" s="3"/>
      <c r="BO1021" s="3"/>
      <c r="BP1021" s="3"/>
      <c r="BQ1021" s="3"/>
      <c r="BR1021" s="3"/>
      <c r="BS1021" s="3"/>
      <c r="BT1021" s="3"/>
      <c r="BU1021" s="3"/>
      <c r="BV1021" s="3"/>
      <c r="BW1021" s="3"/>
      <c r="BX1021" s="3"/>
      <c r="BY1021" s="3"/>
      <c r="BZ1021" s="3"/>
      <c r="CA1021" s="3"/>
      <c r="CB1021" s="3"/>
      <c r="CC1021" s="3"/>
      <c r="CD1021" s="3"/>
      <c r="CE1021" s="3"/>
      <c r="CF1021" s="3"/>
      <c r="CG1021" s="3"/>
      <c r="CH1021" s="3"/>
      <c r="CI1021" s="3"/>
      <c r="CJ1021" s="3"/>
      <c r="CK1021" s="3"/>
      <c r="CL1021" s="3"/>
      <c r="CM1021" s="3"/>
      <c r="CN1021" s="3"/>
      <c r="CO1021" s="3"/>
      <c r="CP1021" s="3"/>
      <c r="CQ1021" s="3"/>
      <c r="CR1021" s="3"/>
      <c r="CS1021" s="3"/>
      <c r="CT1021" s="3"/>
      <c r="CU1021" s="3"/>
      <c r="CV1021" s="3"/>
      <c r="CW1021" s="3"/>
      <c r="CX1021" s="3"/>
      <c r="CY1021" s="3"/>
      <c r="CZ1021" s="3"/>
      <c r="DA1021" s="3"/>
      <c r="DB1021" s="3"/>
      <c r="DC1021" s="3"/>
      <c r="DD1021" s="3"/>
      <c r="DE1021" s="3"/>
      <c r="DF1021" s="3"/>
      <c r="DG1021" s="3"/>
      <c r="DH1021" s="3"/>
      <c r="DI1021" s="3"/>
      <c r="DJ1021" s="3"/>
      <c r="DK1021" s="3"/>
      <c r="DL1021" s="3"/>
      <c r="DM1021" s="3"/>
      <c r="DN1021" s="3"/>
      <c r="DO1021" s="3"/>
      <c r="DP1021" s="3"/>
      <c r="DQ1021" s="3"/>
      <c r="DR1021" s="3"/>
      <c r="DS1021" s="3"/>
      <c r="DT1021" s="3"/>
      <c r="DU1021" s="3"/>
      <c r="DV1021" s="3"/>
      <c r="DW1021" s="3"/>
      <c r="DX1021" s="3"/>
      <c r="DY1021" s="3"/>
      <c r="DZ1021" s="3"/>
      <c r="EA1021" s="3"/>
      <c r="EB1021" s="3"/>
      <c r="EC1021" s="3"/>
      <c r="ED1021" s="3"/>
      <c r="EE1021" s="3"/>
      <c r="EF1021" s="3"/>
      <c r="EG1021" s="3"/>
      <c r="EH1021" s="3"/>
      <c r="EI1021" s="3"/>
      <c r="EJ1021" s="3"/>
      <c r="EK1021" s="3"/>
      <c r="EL1021" s="3"/>
      <c r="EM1021" s="3"/>
      <c r="EN1021" s="3"/>
      <c r="EO1021" s="3"/>
      <c r="EP1021" s="3"/>
      <c r="EQ1021" s="3"/>
      <c r="ER1021" s="3"/>
      <c r="ES1021" s="3"/>
      <c r="ET1021" s="3"/>
      <c r="EU1021" s="3"/>
      <c r="EV1021" s="3"/>
      <c r="EW1021" s="3"/>
      <c r="EX1021" s="3"/>
      <c r="EY1021" s="3"/>
      <c r="EZ1021" s="3"/>
      <c r="FA1021" s="3"/>
      <c r="FB1021" s="3"/>
      <c r="FC1021" s="3"/>
      <c r="FD1021" s="3"/>
      <c r="FE1021" s="3"/>
      <c r="FF1021" s="3"/>
      <c r="FG1021" s="3"/>
      <c r="FH1021" s="3"/>
      <c r="FI1021" s="3"/>
      <c r="FJ1021" s="3"/>
      <c r="FK1021" s="3"/>
      <c r="FL1021" s="3"/>
      <c r="FM1021" s="3"/>
      <c r="FN1021" s="3"/>
      <c r="FO1021" s="3"/>
      <c r="FP1021" s="3"/>
      <c r="FQ1021" s="3"/>
      <c r="FR1021" s="3"/>
      <c r="FS1021" s="3"/>
      <c r="FT1021" s="3"/>
      <c r="FU1021" s="3"/>
    </row>
    <row r="1022" spans="7:177" x14ac:dyDescent="0.15">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3"/>
      <c r="AG1022" s="3"/>
      <c r="AH1022" s="3"/>
      <c r="AI1022" s="3"/>
      <c r="AJ1022" s="3"/>
      <c r="AK1022" s="3"/>
      <c r="AL1022" s="3"/>
      <c r="AM1022" s="3"/>
      <c r="AN1022" s="3"/>
      <c r="AO1022" s="3"/>
      <c r="AP1022" s="3"/>
      <c r="AQ1022" s="3"/>
      <c r="AR1022" s="3"/>
      <c r="AS1022" s="3"/>
      <c r="AT1022" s="3"/>
      <c r="AU1022" s="3"/>
      <c r="AV1022" s="3"/>
      <c r="AW1022" s="3"/>
      <c r="AX1022" s="3"/>
      <c r="AY1022" s="3"/>
      <c r="AZ1022" s="3"/>
      <c r="BA1022" s="3"/>
      <c r="BB1022" s="3"/>
      <c r="BC1022" s="3"/>
      <c r="BD1022" s="3"/>
      <c r="BE1022" s="3"/>
      <c r="BF1022" s="3"/>
      <c r="BG1022" s="3"/>
      <c r="BH1022" s="3"/>
      <c r="BI1022" s="3"/>
      <c r="BJ1022" s="3"/>
      <c r="BK1022" s="3"/>
      <c r="BL1022" s="3"/>
      <c r="BM1022" s="3"/>
      <c r="BN1022" s="3"/>
      <c r="BO1022" s="3"/>
      <c r="BP1022" s="3"/>
      <c r="BQ1022" s="3"/>
      <c r="BR1022" s="3"/>
      <c r="BS1022" s="3"/>
      <c r="BT1022" s="3"/>
      <c r="BU1022" s="3"/>
      <c r="BV1022" s="3"/>
      <c r="BW1022" s="3"/>
      <c r="BX1022" s="3"/>
      <c r="BY1022" s="3"/>
      <c r="BZ1022" s="3"/>
      <c r="CA1022" s="3"/>
      <c r="CB1022" s="3"/>
      <c r="CC1022" s="3"/>
      <c r="CD1022" s="3"/>
      <c r="CE1022" s="3"/>
      <c r="CF1022" s="3"/>
      <c r="CG1022" s="3"/>
      <c r="CH1022" s="3"/>
      <c r="CI1022" s="3"/>
      <c r="CJ1022" s="3"/>
      <c r="CK1022" s="3"/>
      <c r="CL1022" s="3"/>
      <c r="CM1022" s="3"/>
      <c r="CN1022" s="3"/>
      <c r="CO1022" s="3"/>
      <c r="CP1022" s="3"/>
      <c r="CQ1022" s="3"/>
      <c r="CR1022" s="3"/>
      <c r="CS1022" s="3"/>
      <c r="CT1022" s="3"/>
      <c r="CU1022" s="3"/>
      <c r="CV1022" s="3"/>
      <c r="CW1022" s="3"/>
      <c r="CX1022" s="3"/>
      <c r="CY1022" s="3"/>
      <c r="CZ1022" s="3"/>
      <c r="DA1022" s="3"/>
      <c r="DB1022" s="3"/>
      <c r="DC1022" s="3"/>
      <c r="DD1022" s="3"/>
      <c r="DE1022" s="3"/>
      <c r="DF1022" s="3"/>
      <c r="DG1022" s="3"/>
      <c r="DH1022" s="3"/>
      <c r="DI1022" s="3"/>
      <c r="DJ1022" s="3"/>
      <c r="DK1022" s="3"/>
      <c r="DL1022" s="3"/>
      <c r="DM1022" s="3"/>
      <c r="DN1022" s="3"/>
      <c r="DO1022" s="3"/>
      <c r="DP1022" s="3"/>
      <c r="DQ1022" s="3"/>
      <c r="DR1022" s="3"/>
      <c r="DS1022" s="3"/>
      <c r="DT1022" s="3"/>
      <c r="DU1022" s="3"/>
      <c r="DV1022" s="3"/>
      <c r="DW1022" s="3"/>
      <c r="DX1022" s="3"/>
      <c r="DY1022" s="3"/>
      <c r="DZ1022" s="3"/>
      <c r="EA1022" s="3"/>
      <c r="EB1022" s="3"/>
      <c r="EC1022" s="3"/>
      <c r="ED1022" s="3"/>
      <c r="EE1022" s="3"/>
      <c r="EF1022" s="3"/>
      <c r="EG1022" s="3"/>
      <c r="EH1022" s="3"/>
      <c r="EI1022" s="3"/>
      <c r="EJ1022" s="3"/>
      <c r="EK1022" s="3"/>
      <c r="EL1022" s="3"/>
      <c r="EM1022" s="3"/>
      <c r="EN1022" s="3"/>
      <c r="EO1022" s="3"/>
      <c r="EP1022" s="3"/>
      <c r="EQ1022" s="3"/>
      <c r="ER1022" s="3"/>
      <c r="ES1022" s="3"/>
      <c r="ET1022" s="3"/>
      <c r="EU1022" s="3"/>
      <c r="EV1022" s="3"/>
      <c r="EW1022" s="3"/>
      <c r="EX1022" s="3"/>
      <c r="EY1022" s="3"/>
      <c r="EZ1022" s="3"/>
      <c r="FA1022" s="3"/>
      <c r="FB1022" s="3"/>
      <c r="FC1022" s="3"/>
      <c r="FD1022" s="3"/>
      <c r="FE1022" s="3"/>
      <c r="FF1022" s="3"/>
      <c r="FG1022" s="3"/>
      <c r="FH1022" s="3"/>
      <c r="FI1022" s="3"/>
      <c r="FJ1022" s="3"/>
      <c r="FK1022" s="3"/>
      <c r="FL1022" s="3"/>
      <c r="FM1022" s="3"/>
      <c r="FN1022" s="3"/>
      <c r="FO1022" s="3"/>
      <c r="FP1022" s="3"/>
      <c r="FQ1022" s="3"/>
      <c r="FR1022" s="3"/>
      <c r="FS1022" s="3"/>
      <c r="FT1022" s="3"/>
      <c r="FU1022" s="3"/>
    </row>
    <row r="1023" spans="7:177" x14ac:dyDescent="0.15">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3"/>
      <c r="AG1023" s="3"/>
      <c r="AH1023" s="3"/>
      <c r="AI1023" s="3"/>
      <c r="AJ1023" s="3"/>
      <c r="AK1023" s="3"/>
      <c r="AL1023" s="3"/>
      <c r="AM1023" s="3"/>
      <c r="AN1023" s="3"/>
      <c r="AO1023" s="3"/>
      <c r="AP1023" s="3"/>
      <c r="AQ1023" s="3"/>
      <c r="AR1023" s="3"/>
      <c r="AS1023" s="3"/>
      <c r="AT1023" s="3"/>
      <c r="AU1023" s="3"/>
      <c r="AV1023" s="3"/>
      <c r="AW1023" s="3"/>
      <c r="AX1023" s="3"/>
      <c r="AY1023" s="3"/>
      <c r="AZ1023" s="3"/>
      <c r="BA1023" s="3"/>
      <c r="BB1023" s="3"/>
      <c r="BC1023" s="3"/>
      <c r="BD1023" s="3"/>
      <c r="BE1023" s="3"/>
      <c r="BF1023" s="3"/>
      <c r="BG1023" s="3"/>
      <c r="BH1023" s="3"/>
      <c r="BI1023" s="3"/>
      <c r="BJ1023" s="3"/>
      <c r="BK1023" s="3"/>
      <c r="BL1023" s="3"/>
      <c r="BM1023" s="3"/>
      <c r="BN1023" s="3"/>
      <c r="BO1023" s="3"/>
      <c r="BP1023" s="3"/>
      <c r="BQ1023" s="3"/>
      <c r="BR1023" s="3"/>
      <c r="BS1023" s="3"/>
      <c r="BT1023" s="3"/>
      <c r="BU1023" s="3"/>
      <c r="BV1023" s="3"/>
      <c r="BW1023" s="3"/>
      <c r="BX1023" s="3"/>
      <c r="BY1023" s="3"/>
      <c r="BZ1023" s="3"/>
      <c r="CA1023" s="3"/>
      <c r="CB1023" s="3"/>
      <c r="CC1023" s="3"/>
      <c r="CD1023" s="3"/>
      <c r="CE1023" s="3"/>
      <c r="CF1023" s="3"/>
      <c r="CG1023" s="3"/>
      <c r="CH1023" s="3"/>
      <c r="CI1023" s="3"/>
      <c r="CJ1023" s="3"/>
      <c r="CK1023" s="3"/>
      <c r="CL1023" s="3"/>
      <c r="CM1023" s="3"/>
      <c r="CN1023" s="3"/>
      <c r="CO1023" s="3"/>
      <c r="CP1023" s="3"/>
      <c r="CQ1023" s="3"/>
      <c r="CR1023" s="3"/>
      <c r="CS1023" s="3"/>
      <c r="CT1023" s="3"/>
      <c r="CU1023" s="3"/>
      <c r="CV1023" s="3"/>
      <c r="CW1023" s="3"/>
      <c r="CX1023" s="3"/>
      <c r="CY1023" s="3"/>
      <c r="CZ1023" s="3"/>
      <c r="DA1023" s="3"/>
      <c r="DB1023" s="3"/>
      <c r="DC1023" s="3"/>
      <c r="DD1023" s="3"/>
      <c r="DE1023" s="3"/>
      <c r="DF1023" s="3"/>
      <c r="DG1023" s="3"/>
      <c r="DH1023" s="3"/>
      <c r="DI1023" s="3"/>
      <c r="DJ1023" s="3"/>
      <c r="DK1023" s="3"/>
      <c r="DL1023" s="3"/>
      <c r="DM1023" s="3"/>
      <c r="DN1023" s="3"/>
      <c r="DO1023" s="3"/>
      <c r="DP1023" s="3"/>
      <c r="DQ1023" s="3"/>
      <c r="DR1023" s="3"/>
      <c r="DS1023" s="3"/>
      <c r="DT1023" s="3"/>
      <c r="DU1023" s="3"/>
      <c r="DV1023" s="3"/>
      <c r="DW1023" s="3"/>
      <c r="DX1023" s="3"/>
      <c r="DY1023" s="3"/>
      <c r="DZ1023" s="3"/>
      <c r="EA1023" s="3"/>
      <c r="EB1023" s="3"/>
      <c r="EC1023" s="3"/>
      <c r="ED1023" s="3"/>
      <c r="EE1023" s="3"/>
      <c r="EF1023" s="3"/>
      <c r="EG1023" s="3"/>
      <c r="EH1023" s="3"/>
      <c r="EI1023" s="3"/>
      <c r="EJ1023" s="3"/>
      <c r="EK1023" s="3"/>
      <c r="EL1023" s="3"/>
      <c r="EM1023" s="3"/>
      <c r="EN1023" s="3"/>
      <c r="EO1023" s="3"/>
      <c r="EP1023" s="3"/>
      <c r="EQ1023" s="3"/>
      <c r="ER1023" s="3"/>
      <c r="ES1023" s="3"/>
      <c r="ET1023" s="3"/>
      <c r="EU1023" s="3"/>
      <c r="EV1023" s="3"/>
      <c r="EW1023" s="3"/>
      <c r="EX1023" s="3"/>
      <c r="EY1023" s="3"/>
      <c r="EZ1023" s="3"/>
      <c r="FA1023" s="3"/>
      <c r="FB1023" s="3"/>
      <c r="FC1023" s="3"/>
      <c r="FD1023" s="3"/>
      <c r="FE1023" s="3"/>
      <c r="FF1023" s="3"/>
      <c r="FG1023" s="3"/>
      <c r="FH1023" s="3"/>
      <c r="FI1023" s="3"/>
      <c r="FJ1023" s="3"/>
      <c r="FK1023" s="3"/>
      <c r="FL1023" s="3"/>
      <c r="FM1023" s="3"/>
      <c r="FN1023" s="3"/>
      <c r="FO1023" s="3"/>
      <c r="FP1023" s="3"/>
      <c r="FQ1023" s="3"/>
      <c r="FR1023" s="3"/>
      <c r="FS1023" s="3"/>
      <c r="FT1023" s="3"/>
      <c r="FU1023" s="3"/>
    </row>
    <row r="1024" spans="7:177" x14ac:dyDescent="0.15">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3"/>
      <c r="AG1024" s="3"/>
      <c r="AH1024" s="3"/>
      <c r="AI1024" s="3"/>
      <c r="AJ1024" s="3"/>
      <c r="AK1024" s="3"/>
      <c r="AL1024" s="3"/>
      <c r="AM1024" s="3"/>
      <c r="AN1024" s="3"/>
      <c r="AO1024" s="3"/>
      <c r="AP1024" s="3"/>
      <c r="AQ1024" s="3"/>
      <c r="AR1024" s="3"/>
      <c r="AS1024" s="3"/>
      <c r="AT1024" s="3"/>
      <c r="AU1024" s="3"/>
      <c r="AV1024" s="3"/>
      <c r="AW1024" s="3"/>
      <c r="AX1024" s="3"/>
      <c r="AY1024" s="3"/>
      <c r="AZ1024" s="3"/>
      <c r="BA1024" s="3"/>
      <c r="BB1024" s="3"/>
      <c r="BC1024" s="3"/>
      <c r="BD1024" s="3"/>
      <c r="BE1024" s="3"/>
      <c r="BF1024" s="3"/>
      <c r="BG1024" s="3"/>
      <c r="BH1024" s="3"/>
      <c r="BI1024" s="3"/>
      <c r="BJ1024" s="3"/>
      <c r="BK1024" s="3"/>
      <c r="BL1024" s="3"/>
      <c r="BM1024" s="3"/>
      <c r="BN1024" s="3"/>
      <c r="BO1024" s="3"/>
      <c r="BP1024" s="3"/>
      <c r="BQ1024" s="3"/>
      <c r="BR1024" s="3"/>
      <c r="BS1024" s="3"/>
      <c r="BT1024" s="3"/>
      <c r="BU1024" s="3"/>
      <c r="BV1024" s="3"/>
      <c r="BW1024" s="3"/>
      <c r="BX1024" s="3"/>
      <c r="BY1024" s="3"/>
      <c r="BZ1024" s="3"/>
      <c r="CA1024" s="3"/>
      <c r="CB1024" s="3"/>
      <c r="CC1024" s="3"/>
      <c r="CD1024" s="3"/>
      <c r="CE1024" s="3"/>
      <c r="CF1024" s="3"/>
      <c r="CG1024" s="3"/>
      <c r="CH1024" s="3"/>
      <c r="CI1024" s="3"/>
      <c r="CJ1024" s="3"/>
      <c r="CK1024" s="3"/>
      <c r="CL1024" s="3"/>
      <c r="CM1024" s="3"/>
      <c r="CN1024" s="3"/>
      <c r="CO1024" s="3"/>
      <c r="CP1024" s="3"/>
      <c r="CQ1024" s="3"/>
      <c r="CR1024" s="3"/>
      <c r="CS1024" s="3"/>
      <c r="CT1024" s="3"/>
      <c r="CU1024" s="3"/>
      <c r="CV1024" s="3"/>
      <c r="CW1024" s="3"/>
      <c r="CX1024" s="3"/>
      <c r="CY1024" s="3"/>
      <c r="CZ1024" s="3"/>
      <c r="DA1024" s="3"/>
      <c r="DB1024" s="3"/>
      <c r="DC1024" s="3"/>
      <c r="DD1024" s="3"/>
      <c r="DE1024" s="3"/>
      <c r="DF1024" s="3"/>
      <c r="DG1024" s="3"/>
      <c r="DH1024" s="3"/>
      <c r="DI1024" s="3"/>
      <c r="DJ1024" s="3"/>
      <c r="DK1024" s="3"/>
      <c r="DL1024" s="3"/>
      <c r="DM1024" s="3"/>
      <c r="DN1024" s="3"/>
      <c r="DO1024" s="3"/>
      <c r="DP1024" s="3"/>
      <c r="DQ1024" s="3"/>
      <c r="DR1024" s="3"/>
      <c r="DS1024" s="3"/>
      <c r="DT1024" s="3"/>
      <c r="DU1024" s="3"/>
      <c r="DV1024" s="3"/>
      <c r="DW1024" s="3"/>
      <c r="DX1024" s="3"/>
      <c r="DY1024" s="3"/>
      <c r="DZ1024" s="3"/>
      <c r="EA1024" s="3"/>
      <c r="EB1024" s="3"/>
      <c r="EC1024" s="3"/>
      <c r="ED1024" s="3"/>
      <c r="EE1024" s="3"/>
      <c r="EF1024" s="3"/>
      <c r="EG1024" s="3"/>
      <c r="EH1024" s="3"/>
      <c r="EI1024" s="3"/>
      <c r="EJ1024" s="3"/>
      <c r="EK1024" s="3"/>
      <c r="EL1024" s="3"/>
      <c r="EM1024" s="3"/>
      <c r="EN1024" s="3"/>
      <c r="EO1024" s="3"/>
      <c r="EP1024" s="3"/>
      <c r="EQ1024" s="3"/>
      <c r="ER1024" s="3"/>
      <c r="ES1024" s="3"/>
      <c r="ET1024" s="3"/>
      <c r="EU1024" s="3"/>
      <c r="EV1024" s="3"/>
      <c r="EW1024" s="3"/>
      <c r="EX1024" s="3"/>
      <c r="EY1024" s="3"/>
      <c r="EZ1024" s="3"/>
      <c r="FA1024" s="3"/>
      <c r="FB1024" s="3"/>
      <c r="FC1024" s="3"/>
      <c r="FD1024" s="3"/>
      <c r="FE1024" s="3"/>
      <c r="FF1024" s="3"/>
      <c r="FG1024" s="3"/>
      <c r="FH1024" s="3"/>
      <c r="FI1024" s="3"/>
      <c r="FJ1024" s="3"/>
      <c r="FK1024" s="3"/>
      <c r="FL1024" s="3"/>
      <c r="FM1024" s="3"/>
      <c r="FN1024" s="3"/>
      <c r="FO1024" s="3"/>
      <c r="FP1024" s="3"/>
      <c r="FQ1024" s="3"/>
      <c r="FR1024" s="3"/>
      <c r="FS1024" s="3"/>
      <c r="FT1024" s="3"/>
      <c r="FU1024" s="3"/>
    </row>
    <row r="1025" spans="7:177" x14ac:dyDescent="0.15">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3"/>
      <c r="AG1025" s="3"/>
      <c r="AH1025" s="3"/>
      <c r="AI1025" s="3"/>
      <c r="AJ1025" s="3"/>
      <c r="AK1025" s="3"/>
      <c r="AL1025" s="3"/>
      <c r="AM1025" s="3"/>
      <c r="AN1025" s="3"/>
      <c r="AO1025" s="3"/>
      <c r="AP1025" s="3"/>
      <c r="AQ1025" s="3"/>
      <c r="AR1025" s="3"/>
      <c r="AS1025" s="3"/>
      <c r="AT1025" s="3"/>
      <c r="AU1025" s="3"/>
      <c r="AV1025" s="3"/>
      <c r="AW1025" s="3"/>
      <c r="AX1025" s="3"/>
      <c r="AY1025" s="3"/>
      <c r="AZ1025" s="3"/>
      <c r="BA1025" s="3"/>
      <c r="BB1025" s="3"/>
      <c r="BC1025" s="3"/>
      <c r="BD1025" s="3"/>
      <c r="BE1025" s="3"/>
      <c r="BF1025" s="3"/>
      <c r="BG1025" s="3"/>
      <c r="BH1025" s="3"/>
      <c r="BI1025" s="3"/>
      <c r="BJ1025" s="3"/>
      <c r="BK1025" s="3"/>
      <c r="BL1025" s="3"/>
      <c r="BM1025" s="3"/>
      <c r="BN1025" s="3"/>
      <c r="BO1025" s="3"/>
      <c r="BP1025" s="3"/>
      <c r="BQ1025" s="3"/>
      <c r="BR1025" s="3"/>
      <c r="BS1025" s="3"/>
      <c r="BT1025" s="3"/>
      <c r="BU1025" s="3"/>
      <c r="BV1025" s="3"/>
      <c r="BW1025" s="3"/>
      <c r="BX1025" s="3"/>
      <c r="BY1025" s="3"/>
      <c r="BZ1025" s="3"/>
      <c r="CA1025" s="3"/>
      <c r="CB1025" s="3"/>
      <c r="CC1025" s="3"/>
      <c r="CD1025" s="3"/>
      <c r="CE1025" s="3"/>
      <c r="CF1025" s="3"/>
      <c r="CG1025" s="3"/>
      <c r="CH1025" s="3"/>
      <c r="CI1025" s="3"/>
      <c r="CJ1025" s="3"/>
      <c r="CK1025" s="3"/>
      <c r="CL1025" s="3"/>
      <c r="CM1025" s="3"/>
      <c r="CN1025" s="3"/>
      <c r="CO1025" s="3"/>
      <c r="CP1025" s="3"/>
      <c r="CQ1025" s="3"/>
      <c r="CR1025" s="3"/>
      <c r="CS1025" s="3"/>
      <c r="CT1025" s="3"/>
      <c r="CU1025" s="3"/>
      <c r="CV1025" s="3"/>
      <c r="CW1025" s="3"/>
      <c r="CX1025" s="3"/>
      <c r="CY1025" s="3"/>
      <c r="CZ1025" s="3"/>
      <c r="DA1025" s="3"/>
      <c r="DB1025" s="3"/>
      <c r="DC1025" s="3"/>
      <c r="DD1025" s="3"/>
      <c r="DE1025" s="3"/>
      <c r="DF1025" s="3"/>
      <c r="DG1025" s="3"/>
      <c r="DH1025" s="3"/>
      <c r="DI1025" s="3"/>
      <c r="DJ1025" s="3"/>
      <c r="DK1025" s="3"/>
      <c r="DL1025" s="3"/>
      <c r="DM1025" s="3"/>
      <c r="DN1025" s="3"/>
      <c r="DO1025" s="3"/>
      <c r="DP1025" s="3"/>
      <c r="DQ1025" s="3"/>
      <c r="DR1025" s="3"/>
      <c r="DS1025" s="3"/>
      <c r="DT1025" s="3"/>
      <c r="DU1025" s="3"/>
      <c r="DV1025" s="3"/>
      <c r="DW1025" s="3"/>
      <c r="DX1025" s="3"/>
      <c r="DY1025" s="3"/>
      <c r="DZ1025" s="3"/>
      <c r="EA1025" s="3"/>
      <c r="EB1025" s="3"/>
      <c r="EC1025" s="3"/>
      <c r="ED1025" s="3"/>
      <c r="EE1025" s="3"/>
      <c r="EF1025" s="3"/>
      <c r="EG1025" s="3"/>
      <c r="EH1025" s="3"/>
      <c r="EI1025" s="3"/>
      <c r="EJ1025" s="3"/>
      <c r="EK1025" s="3"/>
      <c r="EL1025" s="3"/>
      <c r="EM1025" s="3"/>
      <c r="EN1025" s="3"/>
      <c r="EO1025" s="3"/>
      <c r="EP1025" s="3"/>
      <c r="EQ1025" s="3"/>
      <c r="ER1025" s="3"/>
      <c r="ES1025" s="3"/>
      <c r="ET1025" s="3"/>
      <c r="EU1025" s="3"/>
      <c r="EV1025" s="3"/>
      <c r="EW1025" s="3"/>
      <c r="EX1025" s="3"/>
      <c r="EY1025" s="3"/>
      <c r="EZ1025" s="3"/>
      <c r="FA1025" s="3"/>
      <c r="FB1025" s="3"/>
      <c r="FC1025" s="3"/>
      <c r="FD1025" s="3"/>
      <c r="FE1025" s="3"/>
      <c r="FF1025" s="3"/>
      <c r="FG1025" s="3"/>
      <c r="FH1025" s="3"/>
      <c r="FI1025" s="3"/>
      <c r="FJ1025" s="3"/>
      <c r="FK1025" s="3"/>
      <c r="FL1025" s="3"/>
      <c r="FM1025" s="3"/>
      <c r="FN1025" s="3"/>
      <c r="FO1025" s="3"/>
      <c r="FP1025" s="3"/>
      <c r="FQ1025" s="3"/>
      <c r="FR1025" s="3"/>
      <c r="FS1025" s="3"/>
      <c r="FT1025" s="3"/>
      <c r="FU1025" s="3"/>
    </row>
    <row r="1026" spans="7:177" x14ac:dyDescent="0.15">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3"/>
      <c r="AG1026" s="3"/>
      <c r="AH1026" s="3"/>
      <c r="AI1026" s="3"/>
      <c r="AJ1026" s="3"/>
      <c r="AK1026" s="3"/>
      <c r="AL1026" s="3"/>
      <c r="AM1026" s="3"/>
      <c r="AN1026" s="3"/>
      <c r="AO1026" s="3"/>
      <c r="AP1026" s="3"/>
      <c r="AQ1026" s="3"/>
      <c r="AR1026" s="3"/>
      <c r="AS1026" s="3"/>
      <c r="AT1026" s="3"/>
      <c r="AU1026" s="3"/>
      <c r="AV1026" s="3"/>
      <c r="AW1026" s="3"/>
      <c r="AX1026" s="3"/>
      <c r="AY1026" s="3"/>
      <c r="AZ1026" s="3"/>
      <c r="BA1026" s="3"/>
      <c r="BB1026" s="3"/>
      <c r="BC1026" s="3"/>
      <c r="BD1026" s="3"/>
      <c r="BE1026" s="3"/>
      <c r="BF1026" s="3"/>
      <c r="BG1026" s="3"/>
      <c r="BH1026" s="3"/>
      <c r="BI1026" s="3"/>
      <c r="BJ1026" s="3"/>
      <c r="BK1026" s="3"/>
      <c r="BL1026" s="3"/>
      <c r="BM1026" s="3"/>
      <c r="BN1026" s="3"/>
      <c r="BO1026" s="3"/>
      <c r="BP1026" s="3"/>
      <c r="BQ1026" s="3"/>
      <c r="BR1026" s="3"/>
      <c r="BS1026" s="3"/>
      <c r="BT1026" s="3"/>
      <c r="BU1026" s="3"/>
      <c r="BV1026" s="3"/>
      <c r="BW1026" s="3"/>
      <c r="BX1026" s="3"/>
      <c r="BY1026" s="3"/>
      <c r="BZ1026" s="3"/>
      <c r="CA1026" s="3"/>
      <c r="CB1026" s="3"/>
      <c r="CC1026" s="3"/>
      <c r="CD1026" s="3"/>
      <c r="CE1026" s="3"/>
      <c r="CF1026" s="3"/>
      <c r="CG1026" s="3"/>
      <c r="CH1026" s="3"/>
      <c r="CI1026" s="3"/>
      <c r="CJ1026" s="3"/>
      <c r="CK1026" s="3"/>
      <c r="CL1026" s="3"/>
      <c r="CM1026" s="3"/>
      <c r="CN1026" s="3"/>
      <c r="CO1026" s="3"/>
      <c r="CP1026" s="3"/>
      <c r="CQ1026" s="3"/>
      <c r="CR1026" s="3"/>
      <c r="CS1026" s="3"/>
      <c r="CT1026" s="3"/>
      <c r="CU1026" s="3"/>
      <c r="CV1026" s="3"/>
      <c r="CW1026" s="3"/>
      <c r="CX1026" s="3"/>
      <c r="CY1026" s="3"/>
      <c r="CZ1026" s="3"/>
      <c r="DA1026" s="3"/>
      <c r="DB1026" s="3"/>
      <c r="DC1026" s="3"/>
      <c r="DD1026" s="3"/>
      <c r="DE1026" s="3"/>
      <c r="DF1026" s="3"/>
      <c r="DG1026" s="3"/>
      <c r="DH1026" s="3"/>
      <c r="DI1026" s="3"/>
      <c r="DJ1026" s="3"/>
      <c r="DK1026" s="3"/>
      <c r="DL1026" s="3"/>
      <c r="DM1026" s="3"/>
      <c r="DN1026" s="3"/>
      <c r="DO1026" s="3"/>
      <c r="DP1026" s="3"/>
      <c r="DQ1026" s="3"/>
      <c r="DR1026" s="3"/>
      <c r="DS1026" s="3"/>
      <c r="DT1026" s="3"/>
      <c r="DU1026" s="3"/>
      <c r="DV1026" s="3"/>
      <c r="DW1026" s="3"/>
      <c r="DX1026" s="3"/>
      <c r="DY1026" s="3"/>
      <c r="DZ1026" s="3"/>
      <c r="EA1026" s="3"/>
      <c r="EB1026" s="3"/>
      <c r="EC1026" s="3"/>
      <c r="ED1026" s="3"/>
      <c r="EE1026" s="3"/>
      <c r="EF1026" s="3"/>
      <c r="EG1026" s="3"/>
      <c r="EH1026" s="3"/>
      <c r="EI1026" s="3"/>
      <c r="EJ1026" s="3"/>
      <c r="EK1026" s="3"/>
      <c r="EL1026" s="3"/>
      <c r="EM1026" s="3"/>
      <c r="EN1026" s="3"/>
      <c r="EO1026" s="3"/>
      <c r="EP1026" s="3"/>
      <c r="EQ1026" s="3"/>
      <c r="ER1026" s="3"/>
      <c r="ES1026" s="3"/>
      <c r="ET1026" s="3"/>
      <c r="EU1026" s="3"/>
      <c r="EV1026" s="3"/>
      <c r="EW1026" s="3"/>
      <c r="EX1026" s="3"/>
      <c r="EY1026" s="3"/>
      <c r="EZ1026" s="3"/>
      <c r="FA1026" s="3"/>
      <c r="FB1026" s="3"/>
      <c r="FC1026" s="3"/>
      <c r="FD1026" s="3"/>
      <c r="FE1026" s="3"/>
      <c r="FF1026" s="3"/>
      <c r="FG1026" s="3"/>
      <c r="FH1026" s="3"/>
      <c r="FI1026" s="3"/>
      <c r="FJ1026" s="3"/>
      <c r="FK1026" s="3"/>
      <c r="FL1026" s="3"/>
      <c r="FM1026" s="3"/>
      <c r="FN1026" s="3"/>
      <c r="FO1026" s="3"/>
      <c r="FP1026" s="3"/>
      <c r="FQ1026" s="3"/>
      <c r="FR1026" s="3"/>
      <c r="FS1026" s="3"/>
      <c r="FT1026" s="3"/>
      <c r="FU1026" s="3"/>
    </row>
    <row r="1027" spans="7:177" x14ac:dyDescent="0.15">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3"/>
      <c r="AG1027" s="3"/>
      <c r="AH1027" s="3"/>
      <c r="AI1027" s="3"/>
      <c r="AJ1027" s="3"/>
      <c r="AK1027" s="3"/>
      <c r="AL1027" s="3"/>
      <c r="AM1027" s="3"/>
      <c r="AN1027" s="3"/>
      <c r="AO1027" s="3"/>
      <c r="AP1027" s="3"/>
      <c r="AQ1027" s="3"/>
      <c r="AR1027" s="3"/>
      <c r="AS1027" s="3"/>
      <c r="AT1027" s="3"/>
      <c r="AU1027" s="3"/>
      <c r="AV1027" s="3"/>
      <c r="AW1027" s="3"/>
      <c r="AX1027" s="3"/>
      <c r="AY1027" s="3"/>
      <c r="AZ1027" s="3"/>
      <c r="BA1027" s="3"/>
      <c r="BB1027" s="3"/>
      <c r="BC1027" s="3"/>
      <c r="BD1027" s="3"/>
      <c r="BE1027" s="3"/>
      <c r="BF1027" s="3"/>
      <c r="BG1027" s="3"/>
      <c r="BH1027" s="3"/>
      <c r="BI1027" s="3"/>
      <c r="BJ1027" s="3"/>
      <c r="BK1027" s="3"/>
      <c r="BL1027" s="3"/>
      <c r="BM1027" s="3"/>
      <c r="BN1027" s="3"/>
      <c r="BO1027" s="3"/>
      <c r="BP1027" s="3"/>
      <c r="BQ1027" s="3"/>
      <c r="BR1027" s="3"/>
      <c r="BS1027" s="3"/>
      <c r="BT1027" s="3"/>
      <c r="BU1027" s="3"/>
      <c r="BV1027" s="3"/>
      <c r="BW1027" s="3"/>
      <c r="BX1027" s="3"/>
      <c r="BY1027" s="3"/>
      <c r="BZ1027" s="3"/>
      <c r="CA1027" s="3"/>
      <c r="CB1027" s="3"/>
      <c r="CC1027" s="3"/>
      <c r="CD1027" s="3"/>
      <c r="CE1027" s="3"/>
      <c r="CF1027" s="3"/>
      <c r="CG1027" s="3"/>
      <c r="CH1027" s="3"/>
      <c r="CI1027" s="3"/>
      <c r="CJ1027" s="3"/>
      <c r="CK1027" s="3"/>
      <c r="CL1027" s="3"/>
      <c r="CM1027" s="3"/>
      <c r="CN1027" s="3"/>
      <c r="CO1027" s="3"/>
      <c r="CP1027" s="3"/>
      <c r="CQ1027" s="3"/>
      <c r="CR1027" s="3"/>
      <c r="CS1027" s="3"/>
      <c r="CT1027" s="3"/>
      <c r="CU1027" s="3"/>
      <c r="CV1027" s="3"/>
      <c r="CW1027" s="3"/>
      <c r="CX1027" s="3"/>
      <c r="CY1027" s="3"/>
      <c r="CZ1027" s="3"/>
      <c r="DA1027" s="3"/>
      <c r="DB1027" s="3"/>
      <c r="DC1027" s="3"/>
      <c r="DD1027" s="3"/>
      <c r="DE1027" s="3"/>
      <c r="DF1027" s="3"/>
      <c r="DG1027" s="3"/>
      <c r="DH1027" s="3"/>
      <c r="DI1027" s="3"/>
      <c r="DJ1027" s="3"/>
      <c r="DK1027" s="3"/>
      <c r="DL1027" s="3"/>
      <c r="DM1027" s="3"/>
      <c r="DN1027" s="3"/>
      <c r="DO1027" s="3"/>
      <c r="DP1027" s="3"/>
      <c r="DQ1027" s="3"/>
      <c r="DR1027" s="3"/>
      <c r="DS1027" s="3"/>
      <c r="DT1027" s="3"/>
      <c r="DU1027" s="3"/>
      <c r="DV1027" s="3"/>
      <c r="DW1027" s="3"/>
      <c r="DX1027" s="3"/>
      <c r="DY1027" s="3"/>
      <c r="DZ1027" s="3"/>
      <c r="EA1027" s="3"/>
      <c r="EB1027" s="3"/>
      <c r="EC1027" s="3"/>
      <c r="ED1027" s="3"/>
      <c r="EE1027" s="3"/>
      <c r="EF1027" s="3"/>
      <c r="EG1027" s="3"/>
      <c r="EH1027" s="3"/>
      <c r="EI1027" s="3"/>
      <c r="EJ1027" s="3"/>
      <c r="EK1027" s="3"/>
      <c r="EL1027" s="3"/>
      <c r="EM1027" s="3"/>
      <c r="EN1027" s="3"/>
      <c r="EO1027" s="3"/>
      <c r="EP1027" s="3"/>
      <c r="EQ1027" s="3"/>
      <c r="ER1027" s="3"/>
      <c r="ES1027" s="3"/>
      <c r="ET1027" s="3"/>
      <c r="EU1027" s="3"/>
      <c r="EV1027" s="3"/>
      <c r="EW1027" s="3"/>
      <c r="EX1027" s="3"/>
      <c r="EY1027" s="3"/>
      <c r="EZ1027" s="3"/>
      <c r="FA1027" s="3"/>
      <c r="FB1027" s="3"/>
      <c r="FC1027" s="3"/>
      <c r="FD1027" s="3"/>
      <c r="FE1027" s="3"/>
      <c r="FF1027" s="3"/>
      <c r="FG1027" s="3"/>
      <c r="FH1027" s="3"/>
      <c r="FI1027" s="3"/>
      <c r="FJ1027" s="3"/>
      <c r="FK1027" s="3"/>
      <c r="FL1027" s="3"/>
      <c r="FM1027" s="3"/>
      <c r="FN1027" s="3"/>
      <c r="FO1027" s="3"/>
      <c r="FP1027" s="3"/>
      <c r="FQ1027" s="3"/>
      <c r="FR1027" s="3"/>
      <c r="FS1027" s="3"/>
      <c r="FT1027" s="3"/>
      <c r="FU1027" s="3"/>
    </row>
    <row r="1028" spans="7:177" x14ac:dyDescent="0.15">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3"/>
      <c r="AG1028" s="3"/>
      <c r="AH1028" s="3"/>
      <c r="AI1028" s="3"/>
      <c r="AJ1028" s="3"/>
      <c r="AK1028" s="3"/>
      <c r="AL1028" s="3"/>
      <c r="AM1028" s="3"/>
      <c r="AN1028" s="3"/>
      <c r="AO1028" s="3"/>
      <c r="AP1028" s="3"/>
      <c r="AQ1028" s="3"/>
      <c r="AR1028" s="3"/>
      <c r="AS1028" s="3"/>
      <c r="AT1028" s="3"/>
      <c r="AU1028" s="3"/>
      <c r="AV1028" s="3"/>
      <c r="AW1028" s="3"/>
      <c r="AX1028" s="3"/>
      <c r="AY1028" s="3"/>
      <c r="AZ1028" s="3"/>
      <c r="BA1028" s="3"/>
      <c r="BB1028" s="3"/>
      <c r="BC1028" s="3"/>
      <c r="BD1028" s="3"/>
      <c r="BE1028" s="3"/>
      <c r="BF1028" s="3"/>
      <c r="BG1028" s="3"/>
      <c r="BH1028" s="3"/>
      <c r="BI1028" s="3"/>
      <c r="BJ1028" s="3"/>
      <c r="BK1028" s="3"/>
      <c r="BL1028" s="3"/>
      <c r="BM1028" s="3"/>
      <c r="BN1028" s="3"/>
      <c r="BO1028" s="3"/>
      <c r="BP1028" s="3"/>
      <c r="BQ1028" s="3"/>
      <c r="BR1028" s="3"/>
      <c r="BS1028" s="3"/>
      <c r="BT1028" s="3"/>
      <c r="BU1028" s="3"/>
      <c r="BV1028" s="3"/>
      <c r="BW1028" s="3"/>
      <c r="BX1028" s="3"/>
      <c r="BY1028" s="3"/>
      <c r="BZ1028" s="3"/>
      <c r="CA1028" s="3"/>
      <c r="CB1028" s="3"/>
      <c r="CC1028" s="3"/>
      <c r="CD1028" s="3"/>
      <c r="CE1028" s="3"/>
      <c r="CF1028" s="3"/>
      <c r="CG1028" s="3"/>
      <c r="CH1028" s="3"/>
      <c r="CI1028" s="3"/>
      <c r="CJ1028" s="3"/>
      <c r="CK1028" s="3"/>
      <c r="CL1028" s="3"/>
      <c r="CM1028" s="3"/>
      <c r="CN1028" s="3"/>
      <c r="CO1028" s="3"/>
      <c r="CP1028" s="3"/>
      <c r="CQ1028" s="3"/>
      <c r="CR1028" s="3"/>
      <c r="CS1028" s="3"/>
      <c r="CT1028" s="3"/>
      <c r="CU1028" s="3"/>
      <c r="CV1028" s="3"/>
      <c r="CW1028" s="3"/>
      <c r="CX1028" s="3"/>
      <c r="CY1028" s="3"/>
      <c r="CZ1028" s="3"/>
      <c r="DA1028" s="3"/>
      <c r="DB1028" s="3"/>
      <c r="DC1028" s="3"/>
      <c r="DD1028" s="3"/>
      <c r="DE1028" s="3"/>
      <c r="DF1028" s="3"/>
      <c r="DG1028" s="3"/>
      <c r="DH1028" s="3"/>
      <c r="DI1028" s="3"/>
      <c r="DJ1028" s="3"/>
      <c r="DK1028" s="3"/>
      <c r="DL1028" s="3"/>
      <c r="DM1028" s="3"/>
      <c r="DN1028" s="3"/>
      <c r="DO1028" s="3"/>
      <c r="DP1028" s="3"/>
      <c r="DQ1028" s="3"/>
      <c r="DR1028" s="3"/>
      <c r="DS1028" s="3"/>
      <c r="DT1028" s="3"/>
      <c r="DU1028" s="3"/>
      <c r="DV1028" s="3"/>
      <c r="DW1028" s="3"/>
      <c r="DX1028" s="3"/>
      <c r="DY1028" s="3"/>
      <c r="DZ1028" s="3"/>
      <c r="EA1028" s="3"/>
      <c r="EB1028" s="3"/>
      <c r="EC1028" s="3"/>
      <c r="ED1028" s="3"/>
      <c r="EE1028" s="3"/>
      <c r="EF1028" s="3"/>
      <c r="EG1028" s="3"/>
      <c r="EH1028" s="3"/>
      <c r="EI1028" s="3"/>
      <c r="EJ1028" s="3"/>
      <c r="EK1028" s="3"/>
      <c r="EL1028" s="3"/>
      <c r="EM1028" s="3"/>
      <c r="EN1028" s="3"/>
      <c r="EO1028" s="3"/>
      <c r="EP1028" s="3"/>
      <c r="EQ1028" s="3"/>
      <c r="ER1028" s="3"/>
      <c r="ES1028" s="3"/>
      <c r="ET1028" s="3"/>
      <c r="EU1028" s="3"/>
      <c r="EV1028" s="3"/>
      <c r="EW1028" s="3"/>
      <c r="EX1028" s="3"/>
      <c r="EY1028" s="3"/>
      <c r="EZ1028" s="3"/>
      <c r="FA1028" s="3"/>
      <c r="FB1028" s="3"/>
      <c r="FC1028" s="3"/>
      <c r="FD1028" s="3"/>
      <c r="FE1028" s="3"/>
      <c r="FF1028" s="3"/>
      <c r="FG1028" s="3"/>
      <c r="FH1028" s="3"/>
      <c r="FI1028" s="3"/>
      <c r="FJ1028" s="3"/>
      <c r="FK1028" s="3"/>
      <c r="FL1028" s="3"/>
      <c r="FM1028" s="3"/>
      <c r="FN1028" s="3"/>
      <c r="FO1028" s="3"/>
      <c r="FP1028" s="3"/>
      <c r="FQ1028" s="3"/>
      <c r="FR1028" s="3"/>
      <c r="FS1028" s="3"/>
      <c r="FT1028" s="3"/>
      <c r="FU1028" s="3"/>
    </row>
    <row r="1029" spans="7:177" x14ac:dyDescent="0.15">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3"/>
      <c r="AG1029" s="3"/>
      <c r="AH1029" s="3"/>
      <c r="AI1029" s="3"/>
      <c r="AJ1029" s="3"/>
      <c r="AK1029" s="3"/>
      <c r="AL1029" s="3"/>
      <c r="AM1029" s="3"/>
      <c r="AN1029" s="3"/>
      <c r="AO1029" s="3"/>
      <c r="AP1029" s="3"/>
      <c r="AQ1029" s="3"/>
      <c r="AR1029" s="3"/>
      <c r="AS1029" s="3"/>
      <c r="AT1029" s="3"/>
      <c r="AU1029" s="3"/>
      <c r="AV1029" s="3"/>
      <c r="AW1029" s="3"/>
      <c r="AX1029" s="3"/>
      <c r="AY1029" s="3"/>
      <c r="AZ1029" s="3"/>
      <c r="BA1029" s="3"/>
      <c r="BB1029" s="3"/>
      <c r="BC1029" s="3"/>
      <c r="BD1029" s="3"/>
      <c r="BE1029" s="3"/>
      <c r="BF1029" s="3"/>
      <c r="BG1029" s="3"/>
      <c r="BH1029" s="3"/>
      <c r="BI1029" s="3"/>
      <c r="BJ1029" s="3"/>
      <c r="BK1029" s="3"/>
      <c r="BL1029" s="3"/>
      <c r="BM1029" s="3"/>
      <c r="BN1029" s="3"/>
      <c r="BO1029" s="3"/>
      <c r="BP1029" s="3"/>
      <c r="BQ1029" s="3"/>
      <c r="BR1029" s="3"/>
      <c r="BS1029" s="3"/>
      <c r="BT1029" s="3"/>
      <c r="BU1029" s="3"/>
      <c r="BV1029" s="3"/>
      <c r="BW1029" s="3"/>
      <c r="BX1029" s="3"/>
      <c r="BY1029" s="3"/>
      <c r="BZ1029" s="3"/>
      <c r="CA1029" s="3"/>
      <c r="CB1029" s="3"/>
      <c r="CC1029" s="3"/>
      <c r="CD1029" s="3"/>
      <c r="CE1029" s="3"/>
      <c r="CF1029" s="3"/>
      <c r="CG1029" s="3"/>
      <c r="CH1029" s="3"/>
      <c r="CI1029" s="3"/>
      <c r="CJ1029" s="3"/>
      <c r="CK1029" s="3"/>
      <c r="CL1029" s="3"/>
      <c r="CM1029" s="3"/>
      <c r="CN1029" s="3"/>
      <c r="CO1029" s="3"/>
      <c r="CP1029" s="3"/>
      <c r="CQ1029" s="3"/>
      <c r="CR1029" s="3"/>
      <c r="CS1029" s="3"/>
      <c r="CT1029" s="3"/>
      <c r="CU1029" s="3"/>
      <c r="CV1029" s="3"/>
      <c r="CW1029" s="3"/>
      <c r="CX1029" s="3"/>
      <c r="CY1029" s="3"/>
      <c r="CZ1029" s="3"/>
      <c r="DA1029" s="3"/>
      <c r="DB1029" s="3"/>
      <c r="DC1029" s="3"/>
      <c r="DD1029" s="3"/>
      <c r="DE1029" s="3"/>
      <c r="DF1029" s="3"/>
      <c r="DG1029" s="3"/>
      <c r="DH1029" s="3"/>
      <c r="DI1029" s="3"/>
      <c r="DJ1029" s="3"/>
      <c r="DK1029" s="3"/>
      <c r="DL1029" s="3"/>
      <c r="DM1029" s="3"/>
      <c r="DN1029" s="3"/>
      <c r="DO1029" s="3"/>
      <c r="DP1029" s="3"/>
      <c r="DQ1029" s="3"/>
      <c r="DR1029" s="3"/>
      <c r="DS1029" s="3"/>
      <c r="DT1029" s="3"/>
      <c r="DU1029" s="3"/>
      <c r="DV1029" s="3"/>
      <c r="DW1029" s="3"/>
      <c r="DX1029" s="3"/>
      <c r="DY1029" s="3"/>
      <c r="DZ1029" s="3"/>
      <c r="EA1029" s="3"/>
      <c r="EB1029" s="3"/>
      <c r="EC1029" s="3"/>
      <c r="ED1029" s="3"/>
      <c r="EE1029" s="3"/>
      <c r="EF1029" s="3"/>
      <c r="EG1029" s="3"/>
      <c r="EH1029" s="3"/>
      <c r="EI1029" s="3"/>
      <c r="EJ1029" s="3"/>
      <c r="EK1029" s="3"/>
      <c r="EL1029" s="3"/>
      <c r="EM1029" s="3"/>
      <c r="EN1029" s="3"/>
      <c r="EO1029" s="3"/>
      <c r="EP1029" s="3"/>
      <c r="EQ1029" s="3"/>
      <c r="ER1029" s="3"/>
      <c r="ES1029" s="3"/>
      <c r="ET1029" s="3"/>
      <c r="EU1029" s="3"/>
      <c r="EV1029" s="3"/>
      <c r="EW1029" s="3"/>
      <c r="EX1029" s="3"/>
      <c r="EY1029" s="3"/>
      <c r="EZ1029" s="3"/>
      <c r="FA1029" s="3"/>
      <c r="FB1029" s="3"/>
      <c r="FC1029" s="3"/>
      <c r="FD1029" s="3"/>
      <c r="FE1029" s="3"/>
      <c r="FF1029" s="3"/>
      <c r="FG1029" s="3"/>
      <c r="FH1029" s="3"/>
      <c r="FI1029" s="3"/>
      <c r="FJ1029" s="3"/>
      <c r="FK1029" s="3"/>
      <c r="FL1029" s="3"/>
      <c r="FM1029" s="3"/>
      <c r="FN1029" s="3"/>
      <c r="FO1029" s="3"/>
      <c r="FP1029" s="3"/>
      <c r="FQ1029" s="3"/>
      <c r="FR1029" s="3"/>
      <c r="FS1029" s="3"/>
      <c r="FT1029" s="3"/>
      <c r="FU1029" s="3"/>
    </row>
    <row r="1030" spans="7:177" x14ac:dyDescent="0.15">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3"/>
      <c r="AG1030" s="3"/>
      <c r="AH1030" s="3"/>
      <c r="AI1030" s="3"/>
      <c r="AJ1030" s="3"/>
      <c r="AK1030" s="3"/>
      <c r="AL1030" s="3"/>
      <c r="AM1030" s="3"/>
      <c r="AN1030" s="3"/>
      <c r="AO1030" s="3"/>
      <c r="AP1030" s="3"/>
      <c r="AQ1030" s="3"/>
      <c r="AR1030" s="3"/>
      <c r="AS1030" s="3"/>
      <c r="AT1030" s="3"/>
      <c r="AU1030" s="3"/>
      <c r="AV1030" s="3"/>
      <c r="AW1030" s="3"/>
      <c r="AX1030" s="3"/>
      <c r="AY1030" s="3"/>
      <c r="AZ1030" s="3"/>
      <c r="BA1030" s="3"/>
      <c r="BB1030" s="3"/>
      <c r="BC1030" s="3"/>
      <c r="BD1030" s="3"/>
      <c r="BE1030" s="3"/>
      <c r="BF1030" s="3"/>
      <c r="BG1030" s="3"/>
      <c r="BH1030" s="3"/>
      <c r="BI1030" s="3"/>
      <c r="BJ1030" s="3"/>
      <c r="BK1030" s="3"/>
      <c r="BL1030" s="3"/>
      <c r="BM1030" s="3"/>
      <c r="BN1030" s="3"/>
      <c r="BO1030" s="3"/>
      <c r="BP1030" s="3"/>
      <c r="BQ1030" s="3"/>
      <c r="BR1030" s="3"/>
      <c r="BS1030" s="3"/>
      <c r="BT1030" s="3"/>
      <c r="BU1030" s="3"/>
      <c r="BV1030" s="3"/>
      <c r="BW1030" s="3"/>
      <c r="BX1030" s="3"/>
      <c r="BY1030" s="3"/>
      <c r="BZ1030" s="3"/>
      <c r="CA1030" s="3"/>
      <c r="CB1030" s="3"/>
      <c r="CC1030" s="3"/>
      <c r="CD1030" s="3"/>
      <c r="CE1030" s="3"/>
      <c r="CF1030" s="3"/>
      <c r="CG1030" s="3"/>
      <c r="CH1030" s="3"/>
      <c r="CI1030" s="3"/>
      <c r="CJ1030" s="3"/>
      <c r="CK1030" s="3"/>
      <c r="CL1030" s="3"/>
      <c r="CM1030" s="3"/>
      <c r="CN1030" s="3"/>
      <c r="CO1030" s="3"/>
      <c r="CP1030" s="3"/>
      <c r="CQ1030" s="3"/>
      <c r="CR1030" s="3"/>
      <c r="CS1030" s="3"/>
      <c r="CT1030" s="3"/>
      <c r="CU1030" s="3"/>
      <c r="CV1030" s="3"/>
      <c r="CW1030" s="3"/>
      <c r="CX1030" s="3"/>
      <c r="CY1030" s="3"/>
      <c r="CZ1030" s="3"/>
      <c r="DA1030" s="3"/>
      <c r="DB1030" s="3"/>
      <c r="DC1030" s="3"/>
      <c r="DD1030" s="3"/>
      <c r="DE1030" s="3"/>
      <c r="DF1030" s="3"/>
      <c r="DG1030" s="3"/>
      <c r="DH1030" s="3"/>
      <c r="DI1030" s="3"/>
      <c r="DJ1030" s="3"/>
      <c r="DK1030" s="3"/>
      <c r="DL1030" s="3"/>
      <c r="DM1030" s="3"/>
      <c r="DN1030" s="3"/>
      <c r="DO1030" s="3"/>
      <c r="DP1030" s="3"/>
      <c r="DQ1030" s="3"/>
      <c r="DR1030" s="3"/>
      <c r="DS1030" s="3"/>
      <c r="DT1030" s="3"/>
      <c r="DU1030" s="3"/>
      <c r="DV1030" s="3"/>
      <c r="DW1030" s="3"/>
      <c r="DX1030" s="3"/>
      <c r="DY1030" s="3"/>
      <c r="DZ1030" s="3"/>
      <c r="EA1030" s="3"/>
      <c r="EB1030" s="3"/>
      <c r="EC1030" s="3"/>
      <c r="ED1030" s="3"/>
      <c r="EE1030" s="3"/>
      <c r="EF1030" s="3"/>
      <c r="EG1030" s="3"/>
      <c r="EH1030" s="3"/>
      <c r="EI1030" s="3"/>
      <c r="EJ1030" s="3"/>
      <c r="EK1030" s="3"/>
      <c r="EL1030" s="3"/>
      <c r="EM1030" s="3"/>
      <c r="EN1030" s="3"/>
      <c r="EO1030" s="3"/>
      <c r="EP1030" s="3"/>
      <c r="EQ1030" s="3"/>
      <c r="ER1030" s="3"/>
      <c r="ES1030" s="3"/>
      <c r="ET1030" s="3"/>
      <c r="EU1030" s="3"/>
      <c r="EV1030" s="3"/>
      <c r="EW1030" s="3"/>
      <c r="EX1030" s="3"/>
      <c r="EY1030" s="3"/>
      <c r="EZ1030" s="3"/>
      <c r="FA1030" s="3"/>
      <c r="FB1030" s="3"/>
      <c r="FC1030" s="3"/>
      <c r="FD1030" s="3"/>
      <c r="FE1030" s="3"/>
      <c r="FF1030" s="3"/>
      <c r="FG1030" s="3"/>
      <c r="FH1030" s="3"/>
      <c r="FI1030" s="3"/>
      <c r="FJ1030" s="3"/>
      <c r="FK1030" s="3"/>
      <c r="FL1030" s="3"/>
      <c r="FM1030" s="3"/>
      <c r="FN1030" s="3"/>
      <c r="FO1030" s="3"/>
      <c r="FP1030" s="3"/>
      <c r="FQ1030" s="3"/>
      <c r="FR1030" s="3"/>
      <c r="FS1030" s="3"/>
      <c r="FT1030" s="3"/>
      <c r="FU1030" s="3"/>
    </row>
    <row r="1031" spans="7:177" x14ac:dyDescent="0.15">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3"/>
      <c r="AG1031" s="3"/>
      <c r="AH1031" s="3"/>
      <c r="AI1031" s="3"/>
      <c r="AJ1031" s="3"/>
      <c r="AK1031" s="3"/>
      <c r="AL1031" s="3"/>
      <c r="AM1031" s="3"/>
      <c r="AN1031" s="3"/>
      <c r="AO1031" s="3"/>
      <c r="AP1031" s="3"/>
      <c r="AQ1031" s="3"/>
      <c r="AR1031" s="3"/>
      <c r="AS1031" s="3"/>
      <c r="AT1031" s="3"/>
      <c r="AU1031" s="3"/>
      <c r="AV1031" s="3"/>
      <c r="AW1031" s="3"/>
      <c r="AX1031" s="3"/>
      <c r="AY1031" s="3"/>
      <c r="AZ1031" s="3"/>
      <c r="BA1031" s="3"/>
      <c r="BB1031" s="3"/>
      <c r="BC1031" s="3"/>
      <c r="BD1031" s="3"/>
      <c r="BE1031" s="3"/>
      <c r="BF1031" s="3"/>
      <c r="BG1031" s="3"/>
      <c r="BH1031" s="3"/>
      <c r="BI1031" s="3"/>
      <c r="BJ1031" s="3"/>
      <c r="BK1031" s="3"/>
      <c r="BL1031" s="3"/>
      <c r="BM1031" s="3"/>
      <c r="BN1031" s="3"/>
      <c r="BO1031" s="3"/>
      <c r="BP1031" s="3"/>
      <c r="BQ1031" s="3"/>
      <c r="BR1031" s="3"/>
      <c r="BS1031" s="3"/>
      <c r="BT1031" s="3"/>
      <c r="BU1031" s="3"/>
      <c r="BV1031" s="3"/>
      <c r="BW1031" s="3"/>
      <c r="BX1031" s="3"/>
      <c r="BY1031" s="3"/>
      <c r="BZ1031" s="3"/>
      <c r="CA1031" s="3"/>
      <c r="CB1031" s="3"/>
      <c r="CC1031" s="3"/>
      <c r="CD1031" s="3"/>
      <c r="CE1031" s="3"/>
      <c r="CF1031" s="3"/>
      <c r="CG1031" s="3"/>
      <c r="CH1031" s="3"/>
      <c r="CI1031" s="3"/>
      <c r="CJ1031" s="3"/>
      <c r="CK1031" s="3"/>
      <c r="CL1031" s="3"/>
      <c r="CM1031" s="3"/>
      <c r="CN1031" s="3"/>
      <c r="CO1031" s="3"/>
      <c r="CP1031" s="3"/>
      <c r="CQ1031" s="3"/>
      <c r="CR1031" s="3"/>
      <c r="CS1031" s="3"/>
      <c r="CT1031" s="3"/>
      <c r="CU1031" s="3"/>
      <c r="CV1031" s="3"/>
      <c r="CW1031" s="3"/>
      <c r="CX1031" s="3"/>
      <c r="CY1031" s="3"/>
      <c r="CZ1031" s="3"/>
      <c r="DA1031" s="3"/>
      <c r="DB1031" s="3"/>
      <c r="DC1031" s="3"/>
      <c r="DD1031" s="3"/>
      <c r="DE1031" s="3"/>
      <c r="DF1031" s="3"/>
      <c r="DG1031" s="3"/>
      <c r="DH1031" s="3"/>
      <c r="DI1031" s="3"/>
      <c r="DJ1031" s="3"/>
      <c r="DK1031" s="3"/>
      <c r="DL1031" s="3"/>
      <c r="DM1031" s="3"/>
      <c r="DN1031" s="3"/>
      <c r="DO1031" s="3"/>
      <c r="DP1031" s="3"/>
      <c r="DQ1031" s="3"/>
      <c r="DR1031" s="3"/>
      <c r="DS1031" s="3"/>
      <c r="DT1031" s="3"/>
      <c r="DU1031" s="3"/>
      <c r="DV1031" s="3"/>
      <c r="DW1031" s="3"/>
      <c r="DX1031" s="3"/>
      <c r="DY1031" s="3"/>
      <c r="DZ1031" s="3"/>
      <c r="EA1031" s="3"/>
      <c r="EB1031" s="3"/>
      <c r="EC1031" s="3"/>
      <c r="ED1031" s="3"/>
      <c r="EE1031" s="3"/>
      <c r="EF1031" s="3"/>
      <c r="EG1031" s="3"/>
      <c r="EH1031" s="3"/>
      <c r="EI1031" s="3"/>
      <c r="EJ1031" s="3"/>
      <c r="EK1031" s="3"/>
      <c r="EL1031" s="3"/>
      <c r="EM1031" s="3"/>
      <c r="EN1031" s="3"/>
      <c r="EO1031" s="3"/>
      <c r="EP1031" s="3"/>
      <c r="EQ1031" s="3"/>
      <c r="ER1031" s="3"/>
      <c r="ES1031" s="3"/>
      <c r="ET1031" s="3"/>
      <c r="EU1031" s="3"/>
      <c r="EV1031" s="3"/>
      <c r="EW1031" s="3"/>
      <c r="EX1031" s="3"/>
      <c r="EY1031" s="3"/>
      <c r="EZ1031" s="3"/>
      <c r="FA1031" s="3"/>
      <c r="FB1031" s="3"/>
      <c r="FC1031" s="3"/>
      <c r="FD1031" s="3"/>
      <c r="FE1031" s="3"/>
      <c r="FF1031" s="3"/>
      <c r="FG1031" s="3"/>
      <c r="FH1031" s="3"/>
      <c r="FI1031" s="3"/>
      <c r="FJ1031" s="3"/>
      <c r="FK1031" s="3"/>
      <c r="FL1031" s="3"/>
      <c r="FM1031" s="3"/>
      <c r="FN1031" s="3"/>
      <c r="FO1031" s="3"/>
      <c r="FP1031" s="3"/>
      <c r="FQ1031" s="3"/>
      <c r="FR1031" s="3"/>
      <c r="FS1031" s="3"/>
      <c r="FT1031" s="3"/>
      <c r="FU1031" s="3"/>
    </row>
    <row r="1032" spans="7:177" x14ac:dyDescent="0.15">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3"/>
      <c r="AG1032" s="3"/>
      <c r="AH1032" s="3"/>
      <c r="AI1032" s="3"/>
      <c r="AJ1032" s="3"/>
      <c r="AK1032" s="3"/>
      <c r="AL1032" s="3"/>
      <c r="AM1032" s="3"/>
      <c r="AN1032" s="3"/>
      <c r="AO1032" s="3"/>
      <c r="AP1032" s="3"/>
      <c r="AQ1032" s="3"/>
      <c r="AR1032" s="3"/>
      <c r="AS1032" s="3"/>
      <c r="AT1032" s="3"/>
      <c r="AU1032" s="3"/>
      <c r="AV1032" s="3"/>
      <c r="AW1032" s="3"/>
      <c r="AX1032" s="3"/>
      <c r="AY1032" s="3"/>
      <c r="AZ1032" s="3"/>
      <c r="BA1032" s="3"/>
      <c r="BB1032" s="3"/>
      <c r="BC1032" s="3"/>
      <c r="BD1032" s="3"/>
      <c r="BE1032" s="3"/>
      <c r="BF1032" s="3"/>
      <c r="BG1032" s="3"/>
      <c r="BH1032" s="3"/>
      <c r="BI1032" s="3"/>
      <c r="BJ1032" s="3"/>
      <c r="BK1032" s="3"/>
      <c r="BL1032" s="3"/>
      <c r="BM1032" s="3"/>
      <c r="BN1032" s="3"/>
      <c r="BO1032" s="3"/>
      <c r="BP1032" s="3"/>
      <c r="BQ1032" s="3"/>
      <c r="BR1032" s="3"/>
      <c r="BS1032" s="3"/>
      <c r="BT1032" s="3"/>
      <c r="BU1032" s="3"/>
      <c r="BV1032" s="3"/>
      <c r="BW1032" s="3"/>
      <c r="BX1032" s="3"/>
      <c r="BY1032" s="3"/>
      <c r="BZ1032" s="3"/>
      <c r="CA1032" s="3"/>
      <c r="CB1032" s="3"/>
      <c r="CC1032" s="3"/>
      <c r="CD1032" s="3"/>
      <c r="CE1032" s="3"/>
      <c r="CF1032" s="3"/>
      <c r="CG1032" s="3"/>
      <c r="CH1032" s="3"/>
      <c r="CI1032" s="3"/>
      <c r="CJ1032" s="3"/>
      <c r="CK1032" s="3"/>
      <c r="CL1032" s="3"/>
      <c r="CM1032" s="3"/>
      <c r="CN1032" s="3"/>
      <c r="CO1032" s="3"/>
      <c r="CP1032" s="3"/>
      <c r="CQ1032" s="3"/>
      <c r="CR1032" s="3"/>
      <c r="CS1032" s="3"/>
      <c r="CT1032" s="3"/>
      <c r="CU1032" s="3"/>
      <c r="CV1032" s="3"/>
      <c r="CW1032" s="3"/>
      <c r="CX1032" s="3"/>
      <c r="CY1032" s="3"/>
      <c r="CZ1032" s="3"/>
      <c r="DA1032" s="3"/>
      <c r="DB1032" s="3"/>
      <c r="DC1032" s="3"/>
      <c r="DD1032" s="3"/>
      <c r="DE1032" s="3"/>
      <c r="DF1032" s="3"/>
      <c r="DG1032" s="3"/>
      <c r="DH1032" s="3"/>
      <c r="DI1032" s="3"/>
      <c r="DJ1032" s="3"/>
      <c r="DK1032" s="3"/>
      <c r="DL1032" s="3"/>
      <c r="DM1032" s="3"/>
      <c r="DN1032" s="3"/>
      <c r="DO1032" s="3"/>
      <c r="DP1032" s="3"/>
      <c r="DQ1032" s="3"/>
      <c r="DR1032" s="3"/>
      <c r="DS1032" s="3"/>
      <c r="DT1032" s="3"/>
      <c r="DU1032" s="3"/>
      <c r="DV1032" s="3"/>
      <c r="DW1032" s="3"/>
      <c r="DX1032" s="3"/>
      <c r="DY1032" s="3"/>
      <c r="DZ1032" s="3"/>
      <c r="EA1032" s="3"/>
      <c r="EB1032" s="3"/>
      <c r="EC1032" s="3"/>
      <c r="ED1032" s="3"/>
      <c r="EE1032" s="3"/>
      <c r="EF1032" s="3"/>
      <c r="EG1032" s="3"/>
      <c r="EH1032" s="3"/>
      <c r="EI1032" s="3"/>
      <c r="EJ1032" s="3"/>
      <c r="EK1032" s="3"/>
      <c r="EL1032" s="3"/>
      <c r="EM1032" s="3"/>
      <c r="EN1032" s="3"/>
      <c r="EO1032" s="3"/>
      <c r="EP1032" s="3"/>
      <c r="EQ1032" s="3"/>
      <c r="ER1032" s="3"/>
      <c r="ES1032" s="3"/>
      <c r="ET1032" s="3"/>
      <c r="EU1032" s="3"/>
      <c r="EV1032" s="3"/>
      <c r="EW1032" s="3"/>
      <c r="EX1032" s="3"/>
      <c r="EY1032" s="3"/>
      <c r="EZ1032" s="3"/>
      <c r="FA1032" s="3"/>
      <c r="FB1032" s="3"/>
      <c r="FC1032" s="3"/>
      <c r="FD1032" s="3"/>
      <c r="FE1032" s="3"/>
      <c r="FF1032" s="3"/>
      <c r="FG1032" s="3"/>
      <c r="FH1032" s="3"/>
      <c r="FI1032" s="3"/>
      <c r="FJ1032" s="3"/>
      <c r="FK1032" s="3"/>
      <c r="FL1032" s="3"/>
      <c r="FM1032" s="3"/>
      <c r="FN1032" s="3"/>
      <c r="FO1032" s="3"/>
      <c r="FP1032" s="3"/>
      <c r="FQ1032" s="3"/>
      <c r="FR1032" s="3"/>
      <c r="FS1032" s="3"/>
      <c r="FT1032" s="3"/>
      <c r="FU1032" s="3"/>
    </row>
    <row r="1033" spans="7:177" x14ac:dyDescent="0.15">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3"/>
      <c r="AG1033" s="3"/>
      <c r="AH1033" s="3"/>
      <c r="AI1033" s="3"/>
      <c r="AJ1033" s="3"/>
      <c r="AK1033" s="3"/>
      <c r="AL1033" s="3"/>
      <c r="AM1033" s="3"/>
      <c r="AN1033" s="3"/>
      <c r="AO1033" s="3"/>
      <c r="AP1033" s="3"/>
      <c r="AQ1033" s="3"/>
      <c r="AR1033" s="3"/>
      <c r="AS1033" s="3"/>
      <c r="AT1033" s="3"/>
      <c r="AU1033" s="3"/>
      <c r="AV1033" s="3"/>
      <c r="AW1033" s="3"/>
      <c r="AX1033" s="3"/>
      <c r="AY1033" s="3"/>
      <c r="AZ1033" s="3"/>
      <c r="BA1033" s="3"/>
      <c r="BB1033" s="3"/>
      <c r="BC1033" s="3"/>
      <c r="BD1033" s="3"/>
      <c r="BE1033" s="3"/>
      <c r="BF1033" s="3"/>
      <c r="BG1033" s="3"/>
      <c r="BH1033" s="3"/>
      <c r="BI1033" s="3"/>
      <c r="BJ1033" s="3"/>
      <c r="BK1033" s="3"/>
      <c r="BL1033" s="3"/>
      <c r="BM1033" s="3"/>
      <c r="BN1033" s="3"/>
      <c r="BO1033" s="3"/>
      <c r="BP1033" s="3"/>
      <c r="BQ1033" s="3"/>
      <c r="BR1033" s="3"/>
      <c r="BS1033" s="3"/>
      <c r="BT1033" s="3"/>
      <c r="BU1033" s="3"/>
      <c r="BV1033" s="3"/>
      <c r="BW1033" s="3"/>
      <c r="BX1033" s="3"/>
      <c r="BY1033" s="3"/>
      <c r="BZ1033" s="3"/>
      <c r="CA1033" s="3"/>
      <c r="CB1033" s="3"/>
      <c r="CC1033" s="3"/>
      <c r="CD1033" s="3"/>
      <c r="CE1033" s="3"/>
      <c r="CF1033" s="3"/>
      <c r="CG1033" s="3"/>
      <c r="CH1033" s="3"/>
      <c r="CI1033" s="3"/>
      <c r="CJ1033" s="3"/>
      <c r="CK1033" s="3"/>
      <c r="CL1033" s="3"/>
      <c r="CM1033" s="3"/>
      <c r="CN1033" s="3"/>
      <c r="CO1033" s="3"/>
      <c r="CP1033" s="3"/>
      <c r="CQ1033" s="3"/>
      <c r="CR1033" s="3"/>
      <c r="CS1033" s="3"/>
      <c r="CT1033" s="3"/>
      <c r="CU1033" s="3"/>
      <c r="CV1033" s="3"/>
      <c r="CW1033" s="3"/>
      <c r="CX1033" s="3"/>
      <c r="CY1033" s="3"/>
      <c r="CZ1033" s="3"/>
      <c r="DA1033" s="3"/>
      <c r="DB1033" s="3"/>
      <c r="DC1033" s="3"/>
      <c r="DD1033" s="3"/>
      <c r="DE1033" s="3"/>
      <c r="DF1033" s="3"/>
      <c r="DG1033" s="3"/>
      <c r="DH1033" s="3"/>
      <c r="DI1033" s="3"/>
      <c r="DJ1033" s="3"/>
      <c r="DK1033" s="3"/>
      <c r="DL1033" s="3"/>
      <c r="DM1033" s="3"/>
      <c r="DN1033" s="3"/>
      <c r="DO1033" s="3"/>
      <c r="DP1033" s="3"/>
      <c r="DQ1033" s="3"/>
      <c r="DR1033" s="3"/>
      <c r="DS1033" s="3"/>
      <c r="DT1033" s="3"/>
      <c r="DU1033" s="3"/>
      <c r="DV1033" s="3"/>
      <c r="DW1033" s="3"/>
      <c r="DX1033" s="3"/>
      <c r="DY1033" s="3"/>
      <c r="DZ1033" s="3"/>
      <c r="EA1033" s="3"/>
      <c r="EB1033" s="3"/>
      <c r="EC1033" s="3"/>
      <c r="ED1033" s="3"/>
      <c r="EE1033" s="3"/>
      <c r="EF1033" s="3"/>
      <c r="EG1033" s="3"/>
      <c r="EH1033" s="3"/>
      <c r="EI1033" s="3"/>
      <c r="EJ1033" s="3"/>
      <c r="EK1033" s="3"/>
      <c r="EL1033" s="3"/>
      <c r="EM1033" s="3"/>
      <c r="EN1033" s="3"/>
      <c r="EO1033" s="3"/>
      <c r="EP1033" s="3"/>
      <c r="EQ1033" s="3"/>
      <c r="ER1033" s="3"/>
      <c r="ES1033" s="3"/>
      <c r="ET1033" s="3"/>
      <c r="EU1033" s="3"/>
      <c r="EV1033" s="3"/>
      <c r="EW1033" s="3"/>
      <c r="EX1033" s="3"/>
      <c r="EY1033" s="3"/>
      <c r="EZ1033" s="3"/>
      <c r="FA1033" s="3"/>
      <c r="FB1033" s="3"/>
      <c r="FC1033" s="3"/>
      <c r="FD1033" s="3"/>
      <c r="FE1033" s="3"/>
      <c r="FF1033" s="3"/>
      <c r="FG1033" s="3"/>
      <c r="FH1033" s="3"/>
      <c r="FI1033" s="3"/>
      <c r="FJ1033" s="3"/>
      <c r="FK1033" s="3"/>
      <c r="FL1033" s="3"/>
      <c r="FM1033" s="3"/>
      <c r="FN1033" s="3"/>
      <c r="FO1033" s="3"/>
      <c r="FP1033" s="3"/>
      <c r="FQ1033" s="3"/>
      <c r="FR1033" s="3"/>
      <c r="FS1033" s="3"/>
      <c r="FT1033" s="3"/>
      <c r="FU1033" s="3"/>
    </row>
    <row r="1034" spans="7:177" x14ac:dyDescent="0.15">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3"/>
      <c r="AG1034" s="3"/>
      <c r="AH1034" s="3"/>
      <c r="AI1034" s="3"/>
      <c r="AJ1034" s="3"/>
      <c r="AK1034" s="3"/>
      <c r="AL1034" s="3"/>
      <c r="AM1034" s="3"/>
      <c r="AN1034" s="3"/>
      <c r="AO1034" s="3"/>
      <c r="AP1034" s="3"/>
      <c r="AQ1034" s="3"/>
      <c r="AR1034" s="3"/>
      <c r="AS1034" s="3"/>
      <c r="AT1034" s="3"/>
      <c r="AU1034" s="3"/>
      <c r="AV1034" s="3"/>
      <c r="AW1034" s="3"/>
      <c r="AX1034" s="3"/>
      <c r="AY1034" s="3"/>
      <c r="AZ1034" s="3"/>
      <c r="BA1034" s="3"/>
      <c r="BB1034" s="3"/>
      <c r="BC1034" s="3"/>
      <c r="BD1034" s="3"/>
      <c r="BE1034" s="3"/>
      <c r="BF1034" s="3"/>
      <c r="BG1034" s="3"/>
      <c r="BH1034" s="3"/>
      <c r="BI1034" s="3"/>
      <c r="BJ1034" s="3"/>
      <c r="BK1034" s="3"/>
      <c r="BL1034" s="3"/>
      <c r="BM1034" s="3"/>
      <c r="BN1034" s="3"/>
      <c r="BO1034" s="3"/>
      <c r="BP1034" s="3"/>
      <c r="BQ1034" s="3"/>
      <c r="BR1034" s="3"/>
      <c r="BS1034" s="3"/>
      <c r="BT1034" s="3"/>
      <c r="BU1034" s="3"/>
      <c r="BV1034" s="3"/>
      <c r="BW1034" s="3"/>
      <c r="BX1034" s="3"/>
      <c r="BY1034" s="3"/>
      <c r="BZ1034" s="3"/>
      <c r="CA1034" s="3"/>
      <c r="CB1034" s="3"/>
      <c r="CC1034" s="3"/>
      <c r="CD1034" s="3"/>
      <c r="CE1034" s="3"/>
      <c r="CF1034" s="3"/>
      <c r="CG1034" s="3"/>
      <c r="CH1034" s="3"/>
      <c r="CI1034" s="3"/>
      <c r="CJ1034" s="3"/>
      <c r="CK1034" s="3"/>
      <c r="CL1034" s="3"/>
      <c r="CM1034" s="3"/>
      <c r="CN1034" s="3"/>
      <c r="CO1034" s="3"/>
      <c r="CP1034" s="3"/>
      <c r="CQ1034" s="3"/>
      <c r="CR1034" s="3"/>
      <c r="CS1034" s="3"/>
      <c r="CT1034" s="3"/>
      <c r="CU1034" s="3"/>
      <c r="CV1034" s="3"/>
      <c r="CW1034" s="3"/>
      <c r="CX1034" s="3"/>
      <c r="CY1034" s="3"/>
      <c r="CZ1034" s="3"/>
      <c r="DA1034" s="3"/>
      <c r="DB1034" s="3"/>
      <c r="DC1034" s="3"/>
      <c r="DD1034" s="3"/>
      <c r="DE1034" s="3"/>
      <c r="DF1034" s="3"/>
      <c r="DG1034" s="3"/>
      <c r="DH1034" s="3"/>
      <c r="DI1034" s="3"/>
      <c r="DJ1034" s="3"/>
      <c r="DK1034" s="3"/>
      <c r="DL1034" s="3"/>
      <c r="DM1034" s="3"/>
      <c r="DN1034" s="3"/>
      <c r="DO1034" s="3"/>
      <c r="DP1034" s="3"/>
      <c r="DQ1034" s="3"/>
      <c r="DR1034" s="3"/>
      <c r="DS1034" s="3"/>
      <c r="DT1034" s="3"/>
      <c r="DU1034" s="3"/>
      <c r="DV1034" s="3"/>
      <c r="DW1034" s="3"/>
      <c r="DX1034" s="3"/>
      <c r="DY1034" s="3"/>
      <c r="DZ1034" s="3"/>
      <c r="EA1034" s="3"/>
      <c r="EB1034" s="3"/>
      <c r="EC1034" s="3"/>
      <c r="ED1034" s="3"/>
      <c r="EE1034" s="3"/>
      <c r="EF1034" s="3"/>
      <c r="EG1034" s="3"/>
      <c r="EH1034" s="3"/>
      <c r="EI1034" s="3"/>
      <c r="EJ1034" s="3"/>
      <c r="EK1034" s="3"/>
      <c r="EL1034" s="3"/>
      <c r="EM1034" s="3"/>
      <c r="EN1034" s="3"/>
      <c r="EO1034" s="3"/>
      <c r="EP1034" s="3"/>
      <c r="EQ1034" s="3"/>
      <c r="ER1034" s="3"/>
      <c r="ES1034" s="3"/>
      <c r="ET1034" s="3"/>
      <c r="EU1034" s="3"/>
      <c r="EV1034" s="3"/>
      <c r="EW1034" s="3"/>
      <c r="EX1034" s="3"/>
      <c r="EY1034" s="3"/>
      <c r="EZ1034" s="3"/>
      <c r="FA1034" s="3"/>
      <c r="FB1034" s="3"/>
      <c r="FC1034" s="3"/>
      <c r="FD1034" s="3"/>
      <c r="FE1034" s="3"/>
      <c r="FF1034" s="3"/>
      <c r="FG1034" s="3"/>
      <c r="FH1034" s="3"/>
      <c r="FI1034" s="3"/>
      <c r="FJ1034" s="3"/>
      <c r="FK1034" s="3"/>
      <c r="FL1034" s="3"/>
      <c r="FM1034" s="3"/>
      <c r="FN1034" s="3"/>
      <c r="FO1034" s="3"/>
      <c r="FP1034" s="3"/>
      <c r="FQ1034" s="3"/>
      <c r="FR1034" s="3"/>
      <c r="FS1034" s="3"/>
      <c r="FT1034" s="3"/>
      <c r="FU1034" s="3"/>
    </row>
    <row r="1035" spans="7:177" x14ac:dyDescent="0.15">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3"/>
      <c r="AG1035" s="3"/>
      <c r="AH1035" s="3"/>
      <c r="AI1035" s="3"/>
      <c r="AJ1035" s="3"/>
      <c r="AK1035" s="3"/>
      <c r="AL1035" s="3"/>
      <c r="AM1035" s="3"/>
      <c r="AN1035" s="3"/>
      <c r="AO1035" s="3"/>
      <c r="AP1035" s="3"/>
      <c r="AQ1035" s="3"/>
      <c r="AR1035" s="3"/>
      <c r="AS1035" s="3"/>
      <c r="AT1035" s="3"/>
      <c r="AU1035" s="3"/>
      <c r="AV1035" s="3"/>
      <c r="AW1035" s="3"/>
      <c r="AX1035" s="3"/>
      <c r="AY1035" s="3"/>
      <c r="AZ1035" s="3"/>
      <c r="BA1035" s="3"/>
      <c r="BB1035" s="3"/>
      <c r="BC1035" s="3"/>
      <c r="BD1035" s="3"/>
      <c r="BE1035" s="3"/>
      <c r="BF1035" s="3"/>
      <c r="BG1035" s="3"/>
      <c r="BH1035" s="3"/>
      <c r="BI1035" s="3"/>
      <c r="BJ1035" s="3"/>
      <c r="BK1035" s="3"/>
      <c r="BL1035" s="3"/>
      <c r="BM1035" s="3"/>
      <c r="BN1035" s="3"/>
      <c r="BO1035" s="3"/>
      <c r="BP1035" s="3"/>
      <c r="BQ1035" s="3"/>
      <c r="BR1035" s="3"/>
      <c r="BS1035" s="3"/>
      <c r="BT1035" s="3"/>
      <c r="BU1035" s="3"/>
      <c r="BV1035" s="3"/>
      <c r="BW1035" s="3"/>
      <c r="BX1035" s="3"/>
      <c r="BY1035" s="3"/>
      <c r="BZ1035" s="3"/>
      <c r="CA1035" s="3"/>
      <c r="CB1035" s="3"/>
      <c r="CC1035" s="3"/>
      <c r="CD1035" s="3"/>
      <c r="CE1035" s="3"/>
      <c r="CF1035" s="3"/>
      <c r="CG1035" s="3"/>
      <c r="CH1035" s="3"/>
      <c r="CI1035" s="3"/>
      <c r="CJ1035" s="3"/>
      <c r="CK1035" s="3"/>
      <c r="CL1035" s="3"/>
      <c r="CM1035" s="3"/>
      <c r="CN1035" s="3"/>
      <c r="CO1035" s="3"/>
      <c r="CP1035" s="3"/>
      <c r="CQ1035" s="3"/>
      <c r="CR1035" s="3"/>
      <c r="CS1035" s="3"/>
      <c r="CT1035" s="3"/>
      <c r="CU1035" s="3"/>
      <c r="CV1035" s="3"/>
      <c r="CW1035" s="3"/>
      <c r="CX1035" s="3"/>
      <c r="CY1035" s="3"/>
      <c r="CZ1035" s="3"/>
      <c r="DA1035" s="3"/>
      <c r="DB1035" s="3"/>
      <c r="DC1035" s="3"/>
      <c r="DD1035" s="3"/>
      <c r="DE1035" s="3"/>
      <c r="DF1035" s="3"/>
      <c r="DG1035" s="3"/>
      <c r="DH1035" s="3"/>
      <c r="DI1035" s="3"/>
      <c r="DJ1035" s="3"/>
      <c r="DK1035" s="3"/>
      <c r="DL1035" s="3"/>
      <c r="DM1035" s="3"/>
      <c r="DN1035" s="3"/>
      <c r="DO1035" s="3"/>
      <c r="DP1035" s="3"/>
      <c r="DQ1035" s="3"/>
      <c r="DR1035" s="3"/>
      <c r="DS1035" s="3"/>
      <c r="DT1035" s="3"/>
      <c r="DU1035" s="3"/>
      <c r="DV1035" s="3"/>
      <c r="DW1035" s="3"/>
      <c r="DX1035" s="3"/>
      <c r="DY1035" s="3"/>
      <c r="DZ1035" s="3"/>
      <c r="EA1035" s="3"/>
      <c r="EB1035" s="3"/>
      <c r="EC1035" s="3"/>
      <c r="ED1035" s="3"/>
      <c r="EE1035" s="3"/>
      <c r="EF1035" s="3"/>
      <c r="EG1035" s="3"/>
      <c r="EH1035" s="3"/>
      <c r="EI1035" s="3"/>
      <c r="EJ1035" s="3"/>
      <c r="EK1035" s="3"/>
      <c r="EL1035" s="3"/>
      <c r="EM1035" s="3"/>
      <c r="EN1035" s="3"/>
      <c r="EO1035" s="3"/>
      <c r="EP1035" s="3"/>
      <c r="EQ1035" s="3"/>
      <c r="ER1035" s="3"/>
      <c r="ES1035" s="3"/>
      <c r="ET1035" s="3"/>
      <c r="EU1035" s="3"/>
      <c r="EV1035" s="3"/>
      <c r="EW1035" s="3"/>
      <c r="EX1035" s="3"/>
      <c r="EY1035" s="3"/>
      <c r="EZ1035" s="3"/>
      <c r="FA1035" s="3"/>
      <c r="FB1035" s="3"/>
      <c r="FC1035" s="3"/>
      <c r="FD1035" s="3"/>
      <c r="FE1035" s="3"/>
      <c r="FF1035" s="3"/>
      <c r="FG1035" s="3"/>
      <c r="FH1035" s="3"/>
      <c r="FI1035" s="3"/>
      <c r="FJ1035" s="3"/>
      <c r="FK1035" s="3"/>
      <c r="FL1035" s="3"/>
      <c r="FM1035" s="3"/>
      <c r="FN1035" s="3"/>
      <c r="FO1035" s="3"/>
      <c r="FP1035" s="3"/>
      <c r="FQ1035" s="3"/>
      <c r="FR1035" s="3"/>
      <c r="FS1035" s="3"/>
      <c r="FT1035" s="3"/>
      <c r="FU1035" s="3"/>
    </row>
    <row r="1036" spans="7:177" x14ac:dyDescent="0.15">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3"/>
      <c r="AG1036" s="3"/>
      <c r="AH1036" s="3"/>
      <c r="AI1036" s="3"/>
      <c r="AJ1036" s="3"/>
      <c r="AK1036" s="3"/>
      <c r="AL1036" s="3"/>
      <c r="AM1036" s="3"/>
      <c r="AN1036" s="3"/>
      <c r="AO1036" s="3"/>
      <c r="AP1036" s="3"/>
      <c r="AQ1036" s="3"/>
      <c r="AR1036" s="3"/>
      <c r="AS1036" s="3"/>
      <c r="AT1036" s="3"/>
      <c r="AU1036" s="3"/>
      <c r="AV1036" s="3"/>
      <c r="AW1036" s="3"/>
      <c r="AX1036" s="3"/>
      <c r="AY1036" s="3"/>
      <c r="AZ1036" s="3"/>
      <c r="BA1036" s="3"/>
      <c r="BB1036" s="3"/>
      <c r="BC1036" s="3"/>
      <c r="BD1036" s="3"/>
      <c r="BE1036" s="3"/>
      <c r="BF1036" s="3"/>
      <c r="BG1036" s="3"/>
      <c r="BH1036" s="3"/>
      <c r="BI1036" s="3"/>
      <c r="BJ1036" s="3"/>
      <c r="BK1036" s="3"/>
      <c r="BL1036" s="3"/>
      <c r="BM1036" s="3"/>
      <c r="BN1036" s="3"/>
      <c r="BO1036" s="3"/>
      <c r="BP1036" s="3"/>
      <c r="BQ1036" s="3"/>
      <c r="BR1036" s="3"/>
      <c r="BS1036" s="3"/>
      <c r="BT1036" s="3"/>
      <c r="BU1036" s="3"/>
      <c r="BV1036" s="3"/>
      <c r="BW1036" s="3"/>
      <c r="BX1036" s="3"/>
      <c r="BY1036" s="3"/>
      <c r="BZ1036" s="3"/>
      <c r="CA1036" s="3"/>
      <c r="CB1036" s="3"/>
      <c r="CC1036" s="3"/>
      <c r="CD1036" s="3"/>
      <c r="CE1036" s="3"/>
      <c r="CF1036" s="3"/>
      <c r="CG1036" s="3"/>
      <c r="CH1036" s="3"/>
      <c r="CI1036" s="3"/>
      <c r="CJ1036" s="3"/>
      <c r="CK1036" s="3"/>
      <c r="CL1036" s="3"/>
      <c r="CM1036" s="3"/>
      <c r="CN1036" s="3"/>
      <c r="CO1036" s="3"/>
      <c r="CP1036" s="3"/>
      <c r="CQ1036" s="3"/>
      <c r="CR1036" s="3"/>
      <c r="CS1036" s="3"/>
      <c r="CT1036" s="3"/>
      <c r="CU1036" s="3"/>
      <c r="CV1036" s="3"/>
      <c r="CW1036" s="3"/>
      <c r="CX1036" s="3"/>
      <c r="CY1036" s="3"/>
      <c r="CZ1036" s="3"/>
      <c r="DA1036" s="3"/>
      <c r="DB1036" s="3"/>
      <c r="DC1036" s="3"/>
      <c r="DD1036" s="3"/>
      <c r="DE1036" s="3"/>
      <c r="DF1036" s="3"/>
      <c r="DG1036" s="3"/>
      <c r="DH1036" s="3"/>
      <c r="DI1036" s="3"/>
      <c r="DJ1036" s="3"/>
      <c r="DK1036" s="3"/>
      <c r="DL1036" s="3"/>
      <c r="DM1036" s="3"/>
      <c r="DN1036" s="3"/>
      <c r="DO1036" s="3"/>
      <c r="DP1036" s="3"/>
      <c r="DQ1036" s="3"/>
      <c r="DR1036" s="3"/>
      <c r="DS1036" s="3"/>
      <c r="DT1036" s="3"/>
      <c r="DU1036" s="3"/>
      <c r="DV1036" s="3"/>
      <c r="DW1036" s="3"/>
      <c r="DX1036" s="3"/>
      <c r="DY1036" s="3"/>
      <c r="DZ1036" s="3"/>
      <c r="EA1036" s="3"/>
      <c r="EB1036" s="3"/>
      <c r="EC1036" s="3"/>
      <c r="ED1036" s="3"/>
      <c r="EE1036" s="3"/>
      <c r="EF1036" s="3"/>
      <c r="EG1036" s="3"/>
      <c r="EH1036" s="3"/>
      <c r="EI1036" s="3"/>
      <c r="EJ1036" s="3"/>
      <c r="EK1036" s="3"/>
      <c r="EL1036" s="3"/>
      <c r="EM1036" s="3"/>
      <c r="EN1036" s="3"/>
      <c r="EO1036" s="3"/>
      <c r="EP1036" s="3"/>
      <c r="EQ1036" s="3"/>
      <c r="ER1036" s="3"/>
      <c r="ES1036" s="3"/>
      <c r="ET1036" s="3"/>
      <c r="EU1036" s="3"/>
      <c r="EV1036" s="3"/>
      <c r="EW1036" s="3"/>
      <c r="EX1036" s="3"/>
      <c r="EY1036" s="3"/>
      <c r="EZ1036" s="3"/>
      <c r="FA1036" s="3"/>
      <c r="FB1036" s="3"/>
      <c r="FC1036" s="3"/>
      <c r="FD1036" s="3"/>
      <c r="FE1036" s="3"/>
      <c r="FF1036" s="3"/>
      <c r="FG1036" s="3"/>
      <c r="FH1036" s="3"/>
      <c r="FI1036" s="3"/>
      <c r="FJ1036" s="3"/>
      <c r="FK1036" s="3"/>
      <c r="FL1036" s="3"/>
      <c r="FM1036" s="3"/>
      <c r="FN1036" s="3"/>
      <c r="FO1036" s="3"/>
      <c r="FP1036" s="3"/>
      <c r="FQ1036" s="3"/>
      <c r="FR1036" s="3"/>
      <c r="FS1036" s="3"/>
      <c r="FT1036" s="3"/>
      <c r="FU1036" s="3"/>
    </row>
    <row r="1037" spans="7:177" x14ac:dyDescent="0.15">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3"/>
      <c r="AG1037" s="3"/>
      <c r="AH1037" s="3"/>
      <c r="AI1037" s="3"/>
      <c r="AJ1037" s="3"/>
      <c r="AK1037" s="3"/>
      <c r="AL1037" s="3"/>
      <c r="AM1037" s="3"/>
      <c r="AN1037" s="3"/>
      <c r="AO1037" s="3"/>
      <c r="AP1037" s="3"/>
      <c r="AQ1037" s="3"/>
      <c r="AR1037" s="3"/>
      <c r="AS1037" s="3"/>
      <c r="AT1037" s="3"/>
      <c r="AU1037" s="3"/>
      <c r="AV1037" s="3"/>
      <c r="AW1037" s="3"/>
      <c r="AX1037" s="3"/>
      <c r="AY1037" s="3"/>
      <c r="AZ1037" s="3"/>
      <c r="BA1037" s="3"/>
      <c r="BB1037" s="3"/>
      <c r="BC1037" s="3"/>
      <c r="BD1037" s="3"/>
      <c r="BE1037" s="3"/>
      <c r="BF1037" s="3"/>
      <c r="BG1037" s="3"/>
      <c r="BH1037" s="3"/>
      <c r="BI1037" s="3"/>
      <c r="BJ1037" s="3"/>
      <c r="BK1037" s="3"/>
      <c r="BL1037" s="3"/>
      <c r="BM1037" s="3"/>
      <c r="BN1037" s="3"/>
      <c r="BO1037" s="3"/>
      <c r="BP1037" s="3"/>
      <c r="BQ1037" s="3"/>
      <c r="BR1037" s="3"/>
      <c r="BS1037" s="3"/>
      <c r="BT1037" s="3"/>
      <c r="BU1037" s="3"/>
      <c r="BV1037" s="3"/>
      <c r="BW1037" s="3"/>
      <c r="BX1037" s="3"/>
      <c r="BY1037" s="3"/>
      <c r="BZ1037" s="3"/>
      <c r="CA1037" s="3"/>
      <c r="CB1037" s="3"/>
      <c r="CC1037" s="3"/>
      <c r="CD1037" s="3"/>
      <c r="CE1037" s="3"/>
      <c r="CF1037" s="3"/>
      <c r="CG1037" s="3"/>
      <c r="CH1037" s="3"/>
      <c r="CI1037" s="3"/>
      <c r="CJ1037" s="3"/>
      <c r="CK1037" s="3"/>
      <c r="CL1037" s="3"/>
      <c r="CM1037" s="3"/>
      <c r="CN1037" s="3"/>
      <c r="CO1037" s="3"/>
      <c r="CP1037" s="3"/>
      <c r="CQ1037" s="3"/>
      <c r="CR1037" s="3"/>
      <c r="CS1037" s="3"/>
      <c r="CT1037" s="3"/>
      <c r="CU1037" s="3"/>
      <c r="CV1037" s="3"/>
      <c r="CW1037" s="3"/>
      <c r="CX1037" s="3"/>
      <c r="CY1037" s="3"/>
      <c r="CZ1037" s="3"/>
      <c r="DA1037" s="3"/>
      <c r="DB1037" s="3"/>
      <c r="DC1037" s="3"/>
      <c r="DD1037" s="3"/>
      <c r="DE1037" s="3"/>
      <c r="DF1037" s="3"/>
      <c r="DG1037" s="3"/>
      <c r="DH1037" s="3"/>
      <c r="DI1037" s="3"/>
      <c r="DJ1037" s="3"/>
      <c r="DK1037" s="3"/>
      <c r="DL1037" s="3"/>
      <c r="DM1037" s="3"/>
      <c r="DN1037" s="3"/>
      <c r="DO1037" s="3"/>
      <c r="DP1037" s="3"/>
      <c r="DQ1037" s="3"/>
      <c r="DR1037" s="3"/>
      <c r="DS1037" s="3"/>
      <c r="DT1037" s="3"/>
      <c r="DU1037" s="3"/>
      <c r="DV1037" s="3"/>
      <c r="DW1037" s="3"/>
      <c r="DX1037" s="3"/>
      <c r="DY1037" s="3"/>
      <c r="DZ1037" s="3"/>
      <c r="EA1037" s="3"/>
      <c r="EB1037" s="3"/>
      <c r="EC1037" s="3"/>
      <c r="ED1037" s="3"/>
      <c r="EE1037" s="3"/>
      <c r="EF1037" s="3"/>
      <c r="EG1037" s="3"/>
      <c r="EH1037" s="3"/>
      <c r="EI1037" s="3"/>
      <c r="EJ1037" s="3"/>
      <c r="EK1037" s="3"/>
      <c r="EL1037" s="3"/>
      <c r="EM1037" s="3"/>
      <c r="EN1037" s="3"/>
      <c r="EO1037" s="3"/>
      <c r="EP1037" s="3"/>
      <c r="EQ1037" s="3"/>
      <c r="ER1037" s="3"/>
      <c r="ES1037" s="3"/>
      <c r="ET1037" s="3"/>
      <c r="EU1037" s="3"/>
      <c r="EV1037" s="3"/>
      <c r="EW1037" s="3"/>
      <c r="EX1037" s="3"/>
      <c r="EY1037" s="3"/>
      <c r="EZ1037" s="3"/>
      <c r="FA1037" s="3"/>
      <c r="FB1037" s="3"/>
      <c r="FC1037" s="3"/>
      <c r="FD1037" s="3"/>
      <c r="FE1037" s="3"/>
      <c r="FF1037" s="3"/>
      <c r="FG1037" s="3"/>
      <c r="FH1037" s="3"/>
      <c r="FI1037" s="3"/>
      <c r="FJ1037" s="3"/>
      <c r="FK1037" s="3"/>
      <c r="FL1037" s="3"/>
      <c r="FM1037" s="3"/>
      <c r="FN1037" s="3"/>
      <c r="FO1037" s="3"/>
      <c r="FP1037" s="3"/>
      <c r="FQ1037" s="3"/>
      <c r="FR1037" s="3"/>
      <c r="FS1037" s="3"/>
      <c r="FT1037" s="3"/>
      <c r="FU1037" s="3"/>
    </row>
    <row r="1038" spans="7:177" x14ac:dyDescent="0.15">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3"/>
      <c r="AG1038" s="3"/>
      <c r="AH1038" s="3"/>
      <c r="AI1038" s="3"/>
      <c r="AJ1038" s="3"/>
      <c r="AK1038" s="3"/>
      <c r="AL1038" s="3"/>
      <c r="AM1038" s="3"/>
      <c r="AN1038" s="3"/>
      <c r="AO1038" s="3"/>
      <c r="AP1038" s="3"/>
      <c r="AQ1038" s="3"/>
      <c r="AR1038" s="3"/>
      <c r="AS1038" s="3"/>
      <c r="AT1038" s="3"/>
      <c r="AU1038" s="3"/>
      <c r="AV1038" s="3"/>
      <c r="AW1038" s="3"/>
      <c r="AX1038" s="3"/>
      <c r="AY1038" s="3"/>
      <c r="AZ1038" s="3"/>
      <c r="BA1038" s="3"/>
      <c r="BB1038" s="3"/>
      <c r="BC1038" s="3"/>
      <c r="BD1038" s="3"/>
      <c r="BE1038" s="3"/>
      <c r="BF1038" s="3"/>
      <c r="BG1038" s="3"/>
      <c r="BH1038" s="3"/>
      <c r="BI1038" s="3"/>
      <c r="BJ1038" s="3"/>
      <c r="BK1038" s="3"/>
      <c r="BL1038" s="3"/>
      <c r="BM1038" s="3"/>
      <c r="BN1038" s="3"/>
      <c r="BO1038" s="3"/>
      <c r="BP1038" s="3"/>
      <c r="BQ1038" s="3"/>
      <c r="BR1038" s="3"/>
      <c r="BS1038" s="3"/>
      <c r="BT1038" s="3"/>
      <c r="BU1038" s="3"/>
      <c r="BV1038" s="3"/>
      <c r="BW1038" s="3"/>
      <c r="BX1038" s="3"/>
      <c r="BY1038" s="3"/>
      <c r="BZ1038" s="3"/>
      <c r="CA1038" s="3"/>
      <c r="CB1038" s="3"/>
      <c r="CC1038" s="3"/>
      <c r="CD1038" s="3"/>
      <c r="CE1038" s="3"/>
      <c r="CF1038" s="3"/>
      <c r="CG1038" s="3"/>
      <c r="CH1038" s="3"/>
      <c r="CI1038" s="3"/>
      <c r="CJ1038" s="3"/>
      <c r="CK1038" s="3"/>
      <c r="CL1038" s="3"/>
      <c r="CM1038" s="3"/>
      <c r="CN1038" s="3"/>
      <c r="CO1038" s="3"/>
      <c r="CP1038" s="3"/>
      <c r="CQ1038" s="3"/>
      <c r="CR1038" s="3"/>
      <c r="CS1038" s="3"/>
      <c r="CT1038" s="3"/>
      <c r="CU1038" s="3"/>
      <c r="CV1038" s="3"/>
      <c r="CW1038" s="3"/>
      <c r="CX1038" s="3"/>
      <c r="CY1038" s="3"/>
      <c r="CZ1038" s="3"/>
      <c r="DA1038" s="3"/>
      <c r="DB1038" s="3"/>
      <c r="DC1038" s="3"/>
      <c r="DD1038" s="3"/>
      <c r="DE1038" s="3"/>
      <c r="DF1038" s="3"/>
      <c r="DG1038" s="3"/>
      <c r="DH1038" s="3"/>
      <c r="DI1038" s="3"/>
      <c r="DJ1038" s="3"/>
      <c r="DK1038" s="3"/>
      <c r="DL1038" s="3"/>
      <c r="DM1038" s="3"/>
      <c r="DN1038" s="3"/>
      <c r="DO1038" s="3"/>
      <c r="DP1038" s="3"/>
      <c r="DQ1038" s="3"/>
      <c r="DR1038" s="3"/>
      <c r="DS1038" s="3"/>
      <c r="DT1038" s="3"/>
      <c r="DU1038" s="3"/>
      <c r="DV1038" s="3"/>
      <c r="DW1038" s="3"/>
      <c r="DX1038" s="3"/>
      <c r="DY1038" s="3"/>
      <c r="DZ1038" s="3"/>
      <c r="EA1038" s="3"/>
      <c r="EB1038" s="3"/>
      <c r="EC1038" s="3"/>
      <c r="ED1038" s="3"/>
      <c r="EE1038" s="3"/>
      <c r="EF1038" s="3"/>
      <c r="EG1038" s="3"/>
      <c r="EH1038" s="3"/>
      <c r="EI1038" s="3"/>
      <c r="EJ1038" s="3"/>
      <c r="EK1038" s="3"/>
      <c r="EL1038" s="3"/>
      <c r="EM1038" s="3"/>
      <c r="EN1038" s="3"/>
      <c r="EO1038" s="3"/>
      <c r="EP1038" s="3"/>
      <c r="EQ1038" s="3"/>
      <c r="ER1038" s="3"/>
      <c r="ES1038" s="3"/>
      <c r="ET1038" s="3"/>
      <c r="EU1038" s="3"/>
      <c r="EV1038" s="3"/>
      <c r="EW1038" s="3"/>
      <c r="EX1038" s="3"/>
      <c r="EY1038" s="3"/>
      <c r="EZ1038" s="3"/>
      <c r="FA1038" s="3"/>
      <c r="FB1038" s="3"/>
      <c r="FC1038" s="3"/>
      <c r="FD1038" s="3"/>
      <c r="FE1038" s="3"/>
      <c r="FF1038" s="3"/>
      <c r="FG1038" s="3"/>
      <c r="FH1038" s="3"/>
      <c r="FI1038" s="3"/>
      <c r="FJ1038" s="3"/>
      <c r="FK1038" s="3"/>
      <c r="FL1038" s="3"/>
      <c r="FM1038" s="3"/>
      <c r="FN1038" s="3"/>
      <c r="FO1038" s="3"/>
      <c r="FP1038" s="3"/>
      <c r="FQ1038" s="3"/>
      <c r="FR1038" s="3"/>
      <c r="FS1038" s="3"/>
      <c r="FT1038" s="3"/>
      <c r="FU1038" s="3"/>
    </row>
    <row r="1039" spans="7:177" x14ac:dyDescent="0.15">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3"/>
      <c r="AG1039" s="3"/>
      <c r="AH1039" s="3"/>
      <c r="AI1039" s="3"/>
      <c r="AJ1039" s="3"/>
      <c r="AK1039" s="3"/>
      <c r="AL1039" s="3"/>
      <c r="AM1039" s="3"/>
      <c r="AN1039" s="3"/>
      <c r="AO1039" s="3"/>
      <c r="AP1039" s="3"/>
      <c r="AQ1039" s="3"/>
      <c r="AR1039" s="3"/>
      <c r="AS1039" s="3"/>
      <c r="AT1039" s="3"/>
      <c r="AU1039" s="3"/>
      <c r="AV1039" s="3"/>
      <c r="AW1039" s="3"/>
      <c r="AX1039" s="3"/>
      <c r="AY1039" s="3"/>
      <c r="AZ1039" s="3"/>
      <c r="BA1039" s="3"/>
      <c r="BB1039" s="3"/>
      <c r="BC1039" s="3"/>
      <c r="BD1039" s="3"/>
      <c r="BE1039" s="3"/>
      <c r="BF1039" s="3"/>
      <c r="BG1039" s="3"/>
      <c r="BH1039" s="3"/>
      <c r="BI1039" s="3"/>
      <c r="BJ1039" s="3"/>
      <c r="BK1039" s="3"/>
      <c r="BL1039" s="3"/>
      <c r="BM1039" s="3"/>
      <c r="BN1039" s="3"/>
      <c r="BO1039" s="3"/>
      <c r="BP1039" s="3"/>
      <c r="BQ1039" s="3"/>
      <c r="BR1039" s="3"/>
      <c r="BS1039" s="3"/>
      <c r="BT1039" s="3"/>
      <c r="BU1039" s="3"/>
      <c r="BV1039" s="3"/>
      <c r="BW1039" s="3"/>
      <c r="BX1039" s="3"/>
      <c r="BY1039" s="3"/>
      <c r="BZ1039" s="3"/>
      <c r="CA1039" s="3"/>
      <c r="CB1039" s="3"/>
      <c r="CC1039" s="3"/>
      <c r="CD1039" s="3"/>
      <c r="CE1039" s="3"/>
      <c r="CF1039" s="3"/>
      <c r="CG1039" s="3"/>
      <c r="CH1039" s="3"/>
      <c r="CI1039" s="3"/>
      <c r="CJ1039" s="3"/>
      <c r="CK1039" s="3"/>
      <c r="CL1039" s="3"/>
      <c r="CM1039" s="3"/>
      <c r="CN1039" s="3"/>
      <c r="CO1039" s="3"/>
      <c r="CP1039" s="3"/>
      <c r="CQ1039" s="3"/>
      <c r="CR1039" s="3"/>
      <c r="CS1039" s="3"/>
      <c r="CT1039" s="3"/>
      <c r="CU1039" s="3"/>
      <c r="CV1039" s="3"/>
      <c r="CW1039" s="3"/>
      <c r="CX1039" s="3"/>
      <c r="CY1039" s="3"/>
      <c r="CZ1039" s="3"/>
      <c r="DA1039" s="3"/>
      <c r="DB1039" s="3"/>
      <c r="DC1039" s="3"/>
      <c r="DD1039" s="3"/>
      <c r="DE1039" s="3"/>
      <c r="DF1039" s="3"/>
      <c r="DG1039" s="3"/>
      <c r="DH1039" s="3"/>
      <c r="DI1039" s="3"/>
      <c r="DJ1039" s="3"/>
      <c r="DK1039" s="3"/>
      <c r="DL1039" s="3"/>
      <c r="DM1039" s="3"/>
      <c r="DN1039" s="3"/>
      <c r="DO1039" s="3"/>
      <c r="DP1039" s="3"/>
      <c r="DQ1039" s="3"/>
      <c r="DR1039" s="3"/>
      <c r="DS1039" s="3"/>
      <c r="DT1039" s="3"/>
      <c r="DU1039" s="3"/>
      <c r="DV1039" s="3"/>
      <c r="DW1039" s="3"/>
      <c r="DX1039" s="3"/>
      <c r="DY1039" s="3"/>
      <c r="DZ1039" s="3"/>
      <c r="EA1039" s="3"/>
      <c r="EB1039" s="3"/>
      <c r="EC1039" s="3"/>
      <c r="ED1039" s="3"/>
      <c r="EE1039" s="3"/>
      <c r="EF1039" s="3"/>
      <c r="EG1039" s="3"/>
      <c r="EH1039" s="3"/>
      <c r="EI1039" s="3"/>
      <c r="EJ1039" s="3"/>
      <c r="EK1039" s="3"/>
      <c r="EL1039" s="3"/>
      <c r="EM1039" s="3"/>
      <c r="EN1039" s="3"/>
      <c r="EO1039" s="3"/>
      <c r="EP1039" s="3"/>
      <c r="EQ1039" s="3"/>
      <c r="ER1039" s="3"/>
      <c r="ES1039" s="3"/>
      <c r="ET1039" s="3"/>
      <c r="EU1039" s="3"/>
      <c r="EV1039" s="3"/>
      <c r="EW1039" s="3"/>
      <c r="EX1039" s="3"/>
      <c r="EY1039" s="3"/>
      <c r="EZ1039" s="3"/>
      <c r="FA1039" s="3"/>
      <c r="FB1039" s="3"/>
      <c r="FC1039" s="3"/>
      <c r="FD1039" s="3"/>
      <c r="FE1039" s="3"/>
      <c r="FF1039" s="3"/>
      <c r="FG1039" s="3"/>
      <c r="FH1039" s="3"/>
      <c r="FI1039" s="3"/>
      <c r="FJ1039" s="3"/>
      <c r="FK1039" s="3"/>
      <c r="FL1039" s="3"/>
      <c r="FM1039" s="3"/>
      <c r="FN1039" s="3"/>
      <c r="FO1039" s="3"/>
      <c r="FP1039" s="3"/>
      <c r="FQ1039" s="3"/>
      <c r="FR1039" s="3"/>
      <c r="FS1039" s="3"/>
      <c r="FT1039" s="3"/>
      <c r="FU1039" s="3"/>
    </row>
    <row r="1040" spans="7:177" x14ac:dyDescent="0.15">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3"/>
      <c r="AG1040" s="3"/>
      <c r="AH1040" s="3"/>
      <c r="AI1040" s="3"/>
      <c r="AJ1040" s="3"/>
      <c r="AK1040" s="3"/>
      <c r="AL1040" s="3"/>
      <c r="AM1040" s="3"/>
      <c r="AN1040" s="3"/>
      <c r="AO1040" s="3"/>
      <c r="AP1040" s="3"/>
      <c r="AQ1040" s="3"/>
      <c r="AR1040" s="3"/>
      <c r="AS1040" s="3"/>
      <c r="AT1040" s="3"/>
      <c r="AU1040" s="3"/>
      <c r="AV1040" s="3"/>
      <c r="AW1040" s="3"/>
      <c r="AX1040" s="3"/>
      <c r="AY1040" s="3"/>
      <c r="AZ1040" s="3"/>
      <c r="BA1040" s="3"/>
      <c r="BB1040" s="3"/>
      <c r="BC1040" s="3"/>
      <c r="BD1040" s="3"/>
      <c r="BE1040" s="3"/>
      <c r="BF1040" s="3"/>
      <c r="BG1040" s="3"/>
      <c r="BH1040" s="3"/>
      <c r="BI1040" s="3"/>
      <c r="BJ1040" s="3"/>
      <c r="BK1040" s="3"/>
      <c r="BL1040" s="3"/>
      <c r="BM1040" s="3"/>
      <c r="BN1040" s="3"/>
      <c r="BO1040" s="3"/>
      <c r="BP1040" s="3"/>
      <c r="BQ1040" s="3"/>
      <c r="BR1040" s="3"/>
      <c r="BS1040" s="3"/>
      <c r="BT1040" s="3"/>
      <c r="BU1040" s="3"/>
      <c r="BV1040" s="3"/>
      <c r="BW1040" s="3"/>
      <c r="BX1040" s="3"/>
      <c r="BY1040" s="3"/>
      <c r="BZ1040" s="3"/>
      <c r="CA1040" s="3"/>
      <c r="CB1040" s="3"/>
      <c r="CC1040" s="3"/>
      <c r="CD1040" s="3"/>
      <c r="CE1040" s="3"/>
      <c r="CF1040" s="3"/>
      <c r="CG1040" s="3"/>
      <c r="CH1040" s="3"/>
      <c r="CI1040" s="3"/>
      <c r="CJ1040" s="3"/>
      <c r="CK1040" s="3"/>
      <c r="CL1040" s="3"/>
      <c r="CM1040" s="3"/>
      <c r="CN1040" s="3"/>
      <c r="CO1040" s="3"/>
      <c r="CP1040" s="3"/>
      <c r="CQ1040" s="3"/>
      <c r="CR1040" s="3"/>
      <c r="CS1040" s="3"/>
      <c r="CT1040" s="3"/>
      <c r="CU1040" s="3"/>
      <c r="CV1040" s="3"/>
      <c r="CW1040" s="3"/>
      <c r="CX1040" s="3"/>
      <c r="CY1040" s="3"/>
      <c r="CZ1040" s="3"/>
      <c r="DA1040" s="3"/>
      <c r="DB1040" s="3"/>
      <c r="DC1040" s="3"/>
      <c r="DD1040" s="3"/>
      <c r="DE1040" s="3"/>
      <c r="DF1040" s="3"/>
      <c r="DG1040" s="3"/>
      <c r="DH1040" s="3"/>
      <c r="DI1040" s="3"/>
      <c r="DJ1040" s="3"/>
      <c r="DK1040" s="3"/>
      <c r="DL1040" s="3"/>
      <c r="DM1040" s="3"/>
      <c r="DN1040" s="3"/>
      <c r="DO1040" s="3"/>
      <c r="DP1040" s="3"/>
      <c r="DQ1040" s="3"/>
      <c r="DR1040" s="3"/>
      <c r="DS1040" s="3"/>
      <c r="DT1040" s="3"/>
      <c r="DU1040" s="3"/>
      <c r="DV1040" s="3"/>
      <c r="DW1040" s="3"/>
      <c r="DX1040" s="3"/>
      <c r="DY1040" s="3"/>
      <c r="DZ1040" s="3"/>
      <c r="EA1040" s="3"/>
      <c r="EB1040" s="3"/>
      <c r="EC1040" s="3"/>
      <c r="ED1040" s="3"/>
      <c r="EE1040" s="3"/>
      <c r="EF1040" s="3"/>
      <c r="EG1040" s="3"/>
      <c r="EH1040" s="3"/>
      <c r="EI1040" s="3"/>
      <c r="EJ1040" s="3"/>
      <c r="EK1040" s="3"/>
      <c r="EL1040" s="3"/>
      <c r="EM1040" s="3"/>
      <c r="EN1040" s="3"/>
      <c r="EO1040" s="3"/>
      <c r="EP1040" s="3"/>
      <c r="EQ1040" s="3"/>
      <c r="ER1040" s="3"/>
      <c r="ES1040" s="3"/>
      <c r="ET1040" s="3"/>
      <c r="EU1040" s="3"/>
      <c r="EV1040" s="3"/>
      <c r="EW1040" s="3"/>
      <c r="EX1040" s="3"/>
      <c r="EY1040" s="3"/>
      <c r="EZ1040" s="3"/>
      <c r="FA1040" s="3"/>
      <c r="FB1040" s="3"/>
      <c r="FC1040" s="3"/>
      <c r="FD1040" s="3"/>
      <c r="FE1040" s="3"/>
      <c r="FF1040" s="3"/>
      <c r="FG1040" s="3"/>
      <c r="FH1040" s="3"/>
      <c r="FI1040" s="3"/>
      <c r="FJ1040" s="3"/>
      <c r="FK1040" s="3"/>
      <c r="FL1040" s="3"/>
      <c r="FM1040" s="3"/>
      <c r="FN1040" s="3"/>
      <c r="FO1040" s="3"/>
      <c r="FP1040" s="3"/>
      <c r="FQ1040" s="3"/>
      <c r="FR1040" s="3"/>
      <c r="FS1040" s="3"/>
      <c r="FT1040" s="3"/>
      <c r="FU1040" s="3"/>
    </row>
    <row r="1041" spans="7:177" x14ac:dyDescent="0.15">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3"/>
      <c r="AG1041" s="3"/>
      <c r="AH1041" s="3"/>
      <c r="AI1041" s="3"/>
      <c r="AJ1041" s="3"/>
      <c r="AK1041" s="3"/>
      <c r="AL1041" s="3"/>
      <c r="AM1041" s="3"/>
      <c r="AN1041" s="3"/>
      <c r="AO1041" s="3"/>
      <c r="AP1041" s="3"/>
      <c r="AQ1041" s="3"/>
      <c r="AR1041" s="3"/>
      <c r="AS1041" s="3"/>
      <c r="AT1041" s="3"/>
      <c r="AU1041" s="3"/>
      <c r="AV1041" s="3"/>
      <c r="AW1041" s="3"/>
      <c r="AX1041" s="3"/>
      <c r="AY1041" s="3"/>
      <c r="AZ1041" s="3"/>
      <c r="BA1041" s="3"/>
      <c r="BB1041" s="3"/>
      <c r="BC1041" s="3"/>
      <c r="BD1041" s="3"/>
      <c r="BE1041" s="3"/>
      <c r="BF1041" s="3"/>
      <c r="BG1041" s="3"/>
      <c r="BH1041" s="3"/>
      <c r="BI1041" s="3"/>
      <c r="BJ1041" s="3"/>
      <c r="BK1041" s="3"/>
      <c r="BL1041" s="3"/>
      <c r="BM1041" s="3"/>
      <c r="BN1041" s="3"/>
      <c r="BO1041" s="3"/>
      <c r="BP1041" s="3"/>
      <c r="BQ1041" s="3"/>
      <c r="BR1041" s="3"/>
      <c r="BS1041" s="3"/>
      <c r="BT1041" s="3"/>
      <c r="BU1041" s="3"/>
      <c r="BV1041" s="3"/>
      <c r="BW1041" s="3"/>
      <c r="BX1041" s="3"/>
      <c r="BY1041" s="3"/>
      <c r="BZ1041" s="3"/>
      <c r="CA1041" s="3"/>
      <c r="CB1041" s="3"/>
      <c r="CC1041" s="3"/>
      <c r="CD1041" s="3"/>
      <c r="CE1041" s="3"/>
      <c r="CF1041" s="3"/>
      <c r="CG1041" s="3"/>
      <c r="CH1041" s="3"/>
      <c r="CI1041" s="3"/>
      <c r="CJ1041" s="3"/>
      <c r="CK1041" s="3"/>
      <c r="CL1041" s="3"/>
      <c r="CM1041" s="3"/>
      <c r="CN1041" s="3"/>
      <c r="CO1041" s="3"/>
      <c r="CP1041" s="3"/>
      <c r="CQ1041" s="3"/>
      <c r="CR1041" s="3"/>
      <c r="CS1041" s="3"/>
      <c r="CT1041" s="3"/>
      <c r="CU1041" s="3"/>
      <c r="CV1041" s="3"/>
      <c r="CW1041" s="3"/>
      <c r="CX1041" s="3"/>
      <c r="CY1041" s="3"/>
      <c r="CZ1041" s="3"/>
      <c r="DA1041" s="3"/>
      <c r="DB1041" s="3"/>
      <c r="DC1041" s="3"/>
      <c r="DD1041" s="3"/>
      <c r="DE1041" s="3"/>
      <c r="DF1041" s="3"/>
      <c r="DG1041" s="3"/>
      <c r="DH1041" s="3"/>
      <c r="DI1041" s="3"/>
      <c r="DJ1041" s="3"/>
      <c r="DK1041" s="3"/>
      <c r="DL1041" s="3"/>
      <c r="DM1041" s="3"/>
      <c r="DN1041" s="3"/>
      <c r="DO1041" s="3"/>
      <c r="DP1041" s="3"/>
      <c r="DQ1041" s="3"/>
      <c r="DR1041" s="3"/>
      <c r="DS1041" s="3"/>
      <c r="DT1041" s="3"/>
      <c r="DU1041" s="3"/>
      <c r="DV1041" s="3"/>
      <c r="DW1041" s="3"/>
      <c r="DX1041" s="3"/>
      <c r="DY1041" s="3"/>
      <c r="DZ1041" s="3"/>
      <c r="EA1041" s="3"/>
      <c r="EB1041" s="3"/>
      <c r="EC1041" s="3"/>
      <c r="ED1041" s="3"/>
      <c r="EE1041" s="3"/>
      <c r="EF1041" s="3"/>
      <c r="EG1041" s="3"/>
      <c r="EH1041" s="3"/>
      <c r="EI1041" s="3"/>
      <c r="EJ1041" s="3"/>
      <c r="EK1041" s="3"/>
      <c r="EL1041" s="3"/>
      <c r="EM1041" s="3"/>
      <c r="EN1041" s="3"/>
      <c r="EO1041" s="3"/>
      <c r="EP1041" s="3"/>
      <c r="EQ1041" s="3"/>
      <c r="ER1041" s="3"/>
      <c r="ES1041" s="3"/>
      <c r="ET1041" s="3"/>
      <c r="EU1041" s="3"/>
      <c r="EV1041" s="3"/>
      <c r="EW1041" s="3"/>
      <c r="EX1041" s="3"/>
      <c r="EY1041" s="3"/>
      <c r="EZ1041" s="3"/>
      <c r="FA1041" s="3"/>
      <c r="FB1041" s="3"/>
      <c r="FC1041" s="3"/>
      <c r="FD1041" s="3"/>
      <c r="FE1041" s="3"/>
      <c r="FF1041" s="3"/>
      <c r="FG1041" s="3"/>
      <c r="FH1041" s="3"/>
      <c r="FI1041" s="3"/>
      <c r="FJ1041" s="3"/>
      <c r="FK1041" s="3"/>
      <c r="FL1041" s="3"/>
      <c r="FM1041" s="3"/>
      <c r="FN1041" s="3"/>
      <c r="FO1041" s="3"/>
      <c r="FP1041" s="3"/>
      <c r="FQ1041" s="3"/>
      <c r="FR1041" s="3"/>
      <c r="FS1041" s="3"/>
      <c r="FT1041" s="3"/>
      <c r="FU1041" s="3"/>
    </row>
    <row r="1042" spans="7:177" x14ac:dyDescent="0.15">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3"/>
      <c r="AG1042" s="3"/>
      <c r="AH1042" s="3"/>
      <c r="AI1042" s="3"/>
      <c r="AJ1042" s="3"/>
      <c r="AK1042" s="3"/>
      <c r="AL1042" s="3"/>
      <c r="AM1042" s="3"/>
      <c r="AN1042" s="3"/>
      <c r="AO1042" s="3"/>
      <c r="AP1042" s="3"/>
      <c r="AQ1042" s="3"/>
      <c r="AR1042" s="3"/>
      <c r="AS1042" s="3"/>
      <c r="AT1042" s="3"/>
      <c r="AU1042" s="3"/>
      <c r="AV1042" s="3"/>
      <c r="AW1042" s="3"/>
      <c r="AX1042" s="3"/>
      <c r="AY1042" s="3"/>
      <c r="AZ1042" s="3"/>
      <c r="BA1042" s="3"/>
      <c r="BB1042" s="3"/>
      <c r="BC1042" s="3"/>
      <c r="BD1042" s="3"/>
      <c r="BE1042" s="3"/>
      <c r="BF1042" s="3"/>
      <c r="BG1042" s="3"/>
      <c r="BH1042" s="3"/>
      <c r="BI1042" s="3"/>
      <c r="BJ1042" s="3"/>
      <c r="BK1042" s="3"/>
      <c r="BL1042" s="3"/>
      <c r="BM1042" s="3"/>
      <c r="BN1042" s="3"/>
      <c r="BO1042" s="3"/>
      <c r="BP1042" s="3"/>
      <c r="BQ1042" s="3"/>
      <c r="BR1042" s="3"/>
      <c r="BS1042" s="3"/>
      <c r="BT1042" s="3"/>
      <c r="BU1042" s="3"/>
      <c r="BV1042" s="3"/>
      <c r="BW1042" s="3"/>
      <c r="BX1042" s="3"/>
      <c r="BY1042" s="3"/>
      <c r="BZ1042" s="3"/>
      <c r="CA1042" s="3"/>
      <c r="CB1042" s="3"/>
      <c r="CC1042" s="3"/>
      <c r="CD1042" s="3"/>
      <c r="CE1042" s="3"/>
      <c r="CF1042" s="3"/>
      <c r="CG1042" s="3"/>
      <c r="CH1042" s="3"/>
      <c r="CI1042" s="3"/>
      <c r="CJ1042" s="3"/>
      <c r="CK1042" s="3"/>
      <c r="CL1042" s="3"/>
      <c r="CM1042" s="3"/>
      <c r="CN1042" s="3"/>
      <c r="CO1042" s="3"/>
      <c r="CP1042" s="3"/>
      <c r="CQ1042" s="3"/>
      <c r="CR1042" s="3"/>
      <c r="CS1042" s="3"/>
      <c r="CT1042" s="3"/>
      <c r="CU1042" s="3"/>
      <c r="CV1042" s="3"/>
      <c r="CW1042" s="3"/>
      <c r="CX1042" s="3"/>
      <c r="CY1042" s="3"/>
      <c r="CZ1042" s="3"/>
      <c r="DA1042" s="3"/>
      <c r="DB1042" s="3"/>
      <c r="DC1042" s="3"/>
      <c r="DD1042" s="3"/>
      <c r="DE1042" s="3"/>
      <c r="DF1042" s="3"/>
      <c r="DG1042" s="3"/>
      <c r="DH1042" s="3"/>
      <c r="DI1042" s="3"/>
      <c r="DJ1042" s="3"/>
      <c r="DK1042" s="3"/>
      <c r="DL1042" s="3"/>
      <c r="DM1042" s="3"/>
      <c r="DN1042" s="3"/>
      <c r="DO1042" s="3"/>
      <c r="DP1042" s="3"/>
      <c r="DQ1042" s="3"/>
      <c r="DR1042" s="3"/>
      <c r="DS1042" s="3"/>
      <c r="DT1042" s="3"/>
      <c r="DU1042" s="3"/>
      <c r="DV1042" s="3"/>
      <c r="DW1042" s="3"/>
      <c r="DX1042" s="3"/>
      <c r="DY1042" s="3"/>
      <c r="DZ1042" s="3"/>
      <c r="EA1042" s="3"/>
      <c r="EB1042" s="3"/>
      <c r="EC1042" s="3"/>
      <c r="ED1042" s="3"/>
      <c r="EE1042" s="3"/>
      <c r="EF1042" s="3"/>
      <c r="EG1042" s="3"/>
      <c r="EH1042" s="3"/>
      <c r="EI1042" s="3"/>
      <c r="EJ1042" s="3"/>
      <c r="EK1042" s="3"/>
      <c r="EL1042" s="3"/>
      <c r="EM1042" s="3"/>
      <c r="EN1042" s="3"/>
      <c r="EO1042" s="3"/>
      <c r="EP1042" s="3"/>
      <c r="EQ1042" s="3"/>
      <c r="ER1042" s="3"/>
      <c r="ES1042" s="3"/>
      <c r="ET1042" s="3"/>
      <c r="EU1042" s="3"/>
      <c r="EV1042" s="3"/>
      <c r="EW1042" s="3"/>
      <c r="EX1042" s="3"/>
      <c r="EY1042" s="3"/>
      <c r="EZ1042" s="3"/>
      <c r="FA1042" s="3"/>
      <c r="FB1042" s="3"/>
      <c r="FC1042" s="3"/>
      <c r="FD1042" s="3"/>
      <c r="FE1042" s="3"/>
      <c r="FF1042" s="3"/>
      <c r="FG1042" s="3"/>
      <c r="FH1042" s="3"/>
      <c r="FI1042" s="3"/>
      <c r="FJ1042" s="3"/>
      <c r="FK1042" s="3"/>
      <c r="FL1042" s="3"/>
      <c r="FM1042" s="3"/>
      <c r="FN1042" s="3"/>
      <c r="FO1042" s="3"/>
      <c r="FP1042" s="3"/>
      <c r="FQ1042" s="3"/>
      <c r="FR1042" s="3"/>
      <c r="FS1042" s="3"/>
      <c r="FT1042" s="3"/>
      <c r="FU1042" s="3"/>
    </row>
    <row r="1043" spans="7:177" x14ac:dyDescent="0.15">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3"/>
      <c r="AG1043" s="3"/>
      <c r="AH1043" s="3"/>
      <c r="AI1043" s="3"/>
      <c r="AJ1043" s="3"/>
      <c r="AK1043" s="3"/>
      <c r="AL1043" s="3"/>
      <c r="AM1043" s="3"/>
      <c r="AN1043" s="3"/>
      <c r="AO1043" s="3"/>
      <c r="AP1043" s="3"/>
      <c r="AQ1043" s="3"/>
      <c r="AR1043" s="3"/>
      <c r="AS1043" s="3"/>
      <c r="AT1043" s="3"/>
      <c r="AU1043" s="3"/>
      <c r="AV1043" s="3"/>
      <c r="AW1043" s="3"/>
      <c r="AX1043" s="3"/>
      <c r="AY1043" s="3"/>
      <c r="AZ1043" s="3"/>
      <c r="BA1043" s="3"/>
      <c r="BB1043" s="3"/>
      <c r="BC1043" s="3"/>
      <c r="BD1043" s="3"/>
      <c r="BE1043" s="3"/>
      <c r="BF1043" s="3"/>
      <c r="BG1043" s="3"/>
      <c r="BH1043" s="3"/>
      <c r="BI1043" s="3"/>
      <c r="BJ1043" s="3"/>
      <c r="BK1043" s="3"/>
      <c r="BL1043" s="3"/>
      <c r="BM1043" s="3"/>
      <c r="BN1043" s="3"/>
      <c r="BO1043" s="3"/>
      <c r="BP1043" s="3"/>
      <c r="BQ1043" s="3"/>
      <c r="BR1043" s="3"/>
      <c r="BS1043" s="3"/>
      <c r="BT1043" s="3"/>
      <c r="BU1043" s="3"/>
      <c r="BV1043" s="3"/>
      <c r="BW1043" s="3"/>
      <c r="BX1043" s="3"/>
      <c r="BY1043" s="3"/>
      <c r="BZ1043" s="3"/>
      <c r="CA1043" s="3"/>
      <c r="CB1043" s="3"/>
      <c r="CC1043" s="3"/>
      <c r="CD1043" s="3"/>
      <c r="CE1043" s="3"/>
      <c r="CF1043" s="3"/>
      <c r="CG1043" s="3"/>
      <c r="CH1043" s="3"/>
      <c r="CI1043" s="3"/>
      <c r="CJ1043" s="3"/>
      <c r="CK1043" s="3"/>
      <c r="CL1043" s="3"/>
      <c r="CM1043" s="3"/>
      <c r="CN1043" s="3"/>
      <c r="CO1043" s="3"/>
      <c r="CP1043" s="3"/>
      <c r="CQ1043" s="3"/>
      <c r="CR1043" s="3"/>
      <c r="CS1043" s="3"/>
      <c r="CT1043" s="3"/>
      <c r="CU1043" s="3"/>
      <c r="CV1043" s="3"/>
      <c r="CW1043" s="3"/>
      <c r="CX1043" s="3"/>
      <c r="CY1043" s="3"/>
      <c r="CZ1043" s="3"/>
      <c r="DA1043" s="3"/>
      <c r="DB1043" s="3"/>
      <c r="DC1043" s="3"/>
      <c r="DD1043" s="3"/>
      <c r="DE1043" s="3"/>
      <c r="DF1043" s="3"/>
      <c r="DG1043" s="3"/>
      <c r="DH1043" s="3"/>
      <c r="DI1043" s="3"/>
      <c r="DJ1043" s="3"/>
      <c r="DK1043" s="3"/>
      <c r="DL1043" s="3"/>
      <c r="DM1043" s="3"/>
      <c r="DN1043" s="3"/>
      <c r="DO1043" s="3"/>
      <c r="DP1043" s="3"/>
      <c r="DQ1043" s="3"/>
      <c r="DR1043" s="3"/>
      <c r="DS1043" s="3"/>
      <c r="DT1043" s="3"/>
      <c r="DU1043" s="3"/>
      <c r="DV1043" s="3"/>
      <c r="DW1043" s="3"/>
      <c r="DX1043" s="3"/>
      <c r="DY1043" s="3"/>
      <c r="DZ1043" s="3"/>
      <c r="EA1043" s="3"/>
      <c r="EB1043" s="3"/>
      <c r="EC1043" s="3"/>
      <c r="ED1043" s="3"/>
      <c r="EE1043" s="3"/>
      <c r="EF1043" s="3"/>
      <c r="EG1043" s="3"/>
      <c r="EH1043" s="3"/>
      <c r="EI1043" s="3"/>
      <c r="EJ1043" s="3"/>
      <c r="EK1043" s="3"/>
      <c r="EL1043" s="3"/>
      <c r="EM1043" s="3"/>
      <c r="EN1043" s="3"/>
      <c r="EO1043" s="3"/>
      <c r="EP1043" s="3"/>
      <c r="EQ1043" s="3"/>
      <c r="ER1043" s="3"/>
      <c r="ES1043" s="3"/>
      <c r="ET1043" s="3"/>
      <c r="EU1043" s="3"/>
      <c r="EV1043" s="3"/>
      <c r="EW1043" s="3"/>
      <c r="EX1043" s="3"/>
      <c r="EY1043" s="3"/>
      <c r="EZ1043" s="3"/>
      <c r="FA1043" s="3"/>
      <c r="FB1043" s="3"/>
      <c r="FC1043" s="3"/>
      <c r="FD1043" s="3"/>
      <c r="FE1043" s="3"/>
      <c r="FF1043" s="3"/>
      <c r="FG1043" s="3"/>
      <c r="FH1043" s="3"/>
      <c r="FI1043" s="3"/>
      <c r="FJ1043" s="3"/>
      <c r="FK1043" s="3"/>
      <c r="FL1043" s="3"/>
      <c r="FM1043" s="3"/>
      <c r="FN1043" s="3"/>
      <c r="FO1043" s="3"/>
      <c r="FP1043" s="3"/>
      <c r="FQ1043" s="3"/>
      <c r="FR1043" s="3"/>
      <c r="FS1043" s="3"/>
      <c r="FT1043" s="3"/>
      <c r="FU1043" s="3"/>
    </row>
    <row r="1044" spans="7:177" x14ac:dyDescent="0.15">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3"/>
      <c r="AG1044" s="3"/>
      <c r="AH1044" s="3"/>
      <c r="AI1044" s="3"/>
      <c r="AJ1044" s="3"/>
      <c r="AK1044" s="3"/>
      <c r="AL1044" s="3"/>
      <c r="AM1044" s="3"/>
      <c r="AN1044" s="3"/>
      <c r="AO1044" s="3"/>
      <c r="AP1044" s="3"/>
      <c r="AQ1044" s="3"/>
      <c r="AR1044" s="3"/>
      <c r="AS1044" s="3"/>
      <c r="AT1044" s="3"/>
      <c r="AU1044" s="3"/>
      <c r="AV1044" s="3"/>
      <c r="AW1044" s="3"/>
      <c r="AX1044" s="3"/>
      <c r="AY1044" s="3"/>
      <c r="AZ1044" s="3"/>
      <c r="BA1044" s="3"/>
      <c r="BB1044" s="3"/>
      <c r="BC1044" s="3"/>
      <c r="BD1044" s="3"/>
      <c r="BE1044" s="3"/>
      <c r="BF1044" s="3"/>
      <c r="BG1044" s="3"/>
      <c r="BH1044" s="3"/>
      <c r="BI1044" s="3"/>
      <c r="BJ1044" s="3"/>
      <c r="BK1044" s="3"/>
      <c r="BL1044" s="3"/>
      <c r="BM1044" s="3"/>
      <c r="BN1044" s="3"/>
      <c r="BO1044" s="3"/>
      <c r="BP1044" s="3"/>
      <c r="BQ1044" s="3"/>
      <c r="BR1044" s="3"/>
      <c r="BS1044" s="3"/>
      <c r="BT1044" s="3"/>
      <c r="BU1044" s="3"/>
      <c r="BV1044" s="3"/>
      <c r="BW1044" s="3"/>
      <c r="BX1044" s="3"/>
      <c r="BY1044" s="3"/>
      <c r="BZ1044" s="3"/>
      <c r="CA1044" s="3"/>
      <c r="CB1044" s="3"/>
      <c r="CC1044" s="3"/>
      <c r="CD1044" s="3"/>
      <c r="CE1044" s="3"/>
      <c r="CF1044" s="3"/>
      <c r="CG1044" s="3"/>
      <c r="CH1044" s="3"/>
      <c r="CI1044" s="3"/>
      <c r="CJ1044" s="3"/>
      <c r="CK1044" s="3"/>
      <c r="CL1044" s="3"/>
      <c r="CM1044" s="3"/>
      <c r="CN1044" s="3"/>
      <c r="CO1044" s="3"/>
      <c r="CP1044" s="3"/>
      <c r="CQ1044" s="3"/>
      <c r="CR1044" s="3"/>
      <c r="CS1044" s="3"/>
      <c r="CT1044" s="3"/>
      <c r="CU1044" s="3"/>
      <c r="CV1044" s="3"/>
      <c r="CW1044" s="3"/>
      <c r="CX1044" s="3"/>
      <c r="CY1044" s="3"/>
      <c r="CZ1044" s="3"/>
      <c r="DA1044" s="3"/>
      <c r="DB1044" s="3"/>
      <c r="DC1044" s="3"/>
      <c r="DD1044" s="3"/>
      <c r="DE1044" s="3"/>
      <c r="DF1044" s="3"/>
      <c r="DG1044" s="3"/>
      <c r="DH1044" s="3"/>
      <c r="DI1044" s="3"/>
      <c r="DJ1044" s="3"/>
      <c r="DK1044" s="3"/>
      <c r="DL1044" s="3"/>
      <c r="DM1044" s="3"/>
      <c r="DN1044" s="3"/>
      <c r="DO1044" s="3"/>
      <c r="DP1044" s="3"/>
      <c r="DQ1044" s="3"/>
      <c r="DR1044" s="3"/>
      <c r="DS1044" s="3"/>
      <c r="DT1044" s="3"/>
      <c r="DU1044" s="3"/>
      <c r="DV1044" s="3"/>
      <c r="DW1044" s="3"/>
      <c r="DX1044" s="3"/>
      <c r="DY1044" s="3"/>
      <c r="DZ1044" s="3"/>
      <c r="EA1044" s="3"/>
      <c r="EB1044" s="3"/>
      <c r="EC1044" s="3"/>
      <c r="ED1044" s="3"/>
      <c r="EE1044" s="3"/>
      <c r="EF1044" s="3"/>
      <c r="EG1044" s="3"/>
      <c r="EH1044" s="3"/>
      <c r="EI1044" s="3"/>
      <c r="EJ1044" s="3"/>
      <c r="EK1044" s="3"/>
      <c r="EL1044" s="3"/>
      <c r="EM1044" s="3"/>
      <c r="EN1044" s="3"/>
      <c r="EO1044" s="3"/>
      <c r="EP1044" s="3"/>
      <c r="EQ1044" s="3"/>
      <c r="ER1044" s="3"/>
      <c r="ES1044" s="3"/>
      <c r="ET1044" s="3"/>
      <c r="EU1044" s="3"/>
      <c r="EV1044" s="3"/>
      <c r="EW1044" s="3"/>
      <c r="EX1044" s="3"/>
      <c r="EY1044" s="3"/>
      <c r="EZ1044" s="3"/>
      <c r="FA1044" s="3"/>
      <c r="FB1044" s="3"/>
      <c r="FC1044" s="3"/>
      <c r="FD1044" s="3"/>
      <c r="FE1044" s="3"/>
      <c r="FF1044" s="3"/>
      <c r="FG1044" s="3"/>
      <c r="FH1044" s="3"/>
      <c r="FI1044" s="3"/>
      <c r="FJ1044" s="3"/>
      <c r="FK1044" s="3"/>
      <c r="FL1044" s="3"/>
      <c r="FM1044" s="3"/>
      <c r="FN1044" s="3"/>
      <c r="FO1044" s="3"/>
      <c r="FP1044" s="3"/>
      <c r="FQ1044" s="3"/>
      <c r="FR1044" s="3"/>
      <c r="FS1044" s="3"/>
      <c r="FT1044" s="3"/>
      <c r="FU1044" s="3"/>
    </row>
    <row r="1045" spans="7:177" x14ac:dyDescent="0.15">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3"/>
      <c r="AG1045" s="3"/>
      <c r="AH1045" s="3"/>
      <c r="AI1045" s="3"/>
      <c r="AJ1045" s="3"/>
      <c r="AK1045" s="3"/>
      <c r="AL1045" s="3"/>
      <c r="AM1045" s="3"/>
      <c r="AN1045" s="3"/>
      <c r="AO1045" s="3"/>
      <c r="AP1045" s="3"/>
      <c r="AQ1045" s="3"/>
      <c r="AR1045" s="3"/>
      <c r="AS1045" s="3"/>
      <c r="AT1045" s="3"/>
      <c r="AU1045" s="3"/>
      <c r="AV1045" s="3"/>
      <c r="AW1045" s="3"/>
      <c r="AX1045" s="3"/>
      <c r="AY1045" s="3"/>
      <c r="AZ1045" s="3"/>
      <c r="BA1045" s="3"/>
      <c r="BB1045" s="3"/>
      <c r="BC1045" s="3"/>
      <c r="BD1045" s="3"/>
      <c r="BE1045" s="3"/>
      <c r="BF1045" s="3"/>
      <c r="BG1045" s="3"/>
      <c r="BH1045" s="3"/>
      <c r="BI1045" s="3"/>
      <c r="BJ1045" s="3"/>
      <c r="BK1045" s="3"/>
      <c r="BL1045" s="3"/>
      <c r="BM1045" s="3"/>
      <c r="BN1045" s="3"/>
      <c r="BO1045" s="3"/>
      <c r="BP1045" s="3"/>
      <c r="BQ1045" s="3"/>
      <c r="BR1045" s="3"/>
      <c r="BS1045" s="3"/>
      <c r="BT1045" s="3"/>
      <c r="BU1045" s="3"/>
      <c r="BV1045" s="3"/>
      <c r="BW1045" s="3"/>
      <c r="BX1045" s="3"/>
      <c r="BY1045" s="3"/>
      <c r="BZ1045" s="3"/>
      <c r="CA1045" s="3"/>
      <c r="CB1045" s="3"/>
      <c r="CC1045" s="3"/>
      <c r="CD1045" s="3"/>
      <c r="CE1045" s="3"/>
      <c r="CF1045" s="3"/>
      <c r="CG1045" s="3"/>
      <c r="CH1045" s="3"/>
      <c r="CI1045" s="3"/>
      <c r="CJ1045" s="3"/>
      <c r="CK1045" s="3"/>
      <c r="CL1045" s="3"/>
      <c r="CM1045" s="3"/>
      <c r="CN1045" s="3"/>
      <c r="CO1045" s="3"/>
      <c r="CP1045" s="3"/>
      <c r="CQ1045" s="3"/>
      <c r="CR1045" s="3"/>
      <c r="CS1045" s="3"/>
      <c r="CT1045" s="3"/>
      <c r="CU1045" s="3"/>
      <c r="CV1045" s="3"/>
      <c r="CW1045" s="3"/>
      <c r="CX1045" s="3"/>
      <c r="CY1045" s="3"/>
      <c r="CZ1045" s="3"/>
      <c r="DA1045" s="3"/>
      <c r="DB1045" s="3"/>
      <c r="DC1045" s="3"/>
      <c r="DD1045" s="3"/>
      <c r="DE1045" s="3"/>
      <c r="DF1045" s="3"/>
      <c r="DG1045" s="3"/>
      <c r="DH1045" s="3"/>
      <c r="DI1045" s="3"/>
      <c r="DJ1045" s="3"/>
      <c r="DK1045" s="3"/>
      <c r="DL1045" s="3"/>
      <c r="DM1045" s="3"/>
      <c r="DN1045" s="3"/>
      <c r="DO1045" s="3"/>
      <c r="DP1045" s="3"/>
      <c r="DQ1045" s="3"/>
      <c r="DR1045" s="3"/>
      <c r="DS1045" s="3"/>
      <c r="DT1045" s="3"/>
      <c r="DU1045" s="3"/>
      <c r="DV1045" s="3"/>
      <c r="DW1045" s="3"/>
      <c r="DX1045" s="3"/>
      <c r="DY1045" s="3"/>
      <c r="DZ1045" s="3"/>
      <c r="EA1045" s="3"/>
      <c r="EB1045" s="3"/>
      <c r="EC1045" s="3"/>
      <c r="ED1045" s="3"/>
      <c r="EE1045" s="3"/>
      <c r="EF1045" s="3"/>
      <c r="EG1045" s="3"/>
      <c r="EH1045" s="3"/>
      <c r="EI1045" s="3"/>
      <c r="EJ1045" s="3"/>
      <c r="EK1045" s="3"/>
      <c r="EL1045" s="3"/>
      <c r="EM1045" s="3"/>
      <c r="EN1045" s="3"/>
      <c r="EO1045" s="3"/>
      <c r="EP1045" s="3"/>
      <c r="EQ1045" s="3"/>
      <c r="ER1045" s="3"/>
      <c r="ES1045" s="3"/>
      <c r="ET1045" s="3"/>
      <c r="EU1045" s="3"/>
      <c r="EV1045" s="3"/>
      <c r="EW1045" s="3"/>
      <c r="EX1045" s="3"/>
      <c r="EY1045" s="3"/>
      <c r="EZ1045" s="3"/>
      <c r="FA1045" s="3"/>
      <c r="FB1045" s="3"/>
      <c r="FC1045" s="3"/>
      <c r="FD1045" s="3"/>
      <c r="FE1045" s="3"/>
      <c r="FF1045" s="3"/>
      <c r="FG1045" s="3"/>
      <c r="FH1045" s="3"/>
      <c r="FI1045" s="3"/>
      <c r="FJ1045" s="3"/>
      <c r="FK1045" s="3"/>
      <c r="FL1045" s="3"/>
      <c r="FM1045" s="3"/>
      <c r="FN1045" s="3"/>
      <c r="FO1045" s="3"/>
      <c r="FP1045" s="3"/>
      <c r="FQ1045" s="3"/>
      <c r="FR1045" s="3"/>
      <c r="FS1045" s="3"/>
      <c r="FT1045" s="3"/>
      <c r="FU1045" s="3"/>
    </row>
    <row r="1046" spans="7:177" x14ac:dyDescent="0.15">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3"/>
      <c r="AG1046" s="3"/>
      <c r="AH1046" s="3"/>
      <c r="AI1046" s="3"/>
      <c r="AJ1046" s="3"/>
      <c r="AK1046" s="3"/>
      <c r="AL1046" s="3"/>
      <c r="AM1046" s="3"/>
      <c r="AN1046" s="3"/>
      <c r="AO1046" s="3"/>
      <c r="AP1046" s="3"/>
      <c r="AQ1046" s="3"/>
      <c r="AR1046" s="3"/>
      <c r="AS1046" s="3"/>
      <c r="AT1046" s="3"/>
      <c r="AU1046" s="3"/>
      <c r="AV1046" s="3"/>
      <c r="AW1046" s="3"/>
      <c r="AX1046" s="3"/>
      <c r="AY1046" s="3"/>
      <c r="AZ1046" s="3"/>
      <c r="BA1046" s="3"/>
      <c r="BB1046" s="3"/>
      <c r="BC1046" s="3"/>
      <c r="BD1046" s="3"/>
      <c r="BE1046" s="3"/>
      <c r="BF1046" s="3"/>
      <c r="BG1046" s="3"/>
      <c r="BH1046" s="3"/>
      <c r="BI1046" s="3"/>
      <c r="BJ1046" s="3"/>
      <c r="BK1046" s="3"/>
      <c r="BL1046" s="3"/>
      <c r="BM1046" s="3"/>
      <c r="BN1046" s="3"/>
      <c r="BO1046" s="3"/>
      <c r="BP1046" s="3"/>
      <c r="BQ1046" s="3"/>
      <c r="BR1046" s="3"/>
      <c r="BS1046" s="3"/>
      <c r="BT1046" s="3"/>
      <c r="BU1046" s="3"/>
      <c r="BV1046" s="3"/>
      <c r="BW1046" s="3"/>
      <c r="BX1046" s="3"/>
      <c r="BY1046" s="3"/>
      <c r="BZ1046" s="3"/>
      <c r="CA1046" s="3"/>
      <c r="CB1046" s="3"/>
      <c r="CC1046" s="3"/>
      <c r="CD1046" s="3"/>
      <c r="CE1046" s="3"/>
      <c r="CF1046" s="3"/>
      <c r="CG1046" s="3"/>
      <c r="CH1046" s="3"/>
      <c r="CI1046" s="3"/>
      <c r="CJ1046" s="3"/>
      <c r="CK1046" s="3"/>
      <c r="CL1046" s="3"/>
      <c r="CM1046" s="3"/>
      <c r="CN1046" s="3"/>
      <c r="CO1046" s="3"/>
      <c r="CP1046" s="3"/>
      <c r="CQ1046" s="3"/>
      <c r="CR1046" s="3"/>
      <c r="CS1046" s="3"/>
      <c r="CT1046" s="3"/>
      <c r="CU1046" s="3"/>
      <c r="CV1046" s="3"/>
      <c r="CW1046" s="3"/>
      <c r="CX1046" s="3"/>
      <c r="CY1046" s="3"/>
      <c r="CZ1046" s="3"/>
      <c r="DA1046" s="3"/>
      <c r="DB1046" s="3"/>
      <c r="DC1046" s="3"/>
      <c r="DD1046" s="3"/>
      <c r="DE1046" s="3"/>
      <c r="DF1046" s="3"/>
      <c r="DG1046" s="3"/>
      <c r="DH1046" s="3"/>
      <c r="DI1046" s="3"/>
      <c r="DJ1046" s="3"/>
      <c r="DK1046" s="3"/>
      <c r="DL1046" s="3"/>
      <c r="DM1046" s="3"/>
      <c r="DN1046" s="3"/>
      <c r="DO1046" s="3"/>
      <c r="DP1046" s="3"/>
      <c r="DQ1046" s="3"/>
      <c r="DR1046" s="3"/>
      <c r="DS1046" s="3"/>
      <c r="DT1046" s="3"/>
      <c r="DU1046" s="3"/>
      <c r="DV1046" s="3"/>
      <c r="DW1046" s="3"/>
      <c r="DX1046" s="3"/>
      <c r="DY1046" s="3"/>
      <c r="DZ1046" s="3"/>
      <c r="EA1046" s="3"/>
      <c r="EB1046" s="3"/>
      <c r="EC1046" s="3"/>
      <c r="ED1046" s="3"/>
      <c r="EE1046" s="3"/>
      <c r="EF1046" s="3"/>
      <c r="EG1046" s="3"/>
      <c r="EH1046" s="3"/>
      <c r="EI1046" s="3"/>
      <c r="EJ1046" s="3"/>
      <c r="EK1046" s="3"/>
      <c r="EL1046" s="3"/>
      <c r="EM1046" s="3"/>
      <c r="EN1046" s="3"/>
      <c r="EO1046" s="3"/>
      <c r="EP1046" s="3"/>
      <c r="EQ1046" s="3"/>
      <c r="ER1046" s="3"/>
      <c r="ES1046" s="3"/>
      <c r="ET1046" s="3"/>
      <c r="EU1046" s="3"/>
      <c r="EV1046" s="3"/>
      <c r="EW1046" s="3"/>
      <c r="EX1046" s="3"/>
      <c r="EY1046" s="3"/>
      <c r="EZ1046" s="3"/>
      <c r="FA1046" s="3"/>
      <c r="FB1046" s="3"/>
      <c r="FC1046" s="3"/>
      <c r="FD1046" s="3"/>
      <c r="FE1046" s="3"/>
      <c r="FF1046" s="3"/>
      <c r="FG1046" s="3"/>
      <c r="FH1046" s="3"/>
      <c r="FI1046" s="3"/>
      <c r="FJ1046" s="3"/>
      <c r="FK1046" s="3"/>
      <c r="FL1046" s="3"/>
      <c r="FM1046" s="3"/>
      <c r="FN1046" s="3"/>
      <c r="FO1046" s="3"/>
      <c r="FP1046" s="3"/>
      <c r="FQ1046" s="3"/>
      <c r="FR1046" s="3"/>
      <c r="FS1046" s="3"/>
      <c r="FT1046" s="3"/>
      <c r="FU1046" s="3"/>
    </row>
    <row r="1047" spans="7:177" x14ac:dyDescent="0.15">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3"/>
      <c r="AG1047" s="3"/>
      <c r="AH1047" s="3"/>
      <c r="AI1047" s="3"/>
      <c r="AJ1047" s="3"/>
      <c r="AK1047" s="3"/>
      <c r="AL1047" s="3"/>
      <c r="AM1047" s="3"/>
      <c r="AN1047" s="3"/>
      <c r="AO1047" s="3"/>
      <c r="AP1047" s="3"/>
      <c r="AQ1047" s="3"/>
      <c r="AR1047" s="3"/>
      <c r="AS1047" s="3"/>
      <c r="AT1047" s="3"/>
      <c r="AU1047" s="3"/>
      <c r="AV1047" s="3"/>
      <c r="AW1047" s="3"/>
      <c r="AX1047" s="3"/>
      <c r="AY1047" s="3"/>
      <c r="AZ1047" s="3"/>
      <c r="BA1047" s="3"/>
      <c r="BB1047" s="3"/>
      <c r="BC1047" s="3"/>
      <c r="BD1047" s="3"/>
      <c r="BE1047" s="3"/>
      <c r="BF1047" s="3"/>
      <c r="BG1047" s="3"/>
      <c r="BH1047" s="3"/>
      <c r="BI1047" s="3"/>
      <c r="BJ1047" s="3"/>
      <c r="BK1047" s="3"/>
      <c r="BL1047" s="3"/>
      <c r="BM1047" s="3"/>
      <c r="BN1047" s="3"/>
      <c r="BO1047" s="3"/>
      <c r="BP1047" s="3"/>
      <c r="BQ1047" s="3"/>
      <c r="BR1047" s="3"/>
      <c r="BS1047" s="3"/>
      <c r="BT1047" s="3"/>
      <c r="BU1047" s="3"/>
      <c r="BV1047" s="3"/>
      <c r="BW1047" s="3"/>
      <c r="BX1047" s="3"/>
      <c r="BY1047" s="3"/>
      <c r="BZ1047" s="3"/>
      <c r="CA1047" s="3"/>
      <c r="CB1047" s="3"/>
      <c r="CC1047" s="3"/>
      <c r="CD1047" s="3"/>
      <c r="CE1047" s="3"/>
      <c r="CF1047" s="3"/>
      <c r="CG1047" s="3"/>
      <c r="CH1047" s="3"/>
      <c r="CI1047" s="3"/>
      <c r="CJ1047" s="3"/>
      <c r="CK1047" s="3"/>
      <c r="CL1047" s="3"/>
      <c r="CM1047" s="3"/>
      <c r="CN1047" s="3"/>
      <c r="CO1047" s="3"/>
      <c r="CP1047" s="3"/>
      <c r="CQ1047" s="3"/>
      <c r="CR1047" s="3"/>
      <c r="CS1047" s="3"/>
      <c r="CT1047" s="3"/>
      <c r="CU1047" s="3"/>
      <c r="CV1047" s="3"/>
      <c r="CW1047" s="3"/>
      <c r="CX1047" s="3"/>
      <c r="CY1047" s="3"/>
      <c r="CZ1047" s="3"/>
      <c r="DA1047" s="3"/>
      <c r="DB1047" s="3"/>
      <c r="DC1047" s="3"/>
      <c r="DD1047" s="3"/>
      <c r="DE1047" s="3"/>
      <c r="DF1047" s="3"/>
      <c r="DG1047" s="3"/>
      <c r="DH1047" s="3"/>
      <c r="DI1047" s="3"/>
      <c r="DJ1047" s="3"/>
      <c r="DK1047" s="3"/>
      <c r="DL1047" s="3"/>
      <c r="DM1047" s="3"/>
      <c r="DN1047" s="3"/>
      <c r="DO1047" s="3"/>
      <c r="DP1047" s="3"/>
      <c r="DQ1047" s="3"/>
      <c r="DR1047" s="3"/>
      <c r="DS1047" s="3"/>
      <c r="DT1047" s="3"/>
      <c r="DU1047" s="3"/>
      <c r="DV1047" s="3"/>
      <c r="DW1047" s="3"/>
      <c r="DX1047" s="3"/>
      <c r="DY1047" s="3"/>
      <c r="DZ1047" s="3"/>
      <c r="EA1047" s="3"/>
      <c r="EB1047" s="3"/>
      <c r="EC1047" s="3"/>
      <c r="ED1047" s="3"/>
      <c r="EE1047" s="3"/>
      <c r="EF1047" s="3"/>
      <c r="EG1047" s="3"/>
      <c r="EH1047" s="3"/>
      <c r="EI1047" s="3"/>
      <c r="EJ1047" s="3"/>
      <c r="EK1047" s="3"/>
      <c r="EL1047" s="3"/>
      <c r="EM1047" s="3"/>
      <c r="EN1047" s="3"/>
      <c r="EO1047" s="3"/>
      <c r="EP1047" s="3"/>
      <c r="EQ1047" s="3"/>
      <c r="ER1047" s="3"/>
      <c r="ES1047" s="3"/>
      <c r="ET1047" s="3"/>
      <c r="EU1047" s="3"/>
      <c r="EV1047" s="3"/>
      <c r="EW1047" s="3"/>
      <c r="EX1047" s="3"/>
      <c r="EY1047" s="3"/>
      <c r="EZ1047" s="3"/>
      <c r="FA1047" s="3"/>
      <c r="FB1047" s="3"/>
      <c r="FC1047" s="3"/>
      <c r="FD1047" s="3"/>
      <c r="FE1047" s="3"/>
      <c r="FF1047" s="3"/>
      <c r="FG1047" s="3"/>
      <c r="FH1047" s="3"/>
      <c r="FI1047" s="3"/>
      <c r="FJ1047" s="3"/>
      <c r="FK1047" s="3"/>
      <c r="FL1047" s="3"/>
      <c r="FM1047" s="3"/>
      <c r="FN1047" s="3"/>
      <c r="FO1047" s="3"/>
      <c r="FP1047" s="3"/>
      <c r="FQ1047" s="3"/>
      <c r="FR1047" s="3"/>
      <c r="FS1047" s="3"/>
      <c r="FT1047" s="3"/>
      <c r="FU1047" s="3"/>
    </row>
    <row r="1048" spans="7:177" x14ac:dyDescent="0.15">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3"/>
      <c r="AG1048" s="3"/>
      <c r="AH1048" s="3"/>
      <c r="AI1048" s="3"/>
      <c r="AJ1048" s="3"/>
      <c r="AK1048" s="3"/>
      <c r="AL1048" s="3"/>
      <c r="AM1048" s="3"/>
      <c r="AN1048" s="3"/>
      <c r="AO1048" s="3"/>
      <c r="AP1048" s="3"/>
      <c r="AQ1048" s="3"/>
      <c r="AR1048" s="3"/>
      <c r="AS1048" s="3"/>
      <c r="AT1048" s="3"/>
      <c r="AU1048" s="3"/>
      <c r="AV1048" s="3"/>
      <c r="AW1048" s="3"/>
      <c r="AX1048" s="3"/>
      <c r="AY1048" s="3"/>
      <c r="AZ1048" s="3"/>
      <c r="BA1048" s="3"/>
      <c r="BB1048" s="3"/>
      <c r="BC1048" s="3"/>
      <c r="BD1048" s="3"/>
      <c r="BE1048" s="3"/>
      <c r="BF1048" s="3"/>
      <c r="BG1048" s="3"/>
      <c r="BH1048" s="3"/>
      <c r="BI1048" s="3"/>
      <c r="BJ1048" s="3"/>
      <c r="BK1048" s="3"/>
      <c r="BL1048" s="3"/>
      <c r="BM1048" s="3"/>
      <c r="BN1048" s="3"/>
      <c r="BO1048" s="3"/>
      <c r="BP1048" s="3"/>
      <c r="BQ1048" s="3"/>
      <c r="BR1048" s="3"/>
      <c r="BS1048" s="3"/>
      <c r="BT1048" s="3"/>
      <c r="BU1048" s="3"/>
      <c r="BV1048" s="3"/>
      <c r="BW1048" s="3"/>
      <c r="BX1048" s="3"/>
      <c r="BY1048" s="3"/>
      <c r="BZ1048" s="3"/>
      <c r="CA1048" s="3"/>
      <c r="CB1048" s="3"/>
      <c r="CC1048" s="3"/>
      <c r="CD1048" s="3"/>
      <c r="CE1048" s="3"/>
      <c r="CF1048" s="3"/>
      <c r="CG1048" s="3"/>
      <c r="CH1048" s="3"/>
      <c r="CI1048" s="3"/>
      <c r="CJ1048" s="3"/>
      <c r="CK1048" s="3"/>
      <c r="CL1048" s="3"/>
      <c r="CM1048" s="3"/>
      <c r="CN1048" s="3"/>
      <c r="CO1048" s="3"/>
      <c r="CP1048" s="3"/>
      <c r="CQ1048" s="3"/>
      <c r="CR1048" s="3"/>
      <c r="CS1048" s="3"/>
      <c r="CT1048" s="3"/>
      <c r="CU1048" s="3"/>
      <c r="CV1048" s="3"/>
      <c r="CW1048" s="3"/>
      <c r="CX1048" s="3"/>
      <c r="CY1048" s="3"/>
      <c r="CZ1048" s="3"/>
      <c r="DA1048" s="3"/>
      <c r="DB1048" s="3"/>
      <c r="DC1048" s="3"/>
      <c r="DD1048" s="3"/>
      <c r="DE1048" s="3"/>
      <c r="DF1048" s="3"/>
      <c r="DG1048" s="3"/>
      <c r="DH1048" s="3"/>
      <c r="DI1048" s="3"/>
      <c r="DJ1048" s="3"/>
      <c r="DK1048" s="3"/>
      <c r="DL1048" s="3"/>
      <c r="DM1048" s="3"/>
      <c r="DN1048" s="3"/>
      <c r="DO1048" s="3"/>
      <c r="DP1048" s="3"/>
      <c r="DQ1048" s="3"/>
      <c r="DR1048" s="3"/>
      <c r="DS1048" s="3"/>
      <c r="DT1048" s="3"/>
      <c r="DU1048" s="3"/>
      <c r="DV1048" s="3"/>
      <c r="DW1048" s="3"/>
      <c r="DX1048" s="3"/>
      <c r="DY1048" s="3"/>
      <c r="DZ1048" s="3"/>
      <c r="EA1048" s="3"/>
      <c r="EB1048" s="3"/>
      <c r="EC1048" s="3"/>
      <c r="ED1048" s="3"/>
      <c r="EE1048" s="3"/>
      <c r="EF1048" s="3"/>
      <c r="EG1048" s="3"/>
      <c r="EH1048" s="3"/>
      <c r="EI1048" s="3"/>
      <c r="EJ1048" s="3"/>
      <c r="EK1048" s="3"/>
      <c r="EL1048" s="3"/>
      <c r="EM1048" s="3"/>
      <c r="EN1048" s="3"/>
      <c r="EO1048" s="3"/>
      <c r="EP1048" s="3"/>
      <c r="EQ1048" s="3"/>
      <c r="ER1048" s="3"/>
      <c r="ES1048" s="3"/>
      <c r="ET1048" s="3"/>
      <c r="EU1048" s="3"/>
      <c r="EV1048" s="3"/>
      <c r="EW1048" s="3"/>
      <c r="EX1048" s="3"/>
      <c r="EY1048" s="3"/>
      <c r="EZ1048" s="3"/>
      <c r="FA1048" s="3"/>
      <c r="FB1048" s="3"/>
      <c r="FC1048" s="3"/>
      <c r="FD1048" s="3"/>
      <c r="FE1048" s="3"/>
      <c r="FF1048" s="3"/>
      <c r="FG1048" s="3"/>
      <c r="FH1048" s="3"/>
      <c r="FI1048" s="3"/>
      <c r="FJ1048" s="3"/>
      <c r="FK1048" s="3"/>
      <c r="FL1048" s="3"/>
      <c r="FM1048" s="3"/>
      <c r="FN1048" s="3"/>
      <c r="FO1048" s="3"/>
      <c r="FP1048" s="3"/>
      <c r="FQ1048" s="3"/>
      <c r="FR1048" s="3"/>
      <c r="FS1048" s="3"/>
      <c r="FT1048" s="3"/>
      <c r="FU1048" s="3"/>
    </row>
    <row r="1049" spans="7:177" x14ac:dyDescent="0.15">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3"/>
      <c r="AG1049" s="3"/>
      <c r="AH1049" s="3"/>
      <c r="AI1049" s="3"/>
      <c r="AJ1049" s="3"/>
      <c r="AK1049" s="3"/>
      <c r="AL1049" s="3"/>
      <c r="AM1049" s="3"/>
      <c r="AN1049" s="3"/>
      <c r="AO1049" s="3"/>
      <c r="AP1049" s="3"/>
      <c r="AQ1049" s="3"/>
      <c r="AR1049" s="3"/>
      <c r="AS1049" s="3"/>
      <c r="AT1049" s="3"/>
      <c r="AU1049" s="3"/>
      <c r="AV1049" s="3"/>
      <c r="AW1049" s="3"/>
      <c r="AX1049" s="3"/>
      <c r="AY1049" s="3"/>
      <c r="AZ1049" s="3"/>
      <c r="BA1049" s="3"/>
      <c r="BB1049" s="3"/>
      <c r="BC1049" s="3"/>
      <c r="BD1049" s="3"/>
      <c r="BE1049" s="3"/>
      <c r="BF1049" s="3"/>
      <c r="BG1049" s="3"/>
      <c r="BH1049" s="3"/>
      <c r="BI1049" s="3"/>
      <c r="BJ1049" s="3"/>
      <c r="BK1049" s="3"/>
      <c r="BL1049" s="3"/>
      <c r="BM1049" s="3"/>
      <c r="BN1049" s="3"/>
      <c r="BO1049" s="3"/>
      <c r="BP1049" s="3"/>
      <c r="BQ1049" s="3"/>
      <c r="BR1049" s="3"/>
      <c r="BS1049" s="3"/>
      <c r="BT1049" s="3"/>
      <c r="BU1049" s="3"/>
      <c r="BV1049" s="3"/>
      <c r="BW1049" s="3"/>
      <c r="BX1049" s="3"/>
      <c r="BY1049" s="3"/>
      <c r="BZ1049" s="3"/>
      <c r="CA1049" s="3"/>
      <c r="CB1049" s="3"/>
      <c r="CC1049" s="3"/>
      <c r="CD1049" s="3"/>
      <c r="CE1049" s="3"/>
      <c r="CF1049" s="3"/>
      <c r="CG1049" s="3"/>
      <c r="CH1049" s="3"/>
      <c r="CI1049" s="3"/>
      <c r="CJ1049" s="3"/>
      <c r="CK1049" s="3"/>
      <c r="CL1049" s="3"/>
      <c r="CM1049" s="3"/>
      <c r="CN1049" s="3"/>
      <c r="CO1049" s="3"/>
      <c r="CP1049" s="3"/>
      <c r="CQ1049" s="3"/>
      <c r="CR1049" s="3"/>
      <c r="CS1049" s="3"/>
      <c r="CT1049" s="3"/>
      <c r="CU1049" s="3"/>
      <c r="CV1049" s="3"/>
      <c r="CW1049" s="3"/>
      <c r="CX1049" s="3"/>
      <c r="CY1049" s="3"/>
      <c r="CZ1049" s="3"/>
      <c r="DA1049" s="3"/>
      <c r="DB1049" s="3"/>
      <c r="DC1049" s="3"/>
      <c r="DD1049" s="3"/>
      <c r="DE1049" s="3"/>
      <c r="DF1049" s="3"/>
      <c r="DG1049" s="3"/>
      <c r="DH1049" s="3"/>
      <c r="DI1049" s="3"/>
      <c r="DJ1049" s="3"/>
      <c r="DK1049" s="3"/>
      <c r="DL1049" s="3"/>
      <c r="DM1049" s="3"/>
      <c r="DN1049" s="3"/>
      <c r="DO1049" s="3"/>
      <c r="DP1049" s="3"/>
      <c r="DQ1049" s="3"/>
      <c r="DR1049" s="3"/>
      <c r="DS1049" s="3"/>
      <c r="DT1049" s="3"/>
      <c r="DU1049" s="3"/>
      <c r="DV1049" s="3"/>
      <c r="DW1049" s="3"/>
      <c r="DX1049" s="3"/>
      <c r="DY1049" s="3"/>
      <c r="DZ1049" s="3"/>
      <c r="EA1049" s="3"/>
      <c r="EB1049" s="3"/>
      <c r="EC1049" s="3"/>
      <c r="ED1049" s="3"/>
      <c r="EE1049" s="3"/>
      <c r="EF1049" s="3"/>
      <c r="EG1049" s="3"/>
      <c r="EH1049" s="3"/>
      <c r="EI1049" s="3"/>
      <c r="EJ1049" s="3"/>
      <c r="EK1049" s="3"/>
      <c r="EL1049" s="3"/>
      <c r="EM1049" s="3"/>
      <c r="EN1049" s="3"/>
      <c r="EO1049" s="3"/>
      <c r="EP1049" s="3"/>
      <c r="EQ1049" s="3"/>
      <c r="ER1049" s="3"/>
      <c r="ES1049" s="3"/>
      <c r="ET1049" s="3"/>
      <c r="EU1049" s="3"/>
      <c r="EV1049" s="3"/>
      <c r="EW1049" s="3"/>
      <c r="EX1049" s="3"/>
      <c r="EY1049" s="3"/>
      <c r="EZ1049" s="3"/>
      <c r="FA1049" s="3"/>
      <c r="FB1049" s="3"/>
      <c r="FC1049" s="3"/>
      <c r="FD1049" s="3"/>
      <c r="FE1049" s="3"/>
      <c r="FF1049" s="3"/>
      <c r="FG1049" s="3"/>
      <c r="FH1049" s="3"/>
      <c r="FI1049" s="3"/>
      <c r="FJ1049" s="3"/>
      <c r="FK1049" s="3"/>
      <c r="FL1049" s="3"/>
      <c r="FM1049" s="3"/>
      <c r="FN1049" s="3"/>
      <c r="FO1049" s="3"/>
      <c r="FP1049" s="3"/>
      <c r="FQ1049" s="3"/>
      <c r="FR1049" s="3"/>
      <c r="FS1049" s="3"/>
      <c r="FT1049" s="3"/>
      <c r="FU1049" s="3"/>
    </row>
    <row r="1050" spans="7:177" x14ac:dyDescent="0.15">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3"/>
      <c r="AG1050" s="3"/>
      <c r="AH1050" s="3"/>
      <c r="AI1050" s="3"/>
      <c r="AJ1050" s="3"/>
      <c r="AK1050" s="3"/>
      <c r="AL1050" s="3"/>
      <c r="AM1050" s="3"/>
      <c r="AN1050" s="3"/>
      <c r="AO1050" s="3"/>
      <c r="AP1050" s="3"/>
      <c r="AQ1050" s="3"/>
      <c r="AR1050" s="3"/>
      <c r="AS1050" s="3"/>
      <c r="AT1050" s="3"/>
      <c r="AU1050" s="3"/>
      <c r="AV1050" s="3"/>
      <c r="AW1050" s="3"/>
      <c r="AX1050" s="3"/>
      <c r="AY1050" s="3"/>
      <c r="AZ1050" s="3"/>
      <c r="BA1050" s="3"/>
      <c r="BB1050" s="3"/>
      <c r="BC1050" s="3"/>
      <c r="BD1050" s="3"/>
      <c r="BE1050" s="3"/>
      <c r="BF1050" s="3"/>
      <c r="BG1050" s="3"/>
      <c r="BH1050" s="3"/>
      <c r="BI1050" s="3"/>
      <c r="BJ1050" s="3"/>
      <c r="BK1050" s="3"/>
      <c r="BL1050" s="3"/>
      <c r="BM1050" s="3"/>
      <c r="BN1050" s="3"/>
      <c r="BO1050" s="3"/>
      <c r="BP1050" s="3"/>
      <c r="BQ1050" s="3"/>
      <c r="BR1050" s="3"/>
      <c r="BS1050" s="3"/>
      <c r="BT1050" s="3"/>
      <c r="BU1050" s="3"/>
      <c r="BV1050" s="3"/>
      <c r="BW1050" s="3"/>
      <c r="BX1050" s="3"/>
      <c r="BY1050" s="3"/>
      <c r="BZ1050" s="3"/>
      <c r="CA1050" s="3"/>
      <c r="CB1050" s="3"/>
      <c r="CC1050" s="3"/>
      <c r="CD1050" s="3"/>
      <c r="CE1050" s="3"/>
      <c r="CF1050" s="3"/>
      <c r="CG1050" s="3"/>
      <c r="CH1050" s="3"/>
      <c r="CI1050" s="3"/>
      <c r="CJ1050" s="3"/>
      <c r="CK1050" s="3"/>
      <c r="CL1050" s="3"/>
      <c r="CM1050" s="3"/>
      <c r="CN1050" s="3"/>
      <c r="CO1050" s="3"/>
      <c r="CP1050" s="3"/>
      <c r="CQ1050" s="3"/>
      <c r="CR1050" s="3"/>
      <c r="CS1050" s="3"/>
      <c r="CT1050" s="3"/>
      <c r="CU1050" s="3"/>
      <c r="CV1050" s="3"/>
      <c r="CW1050" s="3"/>
      <c r="CX1050" s="3"/>
      <c r="CY1050" s="3"/>
      <c r="CZ1050" s="3"/>
      <c r="DA1050" s="3"/>
      <c r="DB1050" s="3"/>
      <c r="DC1050" s="3"/>
      <c r="DD1050" s="3"/>
      <c r="DE1050" s="3"/>
      <c r="DF1050" s="3"/>
      <c r="DG1050" s="3"/>
      <c r="DH1050" s="3"/>
      <c r="DI1050" s="3"/>
      <c r="DJ1050" s="3"/>
      <c r="DK1050" s="3"/>
      <c r="DL1050" s="3"/>
      <c r="DM1050" s="3"/>
      <c r="DN1050" s="3"/>
      <c r="DO1050" s="3"/>
      <c r="DP1050" s="3"/>
      <c r="DQ1050" s="3"/>
      <c r="DR1050" s="3"/>
      <c r="DS1050" s="3"/>
      <c r="DT1050" s="3"/>
      <c r="DU1050" s="3"/>
      <c r="DV1050" s="3"/>
      <c r="DW1050" s="3"/>
      <c r="DX1050" s="3"/>
      <c r="DY1050" s="3"/>
      <c r="DZ1050" s="3"/>
      <c r="EA1050" s="3"/>
      <c r="EB1050" s="3"/>
      <c r="EC1050" s="3"/>
      <c r="ED1050" s="3"/>
      <c r="EE1050" s="3"/>
      <c r="EF1050" s="3"/>
      <c r="EG1050" s="3"/>
      <c r="EH1050" s="3"/>
      <c r="EI1050" s="3"/>
      <c r="EJ1050" s="3"/>
      <c r="EK1050" s="3"/>
      <c r="EL1050" s="3"/>
      <c r="EM1050" s="3"/>
      <c r="EN1050" s="3"/>
      <c r="EO1050" s="3"/>
      <c r="EP1050" s="3"/>
      <c r="EQ1050" s="3"/>
      <c r="ER1050" s="3"/>
      <c r="ES1050" s="3"/>
      <c r="ET1050" s="3"/>
      <c r="EU1050" s="3"/>
      <c r="EV1050" s="3"/>
      <c r="EW1050" s="3"/>
      <c r="EX1050" s="3"/>
      <c r="EY1050" s="3"/>
      <c r="EZ1050" s="3"/>
      <c r="FA1050" s="3"/>
      <c r="FB1050" s="3"/>
      <c r="FC1050" s="3"/>
      <c r="FD1050" s="3"/>
      <c r="FE1050" s="3"/>
      <c r="FF1050" s="3"/>
      <c r="FG1050" s="3"/>
      <c r="FH1050" s="3"/>
      <c r="FI1050" s="3"/>
      <c r="FJ1050" s="3"/>
      <c r="FK1050" s="3"/>
      <c r="FL1050" s="3"/>
      <c r="FM1050" s="3"/>
      <c r="FN1050" s="3"/>
      <c r="FO1050" s="3"/>
      <c r="FP1050" s="3"/>
      <c r="FQ1050" s="3"/>
      <c r="FR1050" s="3"/>
      <c r="FS1050" s="3"/>
      <c r="FT1050" s="3"/>
      <c r="FU1050" s="3"/>
    </row>
    <row r="1051" spans="7:177" x14ac:dyDescent="0.15">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3"/>
      <c r="AP1051" s="3"/>
      <c r="AQ1051" s="3"/>
      <c r="AR1051" s="3"/>
      <c r="AS1051" s="3"/>
      <c r="AT1051" s="3"/>
      <c r="AU1051" s="3"/>
      <c r="AV1051" s="3"/>
      <c r="AW1051" s="3"/>
      <c r="AX1051" s="3"/>
      <c r="AY1051" s="3"/>
      <c r="AZ1051" s="3"/>
      <c r="BA1051" s="3"/>
      <c r="BB1051" s="3"/>
      <c r="BC1051" s="3"/>
      <c r="BD1051" s="3"/>
      <c r="BE1051" s="3"/>
      <c r="BF1051" s="3"/>
      <c r="BG1051" s="3"/>
      <c r="BH1051" s="3"/>
      <c r="BI1051" s="3"/>
      <c r="BJ1051" s="3"/>
      <c r="BK1051" s="3"/>
      <c r="BL1051" s="3"/>
      <c r="BM1051" s="3"/>
      <c r="BN1051" s="3"/>
      <c r="BO1051" s="3"/>
      <c r="BP1051" s="3"/>
      <c r="BQ1051" s="3"/>
      <c r="BR1051" s="3"/>
      <c r="BS1051" s="3"/>
      <c r="BT1051" s="3"/>
      <c r="BU1051" s="3"/>
      <c r="BV1051" s="3"/>
      <c r="BW1051" s="3"/>
      <c r="BX1051" s="3"/>
      <c r="BY1051" s="3"/>
      <c r="BZ1051" s="3"/>
      <c r="CA1051" s="3"/>
      <c r="CB1051" s="3"/>
      <c r="CC1051" s="3"/>
      <c r="CD1051" s="3"/>
      <c r="CE1051" s="3"/>
      <c r="CF1051" s="3"/>
      <c r="CG1051" s="3"/>
      <c r="CH1051" s="3"/>
      <c r="CI1051" s="3"/>
      <c r="CJ1051" s="3"/>
      <c r="CK1051" s="3"/>
      <c r="CL1051" s="3"/>
      <c r="CM1051" s="3"/>
      <c r="CN1051" s="3"/>
      <c r="CO1051" s="3"/>
      <c r="CP1051" s="3"/>
      <c r="CQ1051" s="3"/>
      <c r="CR1051" s="3"/>
      <c r="CS1051" s="3"/>
      <c r="CT1051" s="3"/>
      <c r="CU1051" s="3"/>
      <c r="CV1051" s="3"/>
      <c r="CW1051" s="3"/>
      <c r="CX1051" s="3"/>
      <c r="CY1051" s="3"/>
      <c r="CZ1051" s="3"/>
      <c r="DA1051" s="3"/>
      <c r="DB1051" s="3"/>
      <c r="DC1051" s="3"/>
      <c r="DD1051" s="3"/>
      <c r="DE1051" s="3"/>
      <c r="DF1051" s="3"/>
      <c r="DG1051" s="3"/>
      <c r="DH1051" s="3"/>
      <c r="DI1051" s="3"/>
      <c r="DJ1051" s="3"/>
      <c r="DK1051" s="3"/>
      <c r="DL1051" s="3"/>
      <c r="DM1051" s="3"/>
      <c r="DN1051" s="3"/>
      <c r="DO1051" s="3"/>
      <c r="DP1051" s="3"/>
      <c r="DQ1051" s="3"/>
      <c r="DR1051" s="3"/>
      <c r="DS1051" s="3"/>
      <c r="DT1051" s="3"/>
      <c r="DU1051" s="3"/>
      <c r="DV1051" s="3"/>
      <c r="DW1051" s="3"/>
      <c r="DX1051" s="3"/>
      <c r="DY1051" s="3"/>
      <c r="DZ1051" s="3"/>
      <c r="EA1051" s="3"/>
      <c r="EB1051" s="3"/>
      <c r="EC1051" s="3"/>
      <c r="ED1051" s="3"/>
      <c r="EE1051" s="3"/>
      <c r="EF1051" s="3"/>
      <c r="EG1051" s="3"/>
      <c r="EH1051" s="3"/>
      <c r="EI1051" s="3"/>
      <c r="EJ1051" s="3"/>
      <c r="EK1051" s="3"/>
      <c r="EL1051" s="3"/>
      <c r="EM1051" s="3"/>
      <c r="EN1051" s="3"/>
      <c r="EO1051" s="3"/>
      <c r="EP1051" s="3"/>
      <c r="EQ1051" s="3"/>
      <c r="ER1051" s="3"/>
      <c r="ES1051" s="3"/>
      <c r="ET1051" s="3"/>
      <c r="EU1051" s="3"/>
      <c r="EV1051" s="3"/>
      <c r="EW1051" s="3"/>
      <c r="EX1051" s="3"/>
      <c r="EY1051" s="3"/>
      <c r="EZ1051" s="3"/>
      <c r="FA1051" s="3"/>
      <c r="FB1051" s="3"/>
      <c r="FC1051" s="3"/>
      <c r="FD1051" s="3"/>
      <c r="FE1051" s="3"/>
      <c r="FF1051" s="3"/>
      <c r="FG1051" s="3"/>
      <c r="FH1051" s="3"/>
      <c r="FI1051" s="3"/>
      <c r="FJ1051" s="3"/>
      <c r="FK1051" s="3"/>
      <c r="FL1051" s="3"/>
      <c r="FM1051" s="3"/>
      <c r="FN1051" s="3"/>
      <c r="FO1051" s="3"/>
      <c r="FP1051" s="3"/>
      <c r="FQ1051" s="3"/>
      <c r="FR1051" s="3"/>
      <c r="FS1051" s="3"/>
      <c r="FT1051" s="3"/>
      <c r="FU1051" s="3"/>
    </row>
    <row r="1052" spans="7:177" x14ac:dyDescent="0.15">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3"/>
      <c r="AG1052" s="3"/>
      <c r="AH1052" s="3"/>
      <c r="AI1052" s="3"/>
      <c r="AJ1052" s="3"/>
      <c r="AK1052" s="3"/>
      <c r="AL1052" s="3"/>
      <c r="AM1052" s="3"/>
      <c r="AN1052" s="3"/>
      <c r="AO1052" s="3"/>
      <c r="AP1052" s="3"/>
      <c r="AQ1052" s="3"/>
      <c r="AR1052" s="3"/>
      <c r="AS1052" s="3"/>
      <c r="AT1052" s="3"/>
      <c r="AU1052" s="3"/>
      <c r="AV1052" s="3"/>
      <c r="AW1052" s="3"/>
      <c r="AX1052" s="3"/>
      <c r="AY1052" s="3"/>
      <c r="AZ1052" s="3"/>
      <c r="BA1052" s="3"/>
      <c r="BB1052" s="3"/>
      <c r="BC1052" s="3"/>
      <c r="BD1052" s="3"/>
      <c r="BE1052" s="3"/>
      <c r="BF1052" s="3"/>
      <c r="BG1052" s="3"/>
      <c r="BH1052" s="3"/>
      <c r="BI1052" s="3"/>
      <c r="BJ1052" s="3"/>
      <c r="BK1052" s="3"/>
      <c r="BL1052" s="3"/>
      <c r="BM1052" s="3"/>
      <c r="BN1052" s="3"/>
      <c r="BO1052" s="3"/>
      <c r="BP1052" s="3"/>
      <c r="BQ1052" s="3"/>
      <c r="BR1052" s="3"/>
      <c r="BS1052" s="3"/>
      <c r="BT1052" s="3"/>
      <c r="BU1052" s="3"/>
      <c r="BV1052" s="3"/>
      <c r="BW1052" s="3"/>
      <c r="BX1052" s="3"/>
      <c r="BY1052" s="3"/>
      <c r="BZ1052" s="3"/>
      <c r="CA1052" s="3"/>
      <c r="CB1052" s="3"/>
      <c r="CC1052" s="3"/>
      <c r="CD1052" s="3"/>
      <c r="CE1052" s="3"/>
      <c r="CF1052" s="3"/>
      <c r="CG1052" s="3"/>
      <c r="CH1052" s="3"/>
      <c r="CI1052" s="3"/>
      <c r="CJ1052" s="3"/>
      <c r="CK1052" s="3"/>
      <c r="CL1052" s="3"/>
      <c r="CM1052" s="3"/>
      <c r="CN1052" s="3"/>
      <c r="CO1052" s="3"/>
      <c r="CP1052" s="3"/>
      <c r="CQ1052" s="3"/>
      <c r="CR1052" s="3"/>
      <c r="CS1052" s="3"/>
      <c r="CT1052" s="3"/>
      <c r="CU1052" s="3"/>
      <c r="CV1052" s="3"/>
      <c r="CW1052" s="3"/>
      <c r="CX1052" s="3"/>
      <c r="CY1052" s="3"/>
      <c r="CZ1052" s="3"/>
      <c r="DA1052" s="3"/>
      <c r="DB1052" s="3"/>
      <c r="DC1052" s="3"/>
      <c r="DD1052" s="3"/>
      <c r="DE1052" s="3"/>
      <c r="DF1052" s="3"/>
      <c r="DG1052" s="3"/>
      <c r="DH1052" s="3"/>
      <c r="DI1052" s="3"/>
      <c r="DJ1052" s="3"/>
      <c r="DK1052" s="3"/>
      <c r="DL1052" s="3"/>
      <c r="DM1052" s="3"/>
      <c r="DN1052" s="3"/>
      <c r="DO1052" s="3"/>
      <c r="DP1052" s="3"/>
      <c r="DQ1052" s="3"/>
      <c r="DR1052" s="3"/>
      <c r="DS1052" s="3"/>
      <c r="DT1052" s="3"/>
      <c r="DU1052" s="3"/>
      <c r="DV1052" s="3"/>
      <c r="DW1052" s="3"/>
      <c r="DX1052" s="3"/>
      <c r="DY1052" s="3"/>
      <c r="DZ1052" s="3"/>
      <c r="EA1052" s="3"/>
      <c r="EB1052" s="3"/>
      <c r="EC1052" s="3"/>
      <c r="ED1052" s="3"/>
      <c r="EE1052" s="3"/>
      <c r="EF1052" s="3"/>
      <c r="EG1052" s="3"/>
      <c r="EH1052" s="3"/>
      <c r="EI1052" s="3"/>
      <c r="EJ1052" s="3"/>
      <c r="EK1052" s="3"/>
      <c r="EL1052" s="3"/>
      <c r="EM1052" s="3"/>
      <c r="EN1052" s="3"/>
      <c r="EO1052" s="3"/>
      <c r="EP1052" s="3"/>
      <c r="EQ1052" s="3"/>
      <c r="ER1052" s="3"/>
      <c r="ES1052" s="3"/>
      <c r="ET1052" s="3"/>
      <c r="EU1052" s="3"/>
      <c r="EV1052" s="3"/>
      <c r="EW1052" s="3"/>
      <c r="EX1052" s="3"/>
      <c r="EY1052" s="3"/>
      <c r="EZ1052" s="3"/>
      <c r="FA1052" s="3"/>
      <c r="FB1052" s="3"/>
      <c r="FC1052" s="3"/>
      <c r="FD1052" s="3"/>
      <c r="FE1052" s="3"/>
      <c r="FF1052" s="3"/>
      <c r="FG1052" s="3"/>
      <c r="FH1052" s="3"/>
      <c r="FI1052" s="3"/>
      <c r="FJ1052" s="3"/>
      <c r="FK1052" s="3"/>
      <c r="FL1052" s="3"/>
      <c r="FM1052" s="3"/>
      <c r="FN1052" s="3"/>
      <c r="FO1052" s="3"/>
      <c r="FP1052" s="3"/>
      <c r="FQ1052" s="3"/>
      <c r="FR1052" s="3"/>
      <c r="FS1052" s="3"/>
      <c r="FT1052" s="3"/>
      <c r="FU1052" s="3"/>
    </row>
    <row r="1053" spans="7:177" x14ac:dyDescent="0.15">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3"/>
      <c r="AG1053" s="3"/>
      <c r="AH1053" s="3"/>
      <c r="AI1053" s="3"/>
      <c r="AJ1053" s="3"/>
      <c r="AK1053" s="3"/>
      <c r="AL1053" s="3"/>
      <c r="AM1053" s="3"/>
      <c r="AN1053" s="3"/>
      <c r="AO1053" s="3"/>
      <c r="AP1053" s="3"/>
      <c r="AQ1053" s="3"/>
      <c r="AR1053" s="3"/>
      <c r="AS1053" s="3"/>
      <c r="AT1053" s="3"/>
      <c r="AU1053" s="3"/>
      <c r="AV1053" s="3"/>
      <c r="AW1053" s="3"/>
      <c r="AX1053" s="3"/>
      <c r="AY1053" s="3"/>
      <c r="AZ1053" s="3"/>
      <c r="BA1053" s="3"/>
      <c r="BB1053" s="3"/>
      <c r="BC1053" s="3"/>
      <c r="BD1053" s="3"/>
      <c r="BE1053" s="3"/>
      <c r="BF1053" s="3"/>
      <c r="BG1053" s="3"/>
      <c r="BH1053" s="3"/>
      <c r="BI1053" s="3"/>
      <c r="BJ1053" s="3"/>
      <c r="BK1053" s="3"/>
      <c r="BL1053" s="3"/>
      <c r="BM1053" s="3"/>
      <c r="BN1053" s="3"/>
      <c r="BO1053" s="3"/>
      <c r="BP1053" s="3"/>
      <c r="BQ1053" s="3"/>
      <c r="BR1053" s="3"/>
      <c r="BS1053" s="3"/>
      <c r="BT1053" s="3"/>
      <c r="BU1053" s="3"/>
      <c r="BV1053" s="3"/>
      <c r="BW1053" s="3"/>
      <c r="BX1053" s="3"/>
      <c r="BY1053" s="3"/>
      <c r="BZ1053" s="3"/>
      <c r="CA1053" s="3"/>
      <c r="CB1053" s="3"/>
      <c r="CC1053" s="3"/>
      <c r="CD1053" s="3"/>
      <c r="CE1053" s="3"/>
      <c r="CF1053" s="3"/>
      <c r="CG1053" s="3"/>
      <c r="CH1053" s="3"/>
      <c r="CI1053" s="3"/>
      <c r="CJ1053" s="3"/>
      <c r="CK1053" s="3"/>
      <c r="CL1053" s="3"/>
      <c r="CM1053" s="3"/>
      <c r="CN1053" s="3"/>
      <c r="CO1053" s="3"/>
      <c r="CP1053" s="3"/>
      <c r="CQ1053" s="3"/>
      <c r="CR1053" s="3"/>
      <c r="CS1053" s="3"/>
      <c r="CT1053" s="3"/>
      <c r="CU1053" s="3"/>
      <c r="CV1053" s="3"/>
      <c r="CW1053" s="3"/>
      <c r="CX1053" s="3"/>
      <c r="CY1053" s="3"/>
      <c r="CZ1053" s="3"/>
      <c r="DA1053" s="3"/>
      <c r="DB1053" s="3"/>
      <c r="DC1053" s="3"/>
      <c r="DD1053" s="3"/>
      <c r="DE1053" s="3"/>
      <c r="DF1053" s="3"/>
      <c r="DG1053" s="3"/>
      <c r="DH1053" s="3"/>
      <c r="DI1053" s="3"/>
      <c r="DJ1053" s="3"/>
      <c r="DK1053" s="3"/>
      <c r="DL1053" s="3"/>
      <c r="DM1053" s="3"/>
      <c r="DN1053" s="3"/>
      <c r="DO1053" s="3"/>
      <c r="DP1053" s="3"/>
      <c r="DQ1053" s="3"/>
      <c r="DR1053" s="3"/>
      <c r="DS1053" s="3"/>
      <c r="DT1053" s="3"/>
      <c r="DU1053" s="3"/>
      <c r="DV1053" s="3"/>
      <c r="DW1053" s="3"/>
      <c r="DX1053" s="3"/>
      <c r="DY1053" s="3"/>
      <c r="DZ1053" s="3"/>
      <c r="EA1053" s="3"/>
      <c r="EB1053" s="3"/>
      <c r="EC1053" s="3"/>
      <c r="ED1053" s="3"/>
      <c r="EE1053" s="3"/>
      <c r="EF1053" s="3"/>
      <c r="EG1053" s="3"/>
      <c r="EH1053" s="3"/>
      <c r="EI1053" s="3"/>
      <c r="EJ1053" s="3"/>
      <c r="EK1053" s="3"/>
      <c r="EL1053" s="3"/>
      <c r="EM1053" s="3"/>
      <c r="EN1053" s="3"/>
      <c r="EO1053" s="3"/>
      <c r="EP1053" s="3"/>
      <c r="EQ1053" s="3"/>
      <c r="ER1053" s="3"/>
      <c r="ES1053" s="3"/>
      <c r="ET1053" s="3"/>
      <c r="EU1053" s="3"/>
      <c r="EV1053" s="3"/>
      <c r="EW1053" s="3"/>
      <c r="EX1053" s="3"/>
      <c r="EY1053" s="3"/>
      <c r="EZ1053" s="3"/>
      <c r="FA1053" s="3"/>
      <c r="FB1053" s="3"/>
      <c r="FC1053" s="3"/>
      <c r="FD1053" s="3"/>
      <c r="FE1053" s="3"/>
      <c r="FF1053" s="3"/>
      <c r="FG1053" s="3"/>
      <c r="FH1053" s="3"/>
      <c r="FI1053" s="3"/>
      <c r="FJ1053" s="3"/>
      <c r="FK1053" s="3"/>
      <c r="FL1053" s="3"/>
      <c r="FM1053" s="3"/>
      <c r="FN1053" s="3"/>
      <c r="FO1053" s="3"/>
      <c r="FP1053" s="3"/>
      <c r="FQ1053" s="3"/>
      <c r="FR1053" s="3"/>
      <c r="FS1053" s="3"/>
      <c r="FT1053" s="3"/>
      <c r="FU1053" s="3"/>
    </row>
    <row r="1054" spans="7:177" x14ac:dyDescent="0.15">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3"/>
      <c r="AG1054" s="3"/>
      <c r="AH1054" s="3"/>
      <c r="AI1054" s="3"/>
      <c r="AJ1054" s="3"/>
      <c r="AK1054" s="3"/>
      <c r="AL1054" s="3"/>
      <c r="AM1054" s="3"/>
      <c r="AN1054" s="3"/>
      <c r="AO1054" s="3"/>
      <c r="AP1054" s="3"/>
      <c r="AQ1054" s="3"/>
      <c r="AR1054" s="3"/>
      <c r="AS1054" s="3"/>
      <c r="AT1054" s="3"/>
      <c r="AU1054" s="3"/>
      <c r="AV1054" s="3"/>
      <c r="AW1054" s="3"/>
      <c r="AX1054" s="3"/>
      <c r="AY1054" s="3"/>
      <c r="AZ1054" s="3"/>
      <c r="BA1054" s="3"/>
      <c r="BB1054" s="3"/>
      <c r="BC1054" s="3"/>
      <c r="BD1054" s="3"/>
      <c r="BE1054" s="3"/>
      <c r="BF1054" s="3"/>
      <c r="BG1054" s="3"/>
      <c r="BH1054" s="3"/>
      <c r="BI1054" s="3"/>
      <c r="BJ1054" s="3"/>
      <c r="BK1054" s="3"/>
      <c r="BL1054" s="3"/>
      <c r="BM1054" s="3"/>
      <c r="BN1054" s="3"/>
      <c r="BO1054" s="3"/>
      <c r="BP1054" s="3"/>
      <c r="BQ1054" s="3"/>
      <c r="BR1054" s="3"/>
      <c r="BS1054" s="3"/>
      <c r="BT1054" s="3"/>
      <c r="BU1054" s="3"/>
      <c r="BV1054" s="3"/>
      <c r="BW1054" s="3"/>
      <c r="BX1054" s="3"/>
      <c r="BY1054" s="3"/>
      <c r="BZ1054" s="3"/>
      <c r="CA1054" s="3"/>
      <c r="CB1054" s="3"/>
      <c r="CC1054" s="3"/>
      <c r="CD1054" s="3"/>
      <c r="CE1054" s="3"/>
      <c r="CF1054" s="3"/>
      <c r="CG1054" s="3"/>
      <c r="CH1054" s="3"/>
      <c r="CI1054" s="3"/>
      <c r="CJ1054" s="3"/>
      <c r="CK1054" s="3"/>
      <c r="CL1054" s="3"/>
      <c r="CM1054" s="3"/>
      <c r="CN1054" s="3"/>
      <c r="CO1054" s="3"/>
      <c r="CP1054" s="3"/>
      <c r="CQ1054" s="3"/>
      <c r="CR1054" s="3"/>
      <c r="CS1054" s="3"/>
      <c r="CT1054" s="3"/>
      <c r="CU1054" s="3"/>
      <c r="CV1054" s="3"/>
      <c r="CW1054" s="3"/>
      <c r="CX1054" s="3"/>
      <c r="CY1054" s="3"/>
      <c r="CZ1054" s="3"/>
      <c r="DA1054" s="3"/>
      <c r="DB1054" s="3"/>
      <c r="DC1054" s="3"/>
      <c r="DD1054" s="3"/>
      <c r="DE1054" s="3"/>
      <c r="DF1054" s="3"/>
      <c r="DG1054" s="3"/>
      <c r="DH1054" s="3"/>
      <c r="DI1054" s="3"/>
      <c r="DJ1054" s="3"/>
      <c r="DK1054" s="3"/>
      <c r="DL1054" s="3"/>
      <c r="DM1054" s="3"/>
      <c r="DN1054" s="3"/>
      <c r="DO1054" s="3"/>
      <c r="DP1054" s="3"/>
      <c r="DQ1054" s="3"/>
      <c r="DR1054" s="3"/>
      <c r="DS1054" s="3"/>
      <c r="DT1054" s="3"/>
      <c r="DU1054" s="3"/>
      <c r="DV1054" s="3"/>
      <c r="DW1054" s="3"/>
      <c r="DX1054" s="3"/>
      <c r="DY1054" s="3"/>
      <c r="DZ1054" s="3"/>
      <c r="EA1054" s="3"/>
      <c r="EB1054" s="3"/>
      <c r="EC1054" s="3"/>
      <c r="ED1054" s="3"/>
      <c r="EE1054" s="3"/>
      <c r="EF1054" s="3"/>
      <c r="EG1054" s="3"/>
      <c r="EH1054" s="3"/>
      <c r="EI1054" s="3"/>
      <c r="EJ1054" s="3"/>
      <c r="EK1054" s="3"/>
      <c r="EL1054" s="3"/>
      <c r="EM1054" s="3"/>
      <c r="EN1054" s="3"/>
      <c r="EO1054" s="3"/>
      <c r="EP1054" s="3"/>
      <c r="EQ1054" s="3"/>
      <c r="ER1054" s="3"/>
      <c r="ES1054" s="3"/>
      <c r="ET1054" s="3"/>
      <c r="EU1054" s="3"/>
      <c r="EV1054" s="3"/>
      <c r="EW1054" s="3"/>
      <c r="EX1054" s="3"/>
      <c r="EY1054" s="3"/>
      <c r="EZ1054" s="3"/>
      <c r="FA1054" s="3"/>
      <c r="FB1054" s="3"/>
      <c r="FC1054" s="3"/>
      <c r="FD1054" s="3"/>
      <c r="FE1054" s="3"/>
      <c r="FF1054" s="3"/>
      <c r="FG1054" s="3"/>
      <c r="FH1054" s="3"/>
      <c r="FI1054" s="3"/>
      <c r="FJ1054" s="3"/>
      <c r="FK1054" s="3"/>
      <c r="FL1054" s="3"/>
      <c r="FM1054" s="3"/>
      <c r="FN1054" s="3"/>
      <c r="FO1054" s="3"/>
      <c r="FP1054" s="3"/>
      <c r="FQ1054" s="3"/>
      <c r="FR1054" s="3"/>
      <c r="FS1054" s="3"/>
      <c r="FT1054" s="3"/>
      <c r="FU1054" s="3"/>
    </row>
    <row r="1055" spans="7:177" x14ac:dyDescent="0.15">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3"/>
      <c r="AG1055" s="3"/>
      <c r="AH1055" s="3"/>
      <c r="AI1055" s="3"/>
      <c r="AJ1055" s="3"/>
      <c r="AK1055" s="3"/>
      <c r="AL1055" s="3"/>
      <c r="AM1055" s="3"/>
      <c r="AN1055" s="3"/>
      <c r="AO1055" s="3"/>
      <c r="AP1055" s="3"/>
      <c r="AQ1055" s="3"/>
      <c r="AR1055" s="3"/>
      <c r="AS1055" s="3"/>
      <c r="AT1055" s="3"/>
      <c r="AU1055" s="3"/>
      <c r="AV1055" s="3"/>
      <c r="AW1055" s="3"/>
      <c r="AX1055" s="3"/>
      <c r="AY1055" s="3"/>
      <c r="AZ1055" s="3"/>
      <c r="BA1055" s="3"/>
      <c r="BB1055" s="3"/>
      <c r="BC1055" s="3"/>
      <c r="BD1055" s="3"/>
      <c r="BE1055" s="3"/>
      <c r="BF1055" s="3"/>
      <c r="BG1055" s="3"/>
      <c r="BH1055" s="3"/>
      <c r="BI1055" s="3"/>
      <c r="BJ1055" s="3"/>
      <c r="BK1055" s="3"/>
      <c r="BL1055" s="3"/>
      <c r="BM1055" s="3"/>
      <c r="BN1055" s="3"/>
      <c r="BO1055" s="3"/>
      <c r="BP1055" s="3"/>
      <c r="BQ1055" s="3"/>
      <c r="BR1055" s="3"/>
      <c r="BS1055" s="3"/>
      <c r="BT1055" s="3"/>
      <c r="BU1055" s="3"/>
      <c r="BV1055" s="3"/>
      <c r="BW1055" s="3"/>
      <c r="BX1055" s="3"/>
      <c r="BY1055" s="3"/>
      <c r="BZ1055" s="3"/>
      <c r="CA1055" s="3"/>
      <c r="CB1055" s="3"/>
      <c r="CC1055" s="3"/>
      <c r="CD1055" s="3"/>
      <c r="CE1055" s="3"/>
      <c r="CF1055" s="3"/>
      <c r="CG1055" s="3"/>
      <c r="CH1055" s="3"/>
      <c r="CI1055" s="3"/>
      <c r="CJ1055" s="3"/>
      <c r="CK1055" s="3"/>
      <c r="CL1055" s="3"/>
      <c r="CM1055" s="3"/>
      <c r="CN1055" s="3"/>
      <c r="CO1055" s="3"/>
      <c r="CP1055" s="3"/>
      <c r="CQ1055" s="3"/>
      <c r="CR1055" s="3"/>
      <c r="CS1055" s="3"/>
      <c r="CT1055" s="3"/>
      <c r="CU1055" s="3"/>
      <c r="CV1055" s="3"/>
      <c r="CW1055" s="3"/>
      <c r="CX1055" s="3"/>
      <c r="CY1055" s="3"/>
      <c r="CZ1055" s="3"/>
      <c r="DA1055" s="3"/>
      <c r="DB1055" s="3"/>
      <c r="DC1055" s="3"/>
      <c r="DD1055" s="3"/>
      <c r="DE1055" s="3"/>
      <c r="DF1055" s="3"/>
      <c r="DG1055" s="3"/>
      <c r="DH1055" s="3"/>
      <c r="DI1055" s="3"/>
      <c r="DJ1055" s="3"/>
      <c r="DK1055" s="3"/>
      <c r="DL1055" s="3"/>
      <c r="DM1055" s="3"/>
      <c r="DN1055" s="3"/>
      <c r="DO1055" s="3"/>
      <c r="DP1055" s="3"/>
      <c r="DQ1055" s="3"/>
      <c r="DR1055" s="3"/>
      <c r="DS1055" s="3"/>
      <c r="DT1055" s="3"/>
      <c r="DU1055" s="3"/>
      <c r="DV1055" s="3"/>
      <c r="DW1055" s="3"/>
      <c r="DX1055" s="3"/>
      <c r="DY1055" s="3"/>
      <c r="DZ1055" s="3"/>
      <c r="EA1055" s="3"/>
      <c r="EB1055" s="3"/>
      <c r="EC1055" s="3"/>
      <c r="ED1055" s="3"/>
      <c r="EE1055" s="3"/>
      <c r="EF1055" s="3"/>
      <c r="EG1055" s="3"/>
      <c r="EH1055" s="3"/>
      <c r="EI1055" s="3"/>
      <c r="EJ1055" s="3"/>
      <c r="EK1055" s="3"/>
      <c r="EL1055" s="3"/>
      <c r="EM1055" s="3"/>
      <c r="EN1055" s="3"/>
      <c r="EO1055" s="3"/>
      <c r="EP1055" s="3"/>
      <c r="EQ1055" s="3"/>
      <c r="ER1055" s="3"/>
      <c r="ES1055" s="3"/>
      <c r="ET1055" s="3"/>
      <c r="EU1055" s="3"/>
      <c r="EV1055" s="3"/>
      <c r="EW1055" s="3"/>
      <c r="EX1055" s="3"/>
      <c r="EY1055" s="3"/>
      <c r="EZ1055" s="3"/>
      <c r="FA1055" s="3"/>
      <c r="FB1055" s="3"/>
      <c r="FC1055" s="3"/>
      <c r="FD1055" s="3"/>
      <c r="FE1055" s="3"/>
      <c r="FF1055" s="3"/>
      <c r="FG1055" s="3"/>
      <c r="FH1055" s="3"/>
      <c r="FI1055" s="3"/>
      <c r="FJ1055" s="3"/>
      <c r="FK1055" s="3"/>
      <c r="FL1055" s="3"/>
      <c r="FM1055" s="3"/>
      <c r="FN1055" s="3"/>
      <c r="FO1055" s="3"/>
      <c r="FP1055" s="3"/>
      <c r="FQ1055" s="3"/>
      <c r="FR1055" s="3"/>
      <c r="FS1055" s="3"/>
      <c r="FT1055" s="3"/>
      <c r="FU1055" s="3"/>
    </row>
    <row r="1056" spans="7:177" x14ac:dyDescent="0.15">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3"/>
      <c r="AG1056" s="3"/>
      <c r="AH1056" s="3"/>
      <c r="AI1056" s="3"/>
      <c r="AJ1056" s="3"/>
      <c r="AK1056" s="3"/>
      <c r="AL1056" s="3"/>
      <c r="AM1056" s="3"/>
      <c r="AN1056" s="3"/>
      <c r="AO1056" s="3"/>
      <c r="AP1056" s="3"/>
      <c r="AQ1056" s="3"/>
      <c r="AR1056" s="3"/>
      <c r="AS1056" s="3"/>
      <c r="AT1056" s="3"/>
      <c r="AU1056" s="3"/>
      <c r="AV1056" s="3"/>
      <c r="AW1056" s="3"/>
      <c r="AX1056" s="3"/>
      <c r="AY1056" s="3"/>
      <c r="AZ1056" s="3"/>
      <c r="BA1056" s="3"/>
      <c r="BB1056" s="3"/>
      <c r="BC1056" s="3"/>
      <c r="BD1056" s="3"/>
      <c r="BE1056" s="3"/>
      <c r="BF1056" s="3"/>
      <c r="BG1056" s="3"/>
      <c r="BH1056" s="3"/>
      <c r="BI1056" s="3"/>
      <c r="BJ1056" s="3"/>
      <c r="BK1056" s="3"/>
      <c r="BL1056" s="3"/>
      <c r="BM1056" s="3"/>
      <c r="BN1056" s="3"/>
      <c r="BO1056" s="3"/>
      <c r="BP1056" s="3"/>
      <c r="BQ1056" s="3"/>
      <c r="BR1056" s="3"/>
      <c r="BS1056" s="3"/>
      <c r="BT1056" s="3"/>
      <c r="BU1056" s="3"/>
      <c r="BV1056" s="3"/>
      <c r="BW1056" s="3"/>
      <c r="BX1056" s="3"/>
      <c r="BY1056" s="3"/>
      <c r="BZ1056" s="3"/>
      <c r="CA1056" s="3"/>
      <c r="CB1056" s="3"/>
      <c r="CC1056" s="3"/>
      <c r="CD1056" s="3"/>
      <c r="CE1056" s="3"/>
      <c r="CF1056" s="3"/>
      <c r="CG1056" s="3"/>
      <c r="CH1056" s="3"/>
      <c r="CI1056" s="3"/>
      <c r="CJ1056" s="3"/>
      <c r="CK1056" s="3"/>
      <c r="CL1056" s="3"/>
      <c r="CM1056" s="3"/>
      <c r="CN1056" s="3"/>
      <c r="CO1056" s="3"/>
      <c r="CP1056" s="3"/>
      <c r="CQ1056" s="3"/>
      <c r="CR1056" s="3"/>
      <c r="CS1056" s="3"/>
      <c r="CT1056" s="3"/>
      <c r="CU1056" s="3"/>
      <c r="CV1056" s="3"/>
      <c r="CW1056" s="3"/>
      <c r="CX1056" s="3"/>
      <c r="CY1056" s="3"/>
      <c r="CZ1056" s="3"/>
      <c r="DA1056" s="3"/>
      <c r="DB1056" s="3"/>
      <c r="DC1056" s="3"/>
      <c r="DD1056" s="3"/>
      <c r="DE1056" s="3"/>
      <c r="DF1056" s="3"/>
      <c r="DG1056" s="3"/>
      <c r="DH1056" s="3"/>
      <c r="DI1056" s="3"/>
      <c r="DJ1056" s="3"/>
      <c r="DK1056" s="3"/>
      <c r="DL1056" s="3"/>
      <c r="DM1056" s="3"/>
      <c r="DN1056" s="3"/>
      <c r="DO1056" s="3"/>
      <c r="DP1056" s="3"/>
      <c r="DQ1056" s="3"/>
      <c r="DR1056" s="3"/>
      <c r="DS1056" s="3"/>
      <c r="DT1056" s="3"/>
      <c r="DU1056" s="3"/>
      <c r="DV1056" s="3"/>
      <c r="DW1056" s="3"/>
      <c r="DX1056" s="3"/>
      <c r="DY1056" s="3"/>
      <c r="DZ1056" s="3"/>
      <c r="EA1056" s="3"/>
      <c r="EB1056" s="3"/>
      <c r="EC1056" s="3"/>
      <c r="ED1056" s="3"/>
      <c r="EE1056" s="3"/>
      <c r="EF1056" s="3"/>
      <c r="EG1056" s="3"/>
      <c r="EH1056" s="3"/>
      <c r="EI1056" s="3"/>
      <c r="EJ1056" s="3"/>
      <c r="EK1056" s="3"/>
      <c r="EL1056" s="3"/>
      <c r="EM1056" s="3"/>
      <c r="EN1056" s="3"/>
      <c r="EO1056" s="3"/>
      <c r="EP1056" s="3"/>
      <c r="EQ1056" s="3"/>
      <c r="ER1056" s="3"/>
      <c r="ES1056" s="3"/>
      <c r="ET1056" s="3"/>
      <c r="EU1056" s="3"/>
      <c r="EV1056" s="3"/>
      <c r="EW1056" s="3"/>
      <c r="EX1056" s="3"/>
      <c r="EY1056" s="3"/>
      <c r="EZ1056" s="3"/>
      <c r="FA1056" s="3"/>
      <c r="FB1056" s="3"/>
      <c r="FC1056" s="3"/>
      <c r="FD1056" s="3"/>
      <c r="FE1056" s="3"/>
      <c r="FF1056" s="3"/>
      <c r="FG1056" s="3"/>
      <c r="FH1056" s="3"/>
      <c r="FI1056" s="3"/>
      <c r="FJ1056" s="3"/>
      <c r="FK1056" s="3"/>
      <c r="FL1056" s="3"/>
      <c r="FM1056" s="3"/>
      <c r="FN1056" s="3"/>
      <c r="FO1056" s="3"/>
      <c r="FP1056" s="3"/>
      <c r="FQ1056" s="3"/>
      <c r="FR1056" s="3"/>
      <c r="FS1056" s="3"/>
      <c r="FT1056" s="3"/>
      <c r="FU1056" s="3"/>
    </row>
    <row r="1057" spans="7:177" x14ac:dyDescent="0.15">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3"/>
      <c r="AG1057" s="3"/>
      <c r="AH1057" s="3"/>
      <c r="AI1057" s="3"/>
      <c r="AJ1057" s="3"/>
      <c r="AK1057" s="3"/>
      <c r="AL1057" s="3"/>
      <c r="AM1057" s="3"/>
      <c r="AN1057" s="3"/>
      <c r="AO1057" s="3"/>
      <c r="AP1057" s="3"/>
      <c r="AQ1057" s="3"/>
      <c r="AR1057" s="3"/>
      <c r="AS1057" s="3"/>
      <c r="AT1057" s="3"/>
      <c r="AU1057" s="3"/>
      <c r="AV1057" s="3"/>
      <c r="AW1057" s="3"/>
      <c r="AX1057" s="3"/>
      <c r="AY1057" s="3"/>
      <c r="AZ1057" s="3"/>
      <c r="BA1057" s="3"/>
      <c r="BB1057" s="3"/>
      <c r="BC1057" s="3"/>
      <c r="BD1057" s="3"/>
      <c r="BE1057" s="3"/>
      <c r="BF1057" s="3"/>
      <c r="BG1057" s="3"/>
      <c r="BH1057" s="3"/>
      <c r="BI1057" s="3"/>
      <c r="BJ1057" s="3"/>
      <c r="BK1057" s="3"/>
      <c r="BL1057" s="3"/>
      <c r="BM1057" s="3"/>
      <c r="BN1057" s="3"/>
      <c r="BO1057" s="3"/>
      <c r="BP1057" s="3"/>
      <c r="BQ1057" s="3"/>
      <c r="BR1057" s="3"/>
      <c r="BS1057" s="3"/>
      <c r="BT1057" s="3"/>
      <c r="BU1057" s="3"/>
      <c r="BV1057" s="3"/>
      <c r="BW1057" s="3"/>
      <c r="BX1057" s="3"/>
      <c r="BY1057" s="3"/>
      <c r="BZ1057" s="3"/>
      <c r="CA1057" s="3"/>
      <c r="CB1057" s="3"/>
      <c r="CC1057" s="3"/>
      <c r="CD1057" s="3"/>
      <c r="CE1057" s="3"/>
      <c r="CF1057" s="3"/>
      <c r="CG1057" s="3"/>
      <c r="CH1057" s="3"/>
      <c r="CI1057" s="3"/>
      <c r="CJ1057" s="3"/>
      <c r="CK1057" s="3"/>
      <c r="CL1057" s="3"/>
      <c r="CM1057" s="3"/>
      <c r="CN1057" s="3"/>
      <c r="CO1057" s="3"/>
      <c r="CP1057" s="3"/>
      <c r="CQ1057" s="3"/>
      <c r="CR1057" s="3"/>
      <c r="CS1057" s="3"/>
      <c r="CT1057" s="3"/>
      <c r="CU1057" s="3"/>
      <c r="CV1057" s="3"/>
      <c r="CW1057" s="3"/>
      <c r="CX1057" s="3"/>
      <c r="CY1057" s="3"/>
      <c r="CZ1057" s="3"/>
      <c r="DA1057" s="3"/>
      <c r="DB1057" s="3"/>
      <c r="DC1057" s="3"/>
      <c r="DD1057" s="3"/>
      <c r="DE1057" s="3"/>
      <c r="DF1057" s="3"/>
      <c r="DG1057" s="3"/>
      <c r="DH1057" s="3"/>
      <c r="DI1057" s="3"/>
      <c r="DJ1057" s="3"/>
      <c r="DK1057" s="3"/>
      <c r="DL1057" s="3"/>
      <c r="DM1057" s="3"/>
      <c r="DN1057" s="3"/>
      <c r="DO1057" s="3"/>
      <c r="DP1057" s="3"/>
      <c r="DQ1057" s="3"/>
      <c r="DR1057" s="3"/>
      <c r="DS1057" s="3"/>
      <c r="DT1057" s="3"/>
      <c r="DU1057" s="3"/>
      <c r="DV1057" s="3"/>
      <c r="DW1057" s="3"/>
      <c r="DX1057" s="3"/>
      <c r="DY1057" s="3"/>
      <c r="DZ1057" s="3"/>
      <c r="EA1057" s="3"/>
      <c r="EB1057" s="3"/>
      <c r="EC1057" s="3"/>
      <c r="ED1057" s="3"/>
      <c r="EE1057" s="3"/>
      <c r="EF1057" s="3"/>
      <c r="EG1057" s="3"/>
      <c r="EH1057" s="3"/>
      <c r="EI1057" s="3"/>
      <c r="EJ1057" s="3"/>
      <c r="EK1057" s="3"/>
      <c r="EL1057" s="3"/>
      <c r="EM1057" s="3"/>
      <c r="EN1057" s="3"/>
      <c r="EO1057" s="3"/>
      <c r="EP1057" s="3"/>
      <c r="EQ1057" s="3"/>
      <c r="ER1057" s="3"/>
      <c r="ES1057" s="3"/>
      <c r="ET1057" s="3"/>
      <c r="EU1057" s="3"/>
      <c r="EV1057" s="3"/>
      <c r="EW1057" s="3"/>
      <c r="EX1057" s="3"/>
      <c r="EY1057" s="3"/>
      <c r="EZ1057" s="3"/>
      <c r="FA1057" s="3"/>
      <c r="FB1057" s="3"/>
      <c r="FC1057" s="3"/>
      <c r="FD1057" s="3"/>
      <c r="FE1057" s="3"/>
      <c r="FF1057" s="3"/>
      <c r="FG1057" s="3"/>
      <c r="FH1057" s="3"/>
      <c r="FI1057" s="3"/>
      <c r="FJ1057" s="3"/>
      <c r="FK1057" s="3"/>
      <c r="FL1057" s="3"/>
      <c r="FM1057" s="3"/>
      <c r="FN1057" s="3"/>
      <c r="FO1057" s="3"/>
      <c r="FP1057" s="3"/>
      <c r="FQ1057" s="3"/>
      <c r="FR1057" s="3"/>
      <c r="FS1057" s="3"/>
      <c r="FT1057" s="3"/>
      <c r="FU1057" s="3"/>
    </row>
    <row r="1058" spans="7:177" x14ac:dyDescent="0.15">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3"/>
      <c r="AG1058" s="3"/>
      <c r="AH1058" s="3"/>
      <c r="AI1058" s="3"/>
      <c r="AJ1058" s="3"/>
      <c r="AK1058" s="3"/>
      <c r="AL1058" s="3"/>
      <c r="AM1058" s="3"/>
      <c r="AN1058" s="3"/>
      <c r="AO1058" s="3"/>
      <c r="AP1058" s="3"/>
      <c r="AQ1058" s="3"/>
      <c r="AR1058" s="3"/>
      <c r="AS1058" s="3"/>
      <c r="AT1058" s="3"/>
      <c r="AU1058" s="3"/>
      <c r="AV1058" s="3"/>
      <c r="AW1058" s="3"/>
      <c r="AX1058" s="3"/>
      <c r="AY1058" s="3"/>
      <c r="AZ1058" s="3"/>
      <c r="BA1058" s="3"/>
      <c r="BB1058" s="3"/>
      <c r="BC1058" s="3"/>
      <c r="BD1058" s="3"/>
      <c r="BE1058" s="3"/>
      <c r="BF1058" s="3"/>
      <c r="BG1058" s="3"/>
      <c r="BH1058" s="3"/>
      <c r="BI1058" s="3"/>
      <c r="BJ1058" s="3"/>
      <c r="BK1058" s="3"/>
      <c r="BL1058" s="3"/>
      <c r="BM1058" s="3"/>
      <c r="BN1058" s="3"/>
      <c r="BO1058" s="3"/>
      <c r="BP1058" s="3"/>
      <c r="BQ1058" s="3"/>
      <c r="BR1058" s="3"/>
      <c r="BS1058" s="3"/>
      <c r="BT1058" s="3"/>
      <c r="BU1058" s="3"/>
      <c r="BV1058" s="3"/>
      <c r="BW1058" s="3"/>
      <c r="BX1058" s="3"/>
      <c r="BY1058" s="3"/>
      <c r="BZ1058" s="3"/>
      <c r="CA1058" s="3"/>
      <c r="CB1058" s="3"/>
      <c r="CC1058" s="3"/>
      <c r="CD1058" s="3"/>
      <c r="CE1058" s="3"/>
      <c r="CF1058" s="3"/>
      <c r="CG1058" s="3"/>
      <c r="CH1058" s="3"/>
      <c r="CI1058" s="3"/>
      <c r="CJ1058" s="3"/>
      <c r="CK1058" s="3"/>
      <c r="CL1058" s="3"/>
      <c r="CM1058" s="3"/>
      <c r="CN1058" s="3"/>
      <c r="CO1058" s="3"/>
      <c r="CP1058" s="3"/>
      <c r="CQ1058" s="3"/>
      <c r="CR1058" s="3"/>
      <c r="CS1058" s="3"/>
      <c r="CT1058" s="3"/>
      <c r="CU1058" s="3"/>
      <c r="CV1058" s="3"/>
      <c r="CW1058" s="3"/>
      <c r="CX1058" s="3"/>
      <c r="CY1058" s="3"/>
      <c r="CZ1058" s="3"/>
      <c r="DA1058" s="3"/>
      <c r="DB1058" s="3"/>
      <c r="DC1058" s="3"/>
      <c r="DD1058" s="3"/>
      <c r="DE1058" s="3"/>
      <c r="DF1058" s="3"/>
      <c r="DG1058" s="3"/>
      <c r="DH1058" s="3"/>
      <c r="DI1058" s="3"/>
      <c r="DJ1058" s="3"/>
      <c r="DK1058" s="3"/>
      <c r="DL1058" s="3"/>
      <c r="DM1058" s="3"/>
      <c r="DN1058" s="3"/>
      <c r="DO1058" s="3"/>
      <c r="DP1058" s="3"/>
      <c r="DQ1058" s="3"/>
      <c r="DR1058" s="3"/>
      <c r="DS1058" s="3"/>
      <c r="DT1058" s="3"/>
      <c r="DU1058" s="3"/>
      <c r="DV1058" s="3"/>
      <c r="DW1058" s="3"/>
      <c r="DX1058" s="3"/>
      <c r="DY1058" s="3"/>
      <c r="DZ1058" s="3"/>
      <c r="EA1058" s="3"/>
      <c r="EB1058" s="3"/>
      <c r="EC1058" s="3"/>
      <c r="ED1058" s="3"/>
      <c r="EE1058" s="3"/>
      <c r="EF1058" s="3"/>
      <c r="EG1058" s="3"/>
      <c r="EH1058" s="3"/>
      <c r="EI1058" s="3"/>
      <c r="EJ1058" s="3"/>
      <c r="EK1058" s="3"/>
      <c r="EL1058" s="3"/>
      <c r="EM1058" s="3"/>
      <c r="EN1058" s="3"/>
      <c r="EO1058" s="3"/>
      <c r="EP1058" s="3"/>
      <c r="EQ1058" s="3"/>
      <c r="ER1058" s="3"/>
      <c r="ES1058" s="3"/>
      <c r="ET1058" s="3"/>
      <c r="EU1058" s="3"/>
      <c r="EV1058" s="3"/>
      <c r="EW1058" s="3"/>
      <c r="EX1058" s="3"/>
      <c r="EY1058" s="3"/>
      <c r="EZ1058" s="3"/>
      <c r="FA1058" s="3"/>
      <c r="FB1058" s="3"/>
      <c r="FC1058" s="3"/>
      <c r="FD1058" s="3"/>
      <c r="FE1058" s="3"/>
      <c r="FF1058" s="3"/>
      <c r="FG1058" s="3"/>
      <c r="FH1058" s="3"/>
      <c r="FI1058" s="3"/>
      <c r="FJ1058" s="3"/>
      <c r="FK1058" s="3"/>
      <c r="FL1058" s="3"/>
      <c r="FM1058" s="3"/>
      <c r="FN1058" s="3"/>
      <c r="FO1058" s="3"/>
      <c r="FP1058" s="3"/>
      <c r="FQ1058" s="3"/>
      <c r="FR1058" s="3"/>
      <c r="FS1058" s="3"/>
      <c r="FT1058" s="3"/>
      <c r="FU1058" s="3"/>
    </row>
    <row r="1059" spans="7:177" x14ac:dyDescent="0.15">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3"/>
      <c r="AG1059" s="3"/>
      <c r="AH1059" s="3"/>
      <c r="AI1059" s="3"/>
      <c r="AJ1059" s="3"/>
      <c r="AK1059" s="3"/>
      <c r="AL1059" s="3"/>
      <c r="AM1059" s="3"/>
      <c r="AN1059" s="3"/>
      <c r="AO1059" s="3"/>
      <c r="AP1059" s="3"/>
      <c r="AQ1059" s="3"/>
      <c r="AR1059" s="3"/>
      <c r="AS1059" s="3"/>
      <c r="AT1059" s="3"/>
      <c r="AU1059" s="3"/>
      <c r="AV1059" s="3"/>
      <c r="AW1059" s="3"/>
      <c r="AX1059" s="3"/>
      <c r="AY1059" s="3"/>
      <c r="AZ1059" s="3"/>
      <c r="BA1059" s="3"/>
      <c r="BB1059" s="3"/>
      <c r="BC1059" s="3"/>
      <c r="BD1059" s="3"/>
      <c r="BE1059" s="3"/>
      <c r="BF1059" s="3"/>
      <c r="BG1059" s="3"/>
      <c r="BH1059" s="3"/>
      <c r="BI1059" s="3"/>
      <c r="BJ1059" s="3"/>
      <c r="BK1059" s="3"/>
      <c r="BL1059" s="3"/>
      <c r="BM1059" s="3"/>
      <c r="BN1059" s="3"/>
      <c r="BO1059" s="3"/>
      <c r="BP1059" s="3"/>
      <c r="BQ1059" s="3"/>
      <c r="BR1059" s="3"/>
      <c r="BS1059" s="3"/>
      <c r="BT1059" s="3"/>
      <c r="BU1059" s="3"/>
      <c r="BV1059" s="3"/>
      <c r="BW1059" s="3"/>
      <c r="BX1059" s="3"/>
      <c r="BY1059" s="3"/>
      <c r="BZ1059" s="3"/>
      <c r="CA1059" s="3"/>
      <c r="CB1059" s="3"/>
      <c r="CC1059" s="3"/>
      <c r="CD1059" s="3"/>
      <c r="CE1059" s="3"/>
      <c r="CF1059" s="3"/>
      <c r="CG1059" s="3"/>
      <c r="CH1059" s="3"/>
      <c r="CI1059" s="3"/>
      <c r="CJ1059" s="3"/>
      <c r="CK1059" s="3"/>
      <c r="CL1059" s="3"/>
      <c r="CM1059" s="3"/>
      <c r="CN1059" s="3"/>
      <c r="CO1059" s="3"/>
      <c r="CP1059" s="3"/>
      <c r="CQ1059" s="3"/>
      <c r="CR1059" s="3"/>
      <c r="CS1059" s="3"/>
      <c r="CT1059" s="3"/>
      <c r="CU1059" s="3"/>
      <c r="CV1059" s="3"/>
      <c r="CW1059" s="3"/>
      <c r="CX1059" s="3"/>
      <c r="CY1059" s="3"/>
      <c r="CZ1059" s="3"/>
      <c r="DA1059" s="3"/>
      <c r="DB1059" s="3"/>
      <c r="DC1059" s="3"/>
      <c r="DD1059" s="3"/>
      <c r="DE1059" s="3"/>
      <c r="DF1059" s="3"/>
      <c r="DG1059" s="3"/>
      <c r="DH1059" s="3"/>
      <c r="DI1059" s="3"/>
      <c r="DJ1059" s="3"/>
      <c r="DK1059" s="3"/>
      <c r="DL1059" s="3"/>
      <c r="DM1059" s="3"/>
      <c r="DN1059" s="3"/>
      <c r="DO1059" s="3"/>
      <c r="DP1059" s="3"/>
      <c r="DQ1059" s="3"/>
      <c r="DR1059" s="3"/>
      <c r="DS1059" s="3"/>
      <c r="DT1059" s="3"/>
      <c r="DU1059" s="3"/>
      <c r="DV1059" s="3"/>
      <c r="DW1059" s="3"/>
      <c r="DX1059" s="3"/>
      <c r="DY1059" s="3"/>
      <c r="DZ1059" s="3"/>
      <c r="EA1059" s="3"/>
      <c r="EB1059" s="3"/>
      <c r="EC1059" s="3"/>
      <c r="ED1059" s="3"/>
      <c r="EE1059" s="3"/>
      <c r="EF1059" s="3"/>
      <c r="EG1059" s="3"/>
      <c r="EH1059" s="3"/>
      <c r="EI1059" s="3"/>
      <c r="EJ1059" s="3"/>
      <c r="EK1059" s="3"/>
      <c r="EL1059" s="3"/>
      <c r="EM1059" s="3"/>
      <c r="EN1059" s="3"/>
      <c r="EO1059" s="3"/>
      <c r="EP1059" s="3"/>
      <c r="EQ1059" s="3"/>
      <c r="ER1059" s="3"/>
      <c r="ES1059" s="3"/>
      <c r="ET1059" s="3"/>
      <c r="EU1059" s="3"/>
      <c r="EV1059" s="3"/>
      <c r="EW1059" s="3"/>
      <c r="EX1059" s="3"/>
      <c r="EY1059" s="3"/>
      <c r="EZ1059" s="3"/>
      <c r="FA1059" s="3"/>
      <c r="FB1059" s="3"/>
      <c r="FC1059" s="3"/>
      <c r="FD1059" s="3"/>
      <c r="FE1059" s="3"/>
      <c r="FF1059" s="3"/>
      <c r="FG1059" s="3"/>
      <c r="FH1059" s="3"/>
      <c r="FI1059" s="3"/>
      <c r="FJ1059" s="3"/>
      <c r="FK1059" s="3"/>
      <c r="FL1059" s="3"/>
      <c r="FM1059" s="3"/>
      <c r="FN1059" s="3"/>
      <c r="FO1059" s="3"/>
      <c r="FP1059" s="3"/>
      <c r="FQ1059" s="3"/>
      <c r="FR1059" s="3"/>
      <c r="FS1059" s="3"/>
      <c r="FT1059" s="3"/>
      <c r="FU1059" s="3"/>
    </row>
    <row r="1060" spans="7:177" x14ac:dyDescent="0.15">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3"/>
      <c r="AG1060" s="3"/>
      <c r="AH1060" s="3"/>
      <c r="AI1060" s="3"/>
      <c r="AJ1060" s="3"/>
      <c r="AK1060" s="3"/>
      <c r="AL1060" s="3"/>
      <c r="AM1060" s="3"/>
      <c r="AN1060" s="3"/>
      <c r="AO1060" s="3"/>
      <c r="AP1060" s="3"/>
      <c r="AQ1060" s="3"/>
      <c r="AR1060" s="3"/>
      <c r="AS1060" s="3"/>
      <c r="AT1060" s="3"/>
      <c r="AU1060" s="3"/>
      <c r="AV1060" s="3"/>
      <c r="AW1060" s="3"/>
      <c r="AX1060" s="3"/>
      <c r="AY1060" s="3"/>
      <c r="AZ1060" s="3"/>
      <c r="BA1060" s="3"/>
      <c r="BB1060" s="3"/>
      <c r="BC1060" s="3"/>
      <c r="BD1060" s="3"/>
      <c r="BE1060" s="3"/>
      <c r="BF1060" s="3"/>
      <c r="BG1060" s="3"/>
      <c r="BH1060" s="3"/>
      <c r="BI1060" s="3"/>
      <c r="BJ1060" s="3"/>
      <c r="BK1060" s="3"/>
      <c r="BL1060" s="3"/>
      <c r="BM1060" s="3"/>
      <c r="BN1060" s="3"/>
      <c r="BO1060" s="3"/>
      <c r="BP1060" s="3"/>
      <c r="BQ1060" s="3"/>
      <c r="BR1060" s="3"/>
      <c r="BS1060" s="3"/>
      <c r="BT1060" s="3"/>
      <c r="BU1060" s="3"/>
      <c r="BV1060" s="3"/>
      <c r="BW1060" s="3"/>
      <c r="BX1060" s="3"/>
      <c r="BY1060" s="3"/>
      <c r="BZ1060" s="3"/>
      <c r="CA1060" s="3"/>
      <c r="CB1060" s="3"/>
      <c r="CC1060" s="3"/>
      <c r="CD1060" s="3"/>
      <c r="CE1060" s="3"/>
      <c r="CF1060" s="3"/>
      <c r="CG1060" s="3"/>
      <c r="CH1060" s="3"/>
      <c r="CI1060" s="3"/>
      <c r="CJ1060" s="3"/>
      <c r="CK1060" s="3"/>
      <c r="CL1060" s="3"/>
      <c r="CM1060" s="3"/>
      <c r="CN1060" s="3"/>
      <c r="CO1060" s="3"/>
      <c r="CP1060" s="3"/>
      <c r="CQ1060" s="3"/>
      <c r="CR1060" s="3"/>
      <c r="CS1060" s="3"/>
      <c r="CT1060" s="3"/>
      <c r="CU1060" s="3"/>
      <c r="CV1060" s="3"/>
      <c r="CW1060" s="3"/>
      <c r="CX1060" s="3"/>
      <c r="CY1060" s="3"/>
      <c r="CZ1060" s="3"/>
      <c r="DA1060" s="3"/>
      <c r="DB1060" s="3"/>
      <c r="DC1060" s="3"/>
      <c r="DD1060" s="3"/>
      <c r="DE1060" s="3"/>
      <c r="DF1060" s="3"/>
      <c r="DG1060" s="3"/>
      <c r="DH1060" s="3"/>
      <c r="DI1060" s="3"/>
      <c r="DJ1060" s="3"/>
      <c r="DK1060" s="3"/>
      <c r="DL1060" s="3"/>
      <c r="DM1060" s="3"/>
      <c r="DN1060" s="3"/>
      <c r="DO1060" s="3"/>
      <c r="DP1060" s="3"/>
      <c r="DQ1060" s="3"/>
      <c r="DR1060" s="3"/>
      <c r="DS1060" s="3"/>
      <c r="DT1060" s="3"/>
      <c r="DU1060" s="3"/>
      <c r="DV1060" s="3"/>
      <c r="DW1060" s="3"/>
      <c r="DX1060" s="3"/>
      <c r="DY1060" s="3"/>
      <c r="DZ1060" s="3"/>
      <c r="EA1060" s="3"/>
      <c r="EB1060" s="3"/>
      <c r="EC1060" s="3"/>
      <c r="ED1060" s="3"/>
      <c r="EE1060" s="3"/>
      <c r="EF1060" s="3"/>
      <c r="EG1060" s="3"/>
      <c r="EH1060" s="3"/>
      <c r="EI1060" s="3"/>
      <c r="EJ1060" s="3"/>
      <c r="EK1060" s="3"/>
      <c r="EL1060" s="3"/>
      <c r="EM1060" s="3"/>
      <c r="EN1060" s="3"/>
      <c r="EO1060" s="3"/>
      <c r="EP1060" s="3"/>
      <c r="EQ1060" s="3"/>
      <c r="ER1060" s="3"/>
      <c r="ES1060" s="3"/>
      <c r="ET1060" s="3"/>
      <c r="EU1060" s="3"/>
      <c r="EV1060" s="3"/>
      <c r="EW1060" s="3"/>
      <c r="EX1060" s="3"/>
      <c r="EY1060" s="3"/>
      <c r="EZ1060" s="3"/>
      <c r="FA1060" s="3"/>
      <c r="FB1060" s="3"/>
      <c r="FC1060" s="3"/>
      <c r="FD1060" s="3"/>
      <c r="FE1060" s="3"/>
      <c r="FF1060" s="3"/>
      <c r="FG1060" s="3"/>
      <c r="FH1060" s="3"/>
      <c r="FI1060" s="3"/>
      <c r="FJ1060" s="3"/>
      <c r="FK1060" s="3"/>
      <c r="FL1060" s="3"/>
      <c r="FM1060" s="3"/>
      <c r="FN1060" s="3"/>
      <c r="FO1060" s="3"/>
      <c r="FP1060" s="3"/>
      <c r="FQ1060" s="3"/>
      <c r="FR1060" s="3"/>
      <c r="FS1060" s="3"/>
      <c r="FT1060" s="3"/>
      <c r="FU1060" s="3"/>
    </row>
    <row r="1061" spans="7:177" x14ac:dyDescent="0.15">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3"/>
      <c r="AG1061" s="3"/>
      <c r="AH1061" s="3"/>
      <c r="AI1061" s="3"/>
      <c r="AJ1061" s="3"/>
      <c r="AK1061" s="3"/>
      <c r="AL1061" s="3"/>
      <c r="AM1061" s="3"/>
      <c r="AN1061" s="3"/>
      <c r="AO1061" s="3"/>
      <c r="AP1061" s="3"/>
      <c r="AQ1061" s="3"/>
      <c r="AR1061" s="3"/>
      <c r="AS1061" s="3"/>
      <c r="AT1061" s="3"/>
      <c r="AU1061" s="3"/>
      <c r="AV1061" s="3"/>
      <c r="AW1061" s="3"/>
      <c r="AX1061" s="3"/>
      <c r="AY1061" s="3"/>
      <c r="AZ1061" s="3"/>
      <c r="BA1061" s="3"/>
      <c r="BB1061" s="3"/>
      <c r="BC1061" s="3"/>
      <c r="BD1061" s="3"/>
      <c r="BE1061" s="3"/>
      <c r="BF1061" s="3"/>
      <c r="BG1061" s="3"/>
      <c r="BH1061" s="3"/>
      <c r="BI1061" s="3"/>
      <c r="BJ1061" s="3"/>
      <c r="BK1061" s="3"/>
      <c r="BL1061" s="3"/>
      <c r="BM1061" s="3"/>
      <c r="BN1061" s="3"/>
      <c r="BO1061" s="3"/>
      <c r="BP1061" s="3"/>
      <c r="BQ1061" s="3"/>
      <c r="BR1061" s="3"/>
      <c r="BS1061" s="3"/>
      <c r="BT1061" s="3"/>
      <c r="BU1061" s="3"/>
      <c r="BV1061" s="3"/>
      <c r="BW1061" s="3"/>
      <c r="BX1061" s="3"/>
      <c r="BY1061" s="3"/>
      <c r="BZ1061" s="3"/>
      <c r="CA1061" s="3"/>
      <c r="CB1061" s="3"/>
      <c r="CC1061" s="3"/>
      <c r="CD1061" s="3"/>
      <c r="CE1061" s="3"/>
      <c r="CF1061" s="3"/>
      <c r="CG1061" s="3"/>
      <c r="CH1061" s="3"/>
      <c r="CI1061" s="3"/>
      <c r="CJ1061" s="3"/>
      <c r="CK1061" s="3"/>
      <c r="CL1061" s="3"/>
      <c r="CM1061" s="3"/>
      <c r="CN1061" s="3"/>
      <c r="CO1061" s="3"/>
      <c r="CP1061" s="3"/>
      <c r="CQ1061" s="3"/>
      <c r="CR1061" s="3"/>
      <c r="CS1061" s="3"/>
      <c r="CT1061" s="3"/>
      <c r="CU1061" s="3"/>
      <c r="CV1061" s="3"/>
      <c r="CW1061" s="3"/>
      <c r="CX1061" s="3"/>
      <c r="CY1061" s="3"/>
      <c r="CZ1061" s="3"/>
      <c r="DA1061" s="3"/>
      <c r="DB1061" s="3"/>
      <c r="DC1061" s="3"/>
      <c r="DD1061" s="3"/>
      <c r="DE1061" s="3"/>
      <c r="DF1061" s="3"/>
      <c r="DG1061" s="3"/>
      <c r="DH1061" s="3"/>
      <c r="DI1061" s="3"/>
      <c r="DJ1061" s="3"/>
      <c r="DK1061" s="3"/>
      <c r="DL1061" s="3"/>
      <c r="DM1061" s="3"/>
      <c r="DN1061" s="3"/>
      <c r="DO1061" s="3"/>
      <c r="DP1061" s="3"/>
      <c r="DQ1061" s="3"/>
      <c r="DR1061" s="3"/>
      <c r="DS1061" s="3"/>
      <c r="DT1061" s="3"/>
      <c r="DU1061" s="3"/>
      <c r="DV1061" s="3"/>
      <c r="DW1061" s="3"/>
      <c r="DX1061" s="3"/>
      <c r="DY1061" s="3"/>
      <c r="DZ1061" s="3"/>
      <c r="EA1061" s="3"/>
      <c r="EB1061" s="3"/>
      <c r="EC1061" s="3"/>
      <c r="ED1061" s="3"/>
      <c r="EE1061" s="3"/>
      <c r="EF1061" s="3"/>
      <c r="EG1061" s="3"/>
      <c r="EH1061" s="3"/>
      <c r="EI1061" s="3"/>
      <c r="EJ1061" s="3"/>
      <c r="EK1061" s="3"/>
      <c r="EL1061" s="3"/>
      <c r="EM1061" s="3"/>
      <c r="EN1061" s="3"/>
      <c r="EO1061" s="3"/>
      <c r="EP1061" s="3"/>
      <c r="EQ1061" s="3"/>
      <c r="ER1061" s="3"/>
      <c r="ES1061" s="3"/>
      <c r="ET1061" s="3"/>
      <c r="EU1061" s="3"/>
      <c r="EV1061" s="3"/>
      <c r="EW1061" s="3"/>
      <c r="EX1061" s="3"/>
      <c r="EY1061" s="3"/>
      <c r="EZ1061" s="3"/>
      <c r="FA1061" s="3"/>
      <c r="FB1061" s="3"/>
      <c r="FC1061" s="3"/>
      <c r="FD1061" s="3"/>
      <c r="FE1061" s="3"/>
      <c r="FF1061" s="3"/>
      <c r="FG1061" s="3"/>
      <c r="FH1061" s="3"/>
      <c r="FI1061" s="3"/>
      <c r="FJ1061" s="3"/>
      <c r="FK1061" s="3"/>
      <c r="FL1061" s="3"/>
      <c r="FM1061" s="3"/>
      <c r="FN1061" s="3"/>
      <c r="FO1061" s="3"/>
      <c r="FP1061" s="3"/>
      <c r="FQ1061" s="3"/>
      <c r="FR1061" s="3"/>
      <c r="FS1061" s="3"/>
      <c r="FT1061" s="3"/>
      <c r="FU1061" s="3"/>
    </row>
    <row r="1062" spans="7:177" x14ac:dyDescent="0.15">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3"/>
      <c r="AG1062" s="3"/>
      <c r="AH1062" s="3"/>
      <c r="AI1062" s="3"/>
      <c r="AJ1062" s="3"/>
      <c r="AK1062" s="3"/>
      <c r="AL1062" s="3"/>
      <c r="AM1062" s="3"/>
      <c r="AN1062" s="3"/>
      <c r="AO1062" s="3"/>
      <c r="AP1062" s="3"/>
      <c r="AQ1062" s="3"/>
      <c r="AR1062" s="3"/>
      <c r="AS1062" s="3"/>
      <c r="AT1062" s="3"/>
      <c r="AU1062" s="3"/>
      <c r="AV1062" s="3"/>
      <c r="AW1062" s="3"/>
      <c r="AX1062" s="3"/>
      <c r="AY1062" s="3"/>
      <c r="AZ1062" s="3"/>
      <c r="BA1062" s="3"/>
      <c r="BB1062" s="3"/>
      <c r="BC1062" s="3"/>
      <c r="BD1062" s="3"/>
      <c r="BE1062" s="3"/>
      <c r="BF1062" s="3"/>
      <c r="BG1062" s="3"/>
      <c r="BH1062" s="3"/>
      <c r="BI1062" s="3"/>
      <c r="BJ1062" s="3"/>
      <c r="BK1062" s="3"/>
      <c r="BL1062" s="3"/>
      <c r="BM1062" s="3"/>
      <c r="BN1062" s="3"/>
      <c r="BO1062" s="3"/>
      <c r="BP1062" s="3"/>
      <c r="BQ1062" s="3"/>
      <c r="BR1062" s="3"/>
      <c r="BS1062" s="3"/>
      <c r="BT1062" s="3"/>
      <c r="BU1062" s="3"/>
      <c r="BV1062" s="3"/>
      <c r="BW1062" s="3"/>
      <c r="BX1062" s="3"/>
      <c r="BY1062" s="3"/>
      <c r="BZ1062" s="3"/>
      <c r="CA1062" s="3"/>
      <c r="CB1062" s="3"/>
      <c r="CC1062" s="3"/>
      <c r="CD1062" s="3"/>
      <c r="CE1062" s="3"/>
      <c r="CF1062" s="3"/>
      <c r="CG1062" s="3"/>
      <c r="CH1062" s="3"/>
      <c r="CI1062" s="3"/>
      <c r="CJ1062" s="3"/>
      <c r="CK1062" s="3"/>
      <c r="CL1062" s="3"/>
      <c r="CM1062" s="3"/>
      <c r="CN1062" s="3"/>
      <c r="CO1062" s="3"/>
      <c r="CP1062" s="3"/>
      <c r="CQ1062" s="3"/>
      <c r="CR1062" s="3"/>
      <c r="CS1062" s="3"/>
      <c r="CT1062" s="3"/>
      <c r="CU1062" s="3"/>
      <c r="CV1062" s="3"/>
      <c r="CW1062" s="3"/>
      <c r="CX1062" s="3"/>
      <c r="CY1062" s="3"/>
      <c r="CZ1062" s="3"/>
      <c r="DA1062" s="3"/>
      <c r="DB1062" s="3"/>
      <c r="DC1062" s="3"/>
      <c r="DD1062" s="3"/>
      <c r="DE1062" s="3"/>
      <c r="DF1062" s="3"/>
      <c r="DG1062" s="3"/>
      <c r="DH1062" s="3"/>
      <c r="DI1062" s="3"/>
      <c r="DJ1062" s="3"/>
      <c r="DK1062" s="3"/>
      <c r="DL1062" s="3"/>
      <c r="DM1062" s="3"/>
      <c r="DN1062" s="3"/>
      <c r="DO1062" s="3"/>
      <c r="DP1062" s="3"/>
      <c r="DQ1062" s="3"/>
      <c r="DR1062" s="3"/>
      <c r="DS1062" s="3"/>
      <c r="DT1062" s="3"/>
      <c r="DU1062" s="3"/>
      <c r="DV1062" s="3"/>
      <c r="DW1062" s="3"/>
      <c r="DX1062" s="3"/>
      <c r="DY1062" s="3"/>
      <c r="DZ1062" s="3"/>
      <c r="EA1062" s="3"/>
      <c r="EB1062" s="3"/>
      <c r="EC1062" s="3"/>
      <c r="ED1062" s="3"/>
      <c r="EE1062" s="3"/>
      <c r="EF1062" s="3"/>
      <c r="EG1062" s="3"/>
      <c r="EH1062" s="3"/>
      <c r="EI1062" s="3"/>
      <c r="EJ1062" s="3"/>
      <c r="EK1062" s="3"/>
      <c r="EL1062" s="3"/>
      <c r="EM1062" s="3"/>
      <c r="EN1062" s="3"/>
      <c r="EO1062" s="3"/>
      <c r="EP1062" s="3"/>
      <c r="EQ1062" s="3"/>
      <c r="ER1062" s="3"/>
      <c r="ES1062" s="3"/>
      <c r="ET1062" s="3"/>
      <c r="EU1062" s="3"/>
      <c r="EV1062" s="3"/>
      <c r="EW1062" s="3"/>
      <c r="EX1062" s="3"/>
      <c r="EY1062" s="3"/>
      <c r="EZ1062" s="3"/>
      <c r="FA1062" s="3"/>
      <c r="FB1062" s="3"/>
      <c r="FC1062" s="3"/>
      <c r="FD1062" s="3"/>
      <c r="FE1062" s="3"/>
      <c r="FF1062" s="3"/>
      <c r="FG1062" s="3"/>
      <c r="FH1062" s="3"/>
      <c r="FI1062" s="3"/>
      <c r="FJ1062" s="3"/>
      <c r="FK1062" s="3"/>
      <c r="FL1062" s="3"/>
      <c r="FM1062" s="3"/>
      <c r="FN1062" s="3"/>
      <c r="FO1062" s="3"/>
      <c r="FP1062" s="3"/>
      <c r="FQ1062" s="3"/>
      <c r="FR1062" s="3"/>
      <c r="FS1062" s="3"/>
      <c r="FT1062" s="3"/>
      <c r="FU1062" s="3"/>
    </row>
    <row r="1063" spans="7:177" x14ac:dyDescent="0.15">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3"/>
      <c r="AG1063" s="3"/>
      <c r="AH1063" s="3"/>
      <c r="AI1063" s="3"/>
      <c r="AJ1063" s="3"/>
      <c r="AK1063" s="3"/>
      <c r="AL1063" s="3"/>
      <c r="AM1063" s="3"/>
      <c r="AN1063" s="3"/>
      <c r="AO1063" s="3"/>
      <c r="AP1063" s="3"/>
      <c r="AQ1063" s="3"/>
      <c r="AR1063" s="3"/>
      <c r="AS1063" s="3"/>
      <c r="AT1063" s="3"/>
      <c r="AU1063" s="3"/>
      <c r="AV1063" s="3"/>
      <c r="AW1063" s="3"/>
      <c r="AX1063" s="3"/>
      <c r="AY1063" s="3"/>
      <c r="AZ1063" s="3"/>
      <c r="BA1063" s="3"/>
      <c r="BB1063" s="3"/>
      <c r="BC1063" s="3"/>
      <c r="BD1063" s="3"/>
      <c r="BE1063" s="3"/>
      <c r="BF1063" s="3"/>
      <c r="BG1063" s="3"/>
      <c r="BH1063" s="3"/>
      <c r="BI1063" s="3"/>
      <c r="BJ1063" s="3"/>
      <c r="BK1063" s="3"/>
      <c r="BL1063" s="3"/>
      <c r="BM1063" s="3"/>
      <c r="BN1063" s="3"/>
      <c r="BO1063" s="3"/>
      <c r="BP1063" s="3"/>
      <c r="BQ1063" s="3"/>
      <c r="BR1063" s="3"/>
      <c r="BS1063" s="3"/>
      <c r="BT1063" s="3"/>
      <c r="BU1063" s="3"/>
      <c r="BV1063" s="3"/>
      <c r="BW1063" s="3"/>
      <c r="BX1063" s="3"/>
      <c r="BY1063" s="3"/>
      <c r="BZ1063" s="3"/>
      <c r="CA1063" s="3"/>
      <c r="CB1063" s="3"/>
      <c r="CC1063" s="3"/>
      <c r="CD1063" s="3"/>
      <c r="CE1063" s="3"/>
      <c r="CF1063" s="3"/>
      <c r="CG1063" s="3"/>
      <c r="CH1063" s="3"/>
      <c r="CI1063" s="3"/>
      <c r="CJ1063" s="3"/>
      <c r="CK1063" s="3"/>
      <c r="CL1063" s="3"/>
      <c r="CM1063" s="3"/>
      <c r="CN1063" s="3"/>
      <c r="CO1063" s="3"/>
      <c r="CP1063" s="3"/>
      <c r="CQ1063" s="3"/>
      <c r="CR1063" s="3"/>
      <c r="CS1063" s="3"/>
      <c r="CT1063" s="3"/>
      <c r="CU1063" s="3"/>
      <c r="CV1063" s="3"/>
      <c r="CW1063" s="3"/>
      <c r="CX1063" s="3"/>
      <c r="CY1063" s="3"/>
      <c r="CZ1063" s="3"/>
      <c r="DA1063" s="3"/>
      <c r="DB1063" s="3"/>
      <c r="DC1063" s="3"/>
      <c r="DD1063" s="3"/>
      <c r="DE1063" s="3"/>
      <c r="DF1063" s="3"/>
      <c r="DG1063" s="3"/>
      <c r="DH1063" s="3"/>
      <c r="DI1063" s="3"/>
      <c r="DJ1063" s="3"/>
      <c r="DK1063" s="3"/>
      <c r="DL1063" s="3"/>
      <c r="DM1063" s="3"/>
      <c r="DN1063" s="3"/>
      <c r="DO1063" s="3"/>
      <c r="DP1063" s="3"/>
      <c r="DQ1063" s="3"/>
      <c r="DR1063" s="3"/>
      <c r="DS1063" s="3"/>
      <c r="DT1063" s="3"/>
      <c r="DU1063" s="3"/>
      <c r="DV1063" s="3"/>
      <c r="DW1063" s="3"/>
      <c r="DX1063" s="3"/>
      <c r="DY1063" s="3"/>
      <c r="DZ1063" s="3"/>
      <c r="EA1063" s="3"/>
      <c r="EB1063" s="3"/>
      <c r="EC1063" s="3"/>
      <c r="ED1063" s="3"/>
      <c r="EE1063" s="3"/>
      <c r="EF1063" s="3"/>
      <c r="EG1063" s="3"/>
      <c r="EH1063" s="3"/>
      <c r="EI1063" s="3"/>
      <c r="EJ1063" s="3"/>
      <c r="EK1063" s="3"/>
      <c r="EL1063" s="3"/>
      <c r="EM1063" s="3"/>
      <c r="EN1063" s="3"/>
      <c r="EO1063" s="3"/>
      <c r="EP1063" s="3"/>
      <c r="EQ1063" s="3"/>
      <c r="ER1063" s="3"/>
      <c r="ES1063" s="3"/>
      <c r="ET1063" s="3"/>
      <c r="EU1063" s="3"/>
      <c r="EV1063" s="3"/>
      <c r="EW1063" s="3"/>
      <c r="EX1063" s="3"/>
      <c r="EY1063" s="3"/>
      <c r="EZ1063" s="3"/>
      <c r="FA1063" s="3"/>
      <c r="FB1063" s="3"/>
      <c r="FC1063" s="3"/>
      <c r="FD1063" s="3"/>
      <c r="FE1063" s="3"/>
      <c r="FF1063" s="3"/>
      <c r="FG1063" s="3"/>
      <c r="FH1063" s="3"/>
      <c r="FI1063" s="3"/>
      <c r="FJ1063" s="3"/>
      <c r="FK1063" s="3"/>
      <c r="FL1063" s="3"/>
      <c r="FM1063" s="3"/>
      <c r="FN1063" s="3"/>
      <c r="FO1063" s="3"/>
      <c r="FP1063" s="3"/>
      <c r="FQ1063" s="3"/>
      <c r="FR1063" s="3"/>
      <c r="FS1063" s="3"/>
      <c r="FT1063" s="3"/>
      <c r="FU1063" s="3"/>
    </row>
    <row r="1064" spans="7:177" x14ac:dyDescent="0.15">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3"/>
      <c r="AG1064" s="3"/>
      <c r="AH1064" s="3"/>
      <c r="AI1064" s="3"/>
      <c r="AJ1064" s="3"/>
      <c r="AK1064" s="3"/>
      <c r="AL1064" s="3"/>
      <c r="AM1064" s="3"/>
      <c r="AN1064" s="3"/>
      <c r="AO1064" s="3"/>
      <c r="AP1064" s="3"/>
      <c r="AQ1064" s="3"/>
      <c r="AR1064" s="3"/>
      <c r="AS1064" s="3"/>
      <c r="AT1064" s="3"/>
      <c r="AU1064" s="3"/>
      <c r="AV1064" s="3"/>
      <c r="AW1064" s="3"/>
      <c r="AX1064" s="3"/>
      <c r="AY1064" s="3"/>
      <c r="AZ1064" s="3"/>
      <c r="BA1064" s="3"/>
      <c r="BB1064" s="3"/>
      <c r="BC1064" s="3"/>
      <c r="BD1064" s="3"/>
      <c r="BE1064" s="3"/>
      <c r="BF1064" s="3"/>
      <c r="BG1064" s="3"/>
      <c r="BH1064" s="3"/>
      <c r="BI1064" s="3"/>
      <c r="BJ1064" s="3"/>
      <c r="BK1064" s="3"/>
      <c r="BL1064" s="3"/>
      <c r="BM1064" s="3"/>
      <c r="BN1064" s="3"/>
      <c r="BO1064" s="3"/>
      <c r="BP1064" s="3"/>
      <c r="BQ1064" s="3"/>
      <c r="BR1064" s="3"/>
      <c r="BS1064" s="3"/>
      <c r="BT1064" s="3"/>
      <c r="BU1064" s="3"/>
      <c r="BV1064" s="3"/>
      <c r="BW1064" s="3"/>
      <c r="BX1064" s="3"/>
      <c r="BY1064" s="3"/>
      <c r="BZ1064" s="3"/>
      <c r="CA1064" s="3"/>
      <c r="CB1064" s="3"/>
      <c r="CC1064" s="3"/>
      <c r="CD1064" s="3"/>
      <c r="CE1064" s="3"/>
      <c r="CF1064" s="3"/>
      <c r="CG1064" s="3"/>
      <c r="CH1064" s="3"/>
      <c r="CI1064" s="3"/>
      <c r="CJ1064" s="3"/>
      <c r="CK1064" s="3"/>
      <c r="CL1064" s="3"/>
      <c r="CM1064" s="3"/>
      <c r="CN1064" s="3"/>
      <c r="CO1064" s="3"/>
      <c r="CP1064" s="3"/>
      <c r="CQ1064" s="3"/>
      <c r="CR1064" s="3"/>
      <c r="CS1064" s="3"/>
      <c r="CT1064" s="3"/>
      <c r="CU1064" s="3"/>
      <c r="CV1064" s="3"/>
      <c r="CW1064" s="3"/>
      <c r="CX1064" s="3"/>
      <c r="CY1064" s="3"/>
      <c r="CZ1064" s="3"/>
      <c r="DA1064" s="3"/>
      <c r="DB1064" s="3"/>
      <c r="DC1064" s="3"/>
      <c r="DD1064" s="3"/>
      <c r="DE1064" s="3"/>
      <c r="DF1064" s="3"/>
      <c r="DG1064" s="3"/>
      <c r="DH1064" s="3"/>
      <c r="DI1064" s="3"/>
      <c r="DJ1064" s="3"/>
      <c r="DK1064" s="3"/>
      <c r="DL1064" s="3"/>
      <c r="DM1064" s="3"/>
      <c r="DN1064" s="3"/>
      <c r="DO1064" s="3"/>
      <c r="DP1064" s="3"/>
      <c r="DQ1064" s="3"/>
      <c r="DR1064" s="3"/>
      <c r="DS1064" s="3"/>
      <c r="DT1064" s="3"/>
      <c r="DU1064" s="3"/>
      <c r="DV1064" s="3"/>
      <c r="DW1064" s="3"/>
      <c r="DX1064" s="3"/>
      <c r="DY1064" s="3"/>
      <c r="DZ1064" s="3"/>
      <c r="EA1064" s="3"/>
      <c r="EB1064" s="3"/>
      <c r="EC1064" s="3"/>
      <c r="ED1064" s="3"/>
      <c r="EE1064" s="3"/>
      <c r="EF1064" s="3"/>
      <c r="EG1064" s="3"/>
      <c r="EH1064" s="3"/>
      <c r="EI1064" s="3"/>
      <c r="EJ1064" s="3"/>
      <c r="EK1064" s="3"/>
      <c r="EL1064" s="3"/>
      <c r="EM1064" s="3"/>
      <c r="EN1064" s="3"/>
      <c r="EO1064" s="3"/>
      <c r="EP1064" s="3"/>
      <c r="EQ1064" s="3"/>
      <c r="ER1064" s="3"/>
      <c r="ES1064" s="3"/>
      <c r="ET1064" s="3"/>
      <c r="EU1064" s="3"/>
      <c r="EV1064" s="3"/>
      <c r="EW1064" s="3"/>
      <c r="EX1064" s="3"/>
      <c r="EY1064" s="3"/>
      <c r="EZ1064" s="3"/>
      <c r="FA1064" s="3"/>
      <c r="FB1064" s="3"/>
      <c r="FC1064" s="3"/>
      <c r="FD1064" s="3"/>
      <c r="FE1064" s="3"/>
      <c r="FF1064" s="3"/>
      <c r="FG1064" s="3"/>
      <c r="FH1064" s="3"/>
      <c r="FI1064" s="3"/>
      <c r="FJ1064" s="3"/>
      <c r="FK1064" s="3"/>
      <c r="FL1064" s="3"/>
      <c r="FM1064" s="3"/>
      <c r="FN1064" s="3"/>
      <c r="FO1064" s="3"/>
      <c r="FP1064" s="3"/>
      <c r="FQ1064" s="3"/>
      <c r="FR1064" s="3"/>
      <c r="FS1064" s="3"/>
      <c r="FT1064" s="3"/>
      <c r="FU1064" s="3"/>
    </row>
    <row r="1065" spans="7:177" x14ac:dyDescent="0.15">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3"/>
      <c r="AG1065" s="3"/>
      <c r="AH1065" s="3"/>
      <c r="AI1065" s="3"/>
      <c r="AJ1065" s="3"/>
      <c r="AK1065" s="3"/>
      <c r="AL1065" s="3"/>
      <c r="AM1065" s="3"/>
      <c r="AN1065" s="3"/>
      <c r="AO1065" s="3"/>
      <c r="AP1065" s="3"/>
      <c r="AQ1065" s="3"/>
      <c r="AR1065" s="3"/>
      <c r="AS1065" s="3"/>
      <c r="AT1065" s="3"/>
      <c r="AU1065" s="3"/>
      <c r="AV1065" s="3"/>
      <c r="AW1065" s="3"/>
      <c r="AX1065" s="3"/>
      <c r="AY1065" s="3"/>
      <c r="AZ1065" s="3"/>
      <c r="BA1065" s="3"/>
      <c r="BB1065" s="3"/>
      <c r="BC1065" s="3"/>
      <c r="BD1065" s="3"/>
      <c r="BE1065" s="3"/>
      <c r="BF1065" s="3"/>
      <c r="BG1065" s="3"/>
      <c r="BH1065" s="3"/>
      <c r="BI1065" s="3"/>
      <c r="BJ1065" s="3"/>
      <c r="BK1065" s="3"/>
      <c r="BL1065" s="3"/>
      <c r="BM1065" s="3"/>
      <c r="BN1065" s="3"/>
      <c r="BO1065" s="3"/>
      <c r="BP1065" s="3"/>
      <c r="BQ1065" s="3"/>
      <c r="BR1065" s="3"/>
      <c r="BS1065" s="3"/>
      <c r="BT1065" s="3"/>
      <c r="BU1065" s="3"/>
      <c r="BV1065" s="3"/>
      <c r="BW1065" s="3"/>
      <c r="BX1065" s="3"/>
      <c r="BY1065" s="3"/>
      <c r="BZ1065" s="3"/>
      <c r="CA1065" s="3"/>
      <c r="CB1065" s="3"/>
      <c r="CC1065" s="3"/>
      <c r="CD1065" s="3"/>
      <c r="CE1065" s="3"/>
      <c r="CF1065" s="3"/>
      <c r="CG1065" s="3"/>
      <c r="CH1065" s="3"/>
      <c r="CI1065" s="3"/>
      <c r="CJ1065" s="3"/>
      <c r="CK1065" s="3"/>
      <c r="CL1065" s="3"/>
      <c r="CM1065" s="3"/>
      <c r="CN1065" s="3"/>
      <c r="CO1065" s="3"/>
      <c r="CP1065" s="3"/>
      <c r="CQ1065" s="3"/>
      <c r="CR1065" s="3"/>
      <c r="CS1065" s="3"/>
      <c r="CT1065" s="3"/>
      <c r="CU1065" s="3"/>
      <c r="CV1065" s="3"/>
      <c r="CW1065" s="3"/>
      <c r="CX1065" s="3"/>
      <c r="CY1065" s="3"/>
      <c r="CZ1065" s="3"/>
      <c r="DA1065" s="3"/>
      <c r="DB1065" s="3"/>
      <c r="DC1065" s="3"/>
      <c r="DD1065" s="3"/>
      <c r="DE1065" s="3"/>
      <c r="DF1065" s="3"/>
      <c r="DG1065" s="3"/>
      <c r="DH1065" s="3"/>
      <c r="DI1065" s="3"/>
      <c r="DJ1065" s="3"/>
      <c r="DK1065" s="3"/>
      <c r="DL1065" s="3"/>
      <c r="DM1065" s="3"/>
      <c r="DN1065" s="3"/>
      <c r="DO1065" s="3"/>
      <c r="DP1065" s="3"/>
      <c r="DQ1065" s="3"/>
      <c r="DR1065" s="3"/>
      <c r="DS1065" s="3"/>
      <c r="DT1065" s="3"/>
      <c r="DU1065" s="3"/>
      <c r="DV1065" s="3"/>
      <c r="DW1065" s="3"/>
      <c r="DX1065" s="3"/>
      <c r="DY1065" s="3"/>
      <c r="DZ1065" s="3"/>
      <c r="EA1065" s="3"/>
      <c r="EB1065" s="3"/>
      <c r="EC1065" s="3"/>
      <c r="ED1065" s="3"/>
      <c r="EE1065" s="3"/>
      <c r="EF1065" s="3"/>
      <c r="EG1065" s="3"/>
      <c r="EH1065" s="3"/>
      <c r="EI1065" s="3"/>
      <c r="EJ1065" s="3"/>
      <c r="EK1065" s="3"/>
      <c r="EL1065" s="3"/>
      <c r="EM1065" s="3"/>
      <c r="EN1065" s="3"/>
      <c r="EO1065" s="3"/>
      <c r="EP1065" s="3"/>
      <c r="EQ1065" s="3"/>
      <c r="ER1065" s="3"/>
      <c r="ES1065" s="3"/>
      <c r="ET1065" s="3"/>
      <c r="EU1065" s="3"/>
      <c r="EV1065" s="3"/>
      <c r="EW1065" s="3"/>
      <c r="EX1065" s="3"/>
      <c r="EY1065" s="3"/>
      <c r="EZ1065" s="3"/>
      <c r="FA1065" s="3"/>
      <c r="FB1065" s="3"/>
      <c r="FC1065" s="3"/>
      <c r="FD1065" s="3"/>
      <c r="FE1065" s="3"/>
      <c r="FF1065" s="3"/>
      <c r="FG1065" s="3"/>
      <c r="FH1065" s="3"/>
      <c r="FI1065" s="3"/>
      <c r="FJ1065" s="3"/>
      <c r="FK1065" s="3"/>
      <c r="FL1065" s="3"/>
      <c r="FM1065" s="3"/>
      <c r="FN1065" s="3"/>
      <c r="FO1065" s="3"/>
      <c r="FP1065" s="3"/>
      <c r="FQ1065" s="3"/>
      <c r="FR1065" s="3"/>
      <c r="FS1065" s="3"/>
      <c r="FT1065" s="3"/>
      <c r="FU1065" s="3"/>
    </row>
    <row r="1066" spans="7:177" x14ac:dyDescent="0.15">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3"/>
      <c r="AG1066" s="3"/>
      <c r="AH1066" s="3"/>
      <c r="AI1066" s="3"/>
      <c r="AJ1066" s="3"/>
      <c r="AK1066" s="3"/>
      <c r="AL1066" s="3"/>
      <c r="AM1066" s="3"/>
      <c r="AN1066" s="3"/>
      <c r="AO1066" s="3"/>
      <c r="AP1066" s="3"/>
      <c r="AQ1066" s="3"/>
      <c r="AR1066" s="3"/>
      <c r="AS1066" s="3"/>
      <c r="AT1066" s="3"/>
      <c r="AU1066" s="3"/>
      <c r="AV1066" s="3"/>
      <c r="AW1066" s="3"/>
      <c r="AX1066" s="3"/>
      <c r="AY1066" s="3"/>
      <c r="AZ1066" s="3"/>
      <c r="BA1066" s="3"/>
      <c r="BB1066" s="3"/>
      <c r="BC1066" s="3"/>
      <c r="BD1066" s="3"/>
      <c r="BE1066" s="3"/>
      <c r="BF1066" s="3"/>
      <c r="BG1066" s="3"/>
      <c r="BH1066" s="3"/>
      <c r="BI1066" s="3"/>
      <c r="BJ1066" s="3"/>
      <c r="BK1066" s="3"/>
      <c r="BL1066" s="3"/>
      <c r="BM1066" s="3"/>
      <c r="BN1066" s="3"/>
      <c r="BO1066" s="3"/>
      <c r="BP1066" s="3"/>
      <c r="BQ1066" s="3"/>
      <c r="BR1066" s="3"/>
      <c r="BS1066" s="3"/>
      <c r="BT1066" s="3"/>
      <c r="BU1066" s="3"/>
      <c r="BV1066" s="3"/>
      <c r="BW1066" s="3"/>
      <c r="BX1066" s="3"/>
      <c r="BY1066" s="3"/>
      <c r="BZ1066" s="3"/>
      <c r="CA1066" s="3"/>
      <c r="CB1066" s="3"/>
      <c r="CC1066" s="3"/>
      <c r="CD1066" s="3"/>
      <c r="CE1066" s="3"/>
      <c r="CF1066" s="3"/>
      <c r="CG1066" s="3"/>
      <c r="CH1066" s="3"/>
      <c r="CI1066" s="3"/>
      <c r="CJ1066" s="3"/>
      <c r="CK1066" s="3"/>
      <c r="CL1066" s="3"/>
      <c r="CM1066" s="3"/>
      <c r="CN1066" s="3"/>
      <c r="CO1066" s="3"/>
      <c r="CP1066" s="3"/>
      <c r="CQ1066" s="3"/>
      <c r="CR1066" s="3"/>
      <c r="CS1066" s="3"/>
      <c r="CT1066" s="3"/>
      <c r="CU1066" s="3"/>
      <c r="CV1066" s="3"/>
      <c r="CW1066" s="3"/>
      <c r="CX1066" s="3"/>
      <c r="CY1066" s="3"/>
      <c r="CZ1066" s="3"/>
      <c r="DA1066" s="3"/>
      <c r="DB1066" s="3"/>
      <c r="DC1066" s="3"/>
      <c r="DD1066" s="3"/>
      <c r="DE1066" s="3"/>
      <c r="DF1066" s="3"/>
      <c r="DG1066" s="3"/>
      <c r="DH1066" s="3"/>
      <c r="DI1066" s="3"/>
      <c r="DJ1066" s="3"/>
      <c r="DK1066" s="3"/>
      <c r="DL1066" s="3"/>
      <c r="DM1066" s="3"/>
      <c r="DN1066" s="3"/>
      <c r="DO1066" s="3"/>
      <c r="DP1066" s="3"/>
      <c r="DQ1066" s="3"/>
      <c r="DR1066" s="3"/>
      <c r="DS1066" s="3"/>
      <c r="DT1066" s="3"/>
      <c r="DU1066" s="3"/>
      <c r="DV1066" s="3"/>
      <c r="DW1066" s="3"/>
      <c r="DX1066" s="3"/>
      <c r="DY1066" s="3"/>
      <c r="DZ1066" s="3"/>
      <c r="EA1066" s="3"/>
      <c r="EB1066" s="3"/>
      <c r="EC1066" s="3"/>
      <c r="ED1066" s="3"/>
      <c r="EE1066" s="3"/>
      <c r="EF1066" s="3"/>
      <c r="EG1066" s="3"/>
      <c r="EH1066" s="3"/>
      <c r="EI1066" s="3"/>
      <c r="EJ1066" s="3"/>
      <c r="EK1066" s="3"/>
      <c r="EL1066" s="3"/>
      <c r="EM1066" s="3"/>
      <c r="EN1066" s="3"/>
      <c r="EO1066" s="3"/>
      <c r="EP1066" s="3"/>
      <c r="EQ1066" s="3"/>
      <c r="ER1066" s="3"/>
      <c r="ES1066" s="3"/>
      <c r="ET1066" s="3"/>
      <c r="EU1066" s="3"/>
      <c r="EV1066" s="3"/>
      <c r="EW1066" s="3"/>
      <c r="EX1066" s="3"/>
      <c r="EY1066" s="3"/>
      <c r="EZ1066" s="3"/>
      <c r="FA1066" s="3"/>
      <c r="FB1066" s="3"/>
      <c r="FC1066" s="3"/>
      <c r="FD1066" s="3"/>
      <c r="FE1066" s="3"/>
      <c r="FF1066" s="3"/>
      <c r="FG1066" s="3"/>
      <c r="FH1066" s="3"/>
      <c r="FI1066" s="3"/>
      <c r="FJ1066" s="3"/>
      <c r="FK1066" s="3"/>
      <c r="FL1066" s="3"/>
      <c r="FM1066" s="3"/>
      <c r="FN1066" s="3"/>
      <c r="FO1066" s="3"/>
      <c r="FP1066" s="3"/>
      <c r="FQ1066" s="3"/>
      <c r="FR1066" s="3"/>
      <c r="FS1066" s="3"/>
      <c r="FT1066" s="3"/>
      <c r="FU1066" s="3"/>
    </row>
    <row r="1067" spans="7:177" x14ac:dyDescent="0.15">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3"/>
      <c r="AG1067" s="3"/>
      <c r="AH1067" s="3"/>
      <c r="AI1067" s="3"/>
      <c r="AJ1067" s="3"/>
      <c r="AK1067" s="3"/>
      <c r="AL1067" s="3"/>
      <c r="AM1067" s="3"/>
      <c r="AN1067" s="3"/>
      <c r="AO1067" s="3"/>
      <c r="AP1067" s="3"/>
      <c r="AQ1067" s="3"/>
      <c r="AR1067" s="3"/>
      <c r="AS1067" s="3"/>
      <c r="AT1067" s="3"/>
      <c r="AU1067" s="3"/>
      <c r="AV1067" s="3"/>
      <c r="AW1067" s="3"/>
      <c r="AX1067" s="3"/>
      <c r="AY1067" s="3"/>
      <c r="AZ1067" s="3"/>
      <c r="BA1067" s="3"/>
      <c r="BB1067" s="3"/>
      <c r="BC1067" s="3"/>
      <c r="BD1067" s="3"/>
      <c r="BE1067" s="3"/>
      <c r="BF1067" s="3"/>
      <c r="BG1067" s="3"/>
      <c r="BH1067" s="3"/>
      <c r="BI1067" s="3"/>
      <c r="BJ1067" s="3"/>
      <c r="BK1067" s="3"/>
      <c r="BL1067" s="3"/>
      <c r="BM1067" s="3"/>
      <c r="BN1067" s="3"/>
      <c r="BO1067" s="3"/>
      <c r="BP1067" s="3"/>
      <c r="BQ1067" s="3"/>
      <c r="BR1067" s="3"/>
      <c r="BS1067" s="3"/>
      <c r="BT1067" s="3"/>
      <c r="BU1067" s="3"/>
      <c r="BV1067" s="3"/>
      <c r="BW1067" s="3"/>
      <c r="BX1067" s="3"/>
      <c r="BY1067" s="3"/>
      <c r="BZ1067" s="3"/>
      <c r="CA1067" s="3"/>
      <c r="CB1067" s="3"/>
      <c r="CC1067" s="3"/>
      <c r="CD1067" s="3"/>
      <c r="CE1067" s="3"/>
      <c r="CF1067" s="3"/>
      <c r="CG1067" s="3"/>
      <c r="CH1067" s="3"/>
      <c r="CI1067" s="3"/>
      <c r="CJ1067" s="3"/>
      <c r="CK1067" s="3"/>
      <c r="CL1067" s="3"/>
      <c r="CM1067" s="3"/>
      <c r="CN1067" s="3"/>
      <c r="CO1067" s="3"/>
      <c r="CP1067" s="3"/>
      <c r="CQ1067" s="3"/>
      <c r="CR1067" s="3"/>
      <c r="CS1067" s="3"/>
      <c r="CT1067" s="3"/>
      <c r="CU1067" s="3"/>
      <c r="CV1067" s="3"/>
      <c r="CW1067" s="3"/>
      <c r="CX1067" s="3"/>
      <c r="CY1067" s="3"/>
      <c r="CZ1067" s="3"/>
      <c r="DA1067" s="3"/>
      <c r="DB1067" s="3"/>
      <c r="DC1067" s="3"/>
      <c r="DD1067" s="3"/>
      <c r="DE1067" s="3"/>
      <c r="DF1067" s="3"/>
      <c r="DG1067" s="3"/>
      <c r="DH1067" s="3"/>
      <c r="DI1067" s="3"/>
      <c r="DJ1067" s="3"/>
      <c r="DK1067" s="3"/>
      <c r="DL1067" s="3"/>
      <c r="DM1067" s="3"/>
      <c r="DN1067" s="3"/>
      <c r="DO1067" s="3"/>
      <c r="DP1067" s="3"/>
      <c r="DQ1067" s="3"/>
      <c r="DR1067" s="3"/>
      <c r="DS1067" s="3"/>
      <c r="DT1067" s="3"/>
      <c r="DU1067" s="3"/>
      <c r="DV1067" s="3"/>
      <c r="DW1067" s="3"/>
      <c r="DX1067" s="3"/>
      <c r="DY1067" s="3"/>
      <c r="DZ1067" s="3"/>
      <c r="EA1067" s="3"/>
      <c r="EB1067" s="3"/>
      <c r="EC1067" s="3"/>
      <c r="ED1067" s="3"/>
      <c r="EE1067" s="3"/>
      <c r="EF1067" s="3"/>
      <c r="EG1067" s="3"/>
      <c r="EH1067" s="3"/>
      <c r="EI1067" s="3"/>
      <c r="EJ1067" s="3"/>
      <c r="EK1067" s="3"/>
      <c r="EL1067" s="3"/>
      <c r="EM1067" s="3"/>
      <c r="EN1067" s="3"/>
      <c r="EO1067" s="3"/>
      <c r="EP1067" s="3"/>
      <c r="EQ1067" s="3"/>
      <c r="ER1067" s="3"/>
      <c r="ES1067" s="3"/>
      <c r="ET1067" s="3"/>
      <c r="EU1067" s="3"/>
      <c r="EV1067" s="3"/>
      <c r="EW1067" s="3"/>
      <c r="EX1067" s="3"/>
      <c r="EY1067" s="3"/>
      <c r="EZ1067" s="3"/>
      <c r="FA1067" s="3"/>
      <c r="FB1067" s="3"/>
      <c r="FC1067" s="3"/>
      <c r="FD1067" s="3"/>
      <c r="FE1067" s="3"/>
      <c r="FF1067" s="3"/>
      <c r="FG1067" s="3"/>
      <c r="FH1067" s="3"/>
      <c r="FI1067" s="3"/>
      <c r="FJ1067" s="3"/>
      <c r="FK1067" s="3"/>
      <c r="FL1067" s="3"/>
      <c r="FM1067" s="3"/>
      <c r="FN1067" s="3"/>
      <c r="FO1067" s="3"/>
      <c r="FP1067" s="3"/>
      <c r="FQ1067" s="3"/>
      <c r="FR1067" s="3"/>
      <c r="FS1067" s="3"/>
      <c r="FT1067" s="3"/>
      <c r="FU1067" s="3"/>
    </row>
    <row r="1068" spans="7:177" x14ac:dyDescent="0.15">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3"/>
      <c r="AG1068" s="3"/>
      <c r="AH1068" s="3"/>
      <c r="AI1068" s="3"/>
      <c r="AJ1068" s="3"/>
      <c r="AK1068" s="3"/>
      <c r="AL1068" s="3"/>
      <c r="AM1068" s="3"/>
      <c r="AN1068" s="3"/>
      <c r="AO1068" s="3"/>
      <c r="AP1068" s="3"/>
      <c r="AQ1068" s="3"/>
      <c r="AR1068" s="3"/>
      <c r="AS1068" s="3"/>
      <c r="AT1068" s="3"/>
      <c r="AU1068" s="3"/>
      <c r="AV1068" s="3"/>
      <c r="AW1068" s="3"/>
      <c r="AX1068" s="3"/>
      <c r="AY1068" s="3"/>
      <c r="AZ1068" s="3"/>
      <c r="BA1068" s="3"/>
      <c r="BB1068" s="3"/>
      <c r="BC1068" s="3"/>
      <c r="BD1068" s="3"/>
      <c r="BE1068" s="3"/>
      <c r="BF1068" s="3"/>
      <c r="BG1068" s="3"/>
      <c r="BH1068" s="3"/>
      <c r="BI1068" s="3"/>
      <c r="BJ1068" s="3"/>
      <c r="BK1068" s="3"/>
      <c r="BL1068" s="3"/>
      <c r="BM1068" s="3"/>
      <c r="BN1068" s="3"/>
      <c r="BO1068" s="3"/>
      <c r="BP1068" s="3"/>
      <c r="BQ1068" s="3"/>
      <c r="BR1068" s="3"/>
      <c r="BS1068" s="3"/>
      <c r="BT1068" s="3"/>
      <c r="BU1068" s="3"/>
      <c r="BV1068" s="3"/>
      <c r="BW1068" s="3"/>
      <c r="BX1068" s="3"/>
      <c r="BY1068" s="3"/>
      <c r="BZ1068" s="3"/>
      <c r="CA1068" s="3"/>
      <c r="CB1068" s="3"/>
      <c r="CC1068" s="3"/>
      <c r="CD1068" s="3"/>
      <c r="CE1068" s="3"/>
      <c r="CF1068" s="3"/>
      <c r="CG1068" s="3"/>
      <c r="CH1068" s="3"/>
      <c r="CI1068" s="3"/>
      <c r="CJ1068" s="3"/>
      <c r="CK1068" s="3"/>
      <c r="CL1068" s="3"/>
      <c r="CM1068" s="3"/>
      <c r="CN1068" s="3"/>
      <c r="CO1068" s="3"/>
      <c r="CP1068" s="3"/>
      <c r="CQ1068" s="3"/>
      <c r="CR1068" s="3"/>
      <c r="CS1068" s="3"/>
      <c r="CT1068" s="3"/>
      <c r="CU1068" s="3"/>
      <c r="CV1068" s="3"/>
      <c r="CW1068" s="3"/>
      <c r="CX1068" s="3"/>
      <c r="CY1068" s="3"/>
      <c r="CZ1068" s="3"/>
      <c r="DA1068" s="3"/>
      <c r="DB1068" s="3"/>
      <c r="DC1068" s="3"/>
      <c r="DD1068" s="3"/>
      <c r="DE1068" s="3"/>
      <c r="DF1068" s="3"/>
      <c r="DG1068" s="3"/>
      <c r="DH1068" s="3"/>
      <c r="DI1068" s="3"/>
      <c r="DJ1068" s="3"/>
      <c r="DK1068" s="3"/>
      <c r="DL1068" s="3"/>
      <c r="DM1068" s="3"/>
      <c r="DN1068" s="3"/>
      <c r="DO1068" s="3"/>
      <c r="DP1068" s="3"/>
      <c r="DQ1068" s="3"/>
      <c r="DR1068" s="3"/>
      <c r="DS1068" s="3"/>
      <c r="DT1068" s="3"/>
      <c r="DU1068" s="3"/>
      <c r="DV1068" s="3"/>
      <c r="DW1068" s="3"/>
      <c r="DX1068" s="3"/>
      <c r="DY1068" s="3"/>
      <c r="DZ1068" s="3"/>
      <c r="EA1068" s="3"/>
      <c r="EB1068" s="3"/>
      <c r="EC1068" s="3"/>
      <c r="ED1068" s="3"/>
      <c r="EE1068" s="3"/>
      <c r="EF1068" s="3"/>
      <c r="EG1068" s="3"/>
      <c r="EH1068" s="3"/>
      <c r="EI1068" s="3"/>
      <c r="EJ1068" s="3"/>
      <c r="EK1068" s="3"/>
      <c r="EL1068" s="3"/>
      <c r="EM1068" s="3"/>
      <c r="EN1068" s="3"/>
      <c r="EO1068" s="3"/>
      <c r="EP1068" s="3"/>
      <c r="EQ1068" s="3"/>
      <c r="ER1068" s="3"/>
      <c r="ES1068" s="3"/>
      <c r="ET1068" s="3"/>
      <c r="EU1068" s="3"/>
      <c r="EV1068" s="3"/>
      <c r="EW1068" s="3"/>
      <c r="EX1068" s="3"/>
      <c r="EY1068" s="3"/>
      <c r="EZ1068" s="3"/>
      <c r="FA1068" s="3"/>
      <c r="FB1068" s="3"/>
      <c r="FC1068" s="3"/>
      <c r="FD1068" s="3"/>
      <c r="FE1068" s="3"/>
      <c r="FF1068" s="3"/>
      <c r="FG1068" s="3"/>
      <c r="FH1068" s="3"/>
      <c r="FI1068" s="3"/>
      <c r="FJ1068" s="3"/>
      <c r="FK1068" s="3"/>
      <c r="FL1068" s="3"/>
      <c r="FM1068" s="3"/>
      <c r="FN1068" s="3"/>
      <c r="FO1068" s="3"/>
      <c r="FP1068" s="3"/>
      <c r="FQ1068" s="3"/>
      <c r="FR1068" s="3"/>
      <c r="FS1068" s="3"/>
      <c r="FT1068" s="3"/>
      <c r="FU1068" s="3"/>
    </row>
    <row r="1069" spans="7:177" x14ac:dyDescent="0.15">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3"/>
      <c r="AG1069" s="3"/>
      <c r="AH1069" s="3"/>
      <c r="AI1069" s="3"/>
      <c r="AJ1069" s="3"/>
      <c r="AK1069" s="3"/>
      <c r="AL1069" s="3"/>
      <c r="AM1069" s="3"/>
      <c r="AN1069" s="3"/>
      <c r="AO1069" s="3"/>
      <c r="AP1069" s="3"/>
      <c r="AQ1069" s="3"/>
      <c r="AR1069" s="3"/>
      <c r="AS1069" s="3"/>
      <c r="AT1069" s="3"/>
      <c r="AU1069" s="3"/>
      <c r="AV1069" s="3"/>
      <c r="AW1069" s="3"/>
      <c r="AX1069" s="3"/>
      <c r="AY1069" s="3"/>
      <c r="AZ1069" s="3"/>
      <c r="BA1069" s="3"/>
      <c r="BB1069" s="3"/>
      <c r="BC1069" s="3"/>
      <c r="BD1069" s="3"/>
      <c r="BE1069" s="3"/>
      <c r="BF1069" s="3"/>
      <c r="BG1069" s="3"/>
      <c r="BH1069" s="3"/>
      <c r="BI1069" s="3"/>
      <c r="BJ1069" s="3"/>
      <c r="BK1069" s="3"/>
      <c r="BL1069" s="3"/>
      <c r="BM1069" s="3"/>
      <c r="BN1069" s="3"/>
      <c r="BO1069" s="3"/>
      <c r="BP1069" s="3"/>
      <c r="BQ1069" s="3"/>
      <c r="BR1069" s="3"/>
      <c r="BS1069" s="3"/>
      <c r="BT1069" s="3"/>
      <c r="BU1069" s="3"/>
      <c r="BV1069" s="3"/>
      <c r="BW1069" s="3"/>
      <c r="BX1069" s="3"/>
      <c r="BY1069" s="3"/>
      <c r="BZ1069" s="3"/>
      <c r="CA1069" s="3"/>
      <c r="CB1069" s="3"/>
      <c r="CC1069" s="3"/>
      <c r="CD1069" s="3"/>
      <c r="CE1069" s="3"/>
      <c r="CF1069" s="3"/>
      <c r="CG1069" s="3"/>
      <c r="CH1069" s="3"/>
      <c r="CI1069" s="3"/>
      <c r="CJ1069" s="3"/>
      <c r="CK1069" s="3"/>
      <c r="CL1069" s="3"/>
      <c r="CM1069" s="3"/>
      <c r="CN1069" s="3"/>
      <c r="CO1069" s="3"/>
      <c r="CP1069" s="3"/>
      <c r="CQ1069" s="3"/>
      <c r="CR1069" s="3"/>
      <c r="CS1069" s="3"/>
      <c r="CT1069" s="3"/>
      <c r="CU1069" s="3"/>
      <c r="CV1069" s="3"/>
      <c r="CW1069" s="3"/>
      <c r="CX1069" s="3"/>
      <c r="CY1069" s="3"/>
      <c r="CZ1069" s="3"/>
      <c r="DA1069" s="3"/>
      <c r="DB1069" s="3"/>
      <c r="DC1069" s="3"/>
      <c r="DD1069" s="3"/>
      <c r="DE1069" s="3"/>
      <c r="DF1069" s="3"/>
      <c r="DG1069" s="3"/>
      <c r="DH1069" s="3"/>
      <c r="DI1069" s="3"/>
      <c r="DJ1069" s="3"/>
      <c r="DK1069" s="3"/>
      <c r="DL1069" s="3"/>
      <c r="DM1069" s="3"/>
      <c r="DN1069" s="3"/>
      <c r="DO1069" s="3"/>
      <c r="DP1069" s="3"/>
      <c r="DQ1069" s="3"/>
      <c r="DR1069" s="3"/>
      <c r="DS1069" s="3"/>
      <c r="DT1069" s="3"/>
      <c r="DU1069" s="3"/>
      <c r="DV1069" s="3"/>
      <c r="DW1069" s="3"/>
      <c r="DX1069" s="3"/>
      <c r="DY1069" s="3"/>
      <c r="DZ1069" s="3"/>
      <c r="EA1069" s="3"/>
      <c r="EB1069" s="3"/>
      <c r="EC1069" s="3"/>
      <c r="ED1069" s="3"/>
      <c r="EE1069" s="3"/>
      <c r="EF1069" s="3"/>
      <c r="EG1069" s="3"/>
      <c r="EH1069" s="3"/>
      <c r="EI1069" s="3"/>
      <c r="EJ1069" s="3"/>
      <c r="EK1069" s="3"/>
      <c r="EL1069" s="3"/>
      <c r="EM1069" s="3"/>
      <c r="EN1069" s="3"/>
      <c r="EO1069" s="3"/>
      <c r="EP1069" s="3"/>
      <c r="EQ1069" s="3"/>
      <c r="ER1069" s="3"/>
      <c r="ES1069" s="3"/>
      <c r="ET1069" s="3"/>
      <c r="EU1069" s="3"/>
      <c r="EV1069" s="3"/>
      <c r="EW1069" s="3"/>
      <c r="EX1069" s="3"/>
      <c r="EY1069" s="3"/>
      <c r="EZ1069" s="3"/>
      <c r="FA1069" s="3"/>
      <c r="FB1069" s="3"/>
      <c r="FC1069" s="3"/>
      <c r="FD1069" s="3"/>
      <c r="FE1069" s="3"/>
      <c r="FF1069" s="3"/>
      <c r="FG1069" s="3"/>
      <c r="FH1069" s="3"/>
      <c r="FI1069" s="3"/>
      <c r="FJ1069" s="3"/>
      <c r="FK1069" s="3"/>
      <c r="FL1069" s="3"/>
      <c r="FM1069" s="3"/>
      <c r="FN1069" s="3"/>
      <c r="FO1069" s="3"/>
      <c r="FP1069" s="3"/>
      <c r="FQ1069" s="3"/>
      <c r="FR1069" s="3"/>
      <c r="FS1069" s="3"/>
      <c r="FT1069" s="3"/>
      <c r="FU1069" s="3"/>
    </row>
    <row r="1070" spans="7:177" x14ac:dyDescent="0.15">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3"/>
      <c r="AG1070" s="3"/>
      <c r="AH1070" s="3"/>
      <c r="AI1070" s="3"/>
      <c r="AJ1070" s="3"/>
      <c r="AK1070" s="3"/>
      <c r="AL1070" s="3"/>
      <c r="AM1070" s="3"/>
      <c r="AN1070" s="3"/>
      <c r="AO1070" s="3"/>
      <c r="AP1070" s="3"/>
      <c r="AQ1070" s="3"/>
      <c r="AR1070" s="3"/>
      <c r="AS1070" s="3"/>
      <c r="AT1070" s="3"/>
      <c r="AU1070" s="3"/>
      <c r="AV1070" s="3"/>
      <c r="AW1070" s="3"/>
      <c r="AX1070" s="3"/>
      <c r="AY1070" s="3"/>
      <c r="AZ1070" s="3"/>
      <c r="BA1070" s="3"/>
      <c r="BB1070" s="3"/>
      <c r="BC1070" s="3"/>
      <c r="BD1070" s="3"/>
      <c r="BE1070" s="3"/>
      <c r="BF1070" s="3"/>
      <c r="BG1070" s="3"/>
      <c r="BH1070" s="3"/>
      <c r="BI1070" s="3"/>
      <c r="BJ1070" s="3"/>
      <c r="BK1070" s="3"/>
      <c r="BL1070" s="3"/>
      <c r="BM1070" s="3"/>
      <c r="BN1070" s="3"/>
      <c r="BO1070" s="3"/>
      <c r="BP1070" s="3"/>
      <c r="BQ1070" s="3"/>
      <c r="BR1070" s="3"/>
      <c r="BS1070" s="3"/>
      <c r="BT1070" s="3"/>
      <c r="BU1070" s="3"/>
      <c r="BV1070" s="3"/>
      <c r="BW1070" s="3"/>
      <c r="BX1070" s="3"/>
      <c r="BY1070" s="3"/>
      <c r="BZ1070" s="3"/>
      <c r="CA1070" s="3"/>
      <c r="CB1070" s="3"/>
      <c r="CC1070" s="3"/>
      <c r="CD1070" s="3"/>
      <c r="CE1070" s="3"/>
      <c r="CF1070" s="3"/>
      <c r="CG1070" s="3"/>
      <c r="CH1070" s="3"/>
      <c r="CI1070" s="3"/>
      <c r="CJ1070" s="3"/>
      <c r="CK1070" s="3"/>
      <c r="CL1070" s="3"/>
      <c r="CM1070" s="3"/>
      <c r="CN1070" s="3"/>
      <c r="CO1070" s="3"/>
      <c r="CP1070" s="3"/>
      <c r="CQ1070" s="3"/>
      <c r="CR1070" s="3"/>
      <c r="CS1070" s="3"/>
      <c r="CT1070" s="3"/>
      <c r="CU1070" s="3"/>
      <c r="CV1070" s="3"/>
      <c r="CW1070" s="3"/>
      <c r="CX1070" s="3"/>
      <c r="CY1070" s="3"/>
      <c r="CZ1070" s="3"/>
      <c r="DA1070" s="3"/>
      <c r="DB1070" s="3"/>
      <c r="DC1070" s="3"/>
      <c r="DD1070" s="3"/>
      <c r="DE1070" s="3"/>
      <c r="DF1070" s="3"/>
      <c r="DG1070" s="3"/>
      <c r="DH1070" s="3"/>
      <c r="DI1070" s="3"/>
      <c r="DJ1070" s="3"/>
      <c r="DK1070" s="3"/>
      <c r="DL1070" s="3"/>
      <c r="DM1070" s="3"/>
      <c r="DN1070" s="3"/>
      <c r="DO1070" s="3"/>
      <c r="DP1070" s="3"/>
      <c r="DQ1070" s="3"/>
      <c r="DR1070" s="3"/>
      <c r="DS1070" s="3"/>
      <c r="DT1070" s="3"/>
      <c r="DU1070" s="3"/>
      <c r="DV1070" s="3"/>
      <c r="DW1070" s="3"/>
      <c r="DX1070" s="3"/>
      <c r="DY1070" s="3"/>
      <c r="DZ1070" s="3"/>
      <c r="EA1070" s="3"/>
      <c r="EB1070" s="3"/>
      <c r="EC1070" s="3"/>
      <c r="ED1070" s="3"/>
      <c r="EE1070" s="3"/>
      <c r="EF1070" s="3"/>
      <c r="EG1070" s="3"/>
      <c r="EH1070" s="3"/>
      <c r="EI1070" s="3"/>
      <c r="EJ1070" s="3"/>
      <c r="EK1070" s="3"/>
      <c r="EL1070" s="3"/>
      <c r="EM1070" s="3"/>
      <c r="EN1070" s="3"/>
      <c r="EO1070" s="3"/>
      <c r="EP1070" s="3"/>
      <c r="EQ1070" s="3"/>
      <c r="ER1070" s="3"/>
      <c r="ES1070" s="3"/>
      <c r="ET1070" s="3"/>
      <c r="EU1070" s="3"/>
      <c r="EV1070" s="3"/>
      <c r="EW1070" s="3"/>
      <c r="EX1070" s="3"/>
      <c r="EY1070" s="3"/>
      <c r="EZ1070" s="3"/>
      <c r="FA1070" s="3"/>
      <c r="FB1070" s="3"/>
      <c r="FC1070" s="3"/>
      <c r="FD1070" s="3"/>
      <c r="FE1070" s="3"/>
      <c r="FF1070" s="3"/>
      <c r="FG1070" s="3"/>
      <c r="FH1070" s="3"/>
      <c r="FI1070" s="3"/>
      <c r="FJ1070" s="3"/>
      <c r="FK1070" s="3"/>
      <c r="FL1070" s="3"/>
      <c r="FM1070" s="3"/>
      <c r="FN1070" s="3"/>
      <c r="FO1070" s="3"/>
      <c r="FP1070" s="3"/>
      <c r="FQ1070" s="3"/>
      <c r="FR1070" s="3"/>
      <c r="FS1070" s="3"/>
      <c r="FT1070" s="3"/>
      <c r="FU1070" s="3"/>
    </row>
    <row r="1071" spans="7:177" x14ac:dyDescent="0.15">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3"/>
      <c r="AG1071" s="3"/>
      <c r="AH1071" s="3"/>
      <c r="AI1071" s="3"/>
      <c r="AJ1071" s="3"/>
      <c r="AK1071" s="3"/>
      <c r="AL1071" s="3"/>
      <c r="AM1071" s="3"/>
      <c r="AN1071" s="3"/>
      <c r="AO1071" s="3"/>
      <c r="AP1071" s="3"/>
      <c r="AQ1071" s="3"/>
      <c r="AR1071" s="3"/>
      <c r="AS1071" s="3"/>
      <c r="AT1071" s="3"/>
      <c r="AU1071" s="3"/>
      <c r="AV1071" s="3"/>
      <c r="AW1071" s="3"/>
      <c r="AX1071" s="3"/>
      <c r="AY1071" s="3"/>
      <c r="AZ1071" s="3"/>
      <c r="BA1071" s="3"/>
      <c r="BB1071" s="3"/>
      <c r="BC1071" s="3"/>
      <c r="BD1071" s="3"/>
      <c r="BE1071" s="3"/>
      <c r="BF1071" s="3"/>
      <c r="BG1071" s="3"/>
      <c r="BH1071" s="3"/>
      <c r="BI1071" s="3"/>
      <c r="BJ1071" s="3"/>
      <c r="BK1071" s="3"/>
      <c r="BL1071" s="3"/>
      <c r="BM1071" s="3"/>
      <c r="BN1071" s="3"/>
      <c r="BO1071" s="3"/>
      <c r="BP1071" s="3"/>
      <c r="BQ1071" s="3"/>
      <c r="BR1071" s="3"/>
      <c r="BS1071" s="3"/>
      <c r="BT1071" s="3"/>
      <c r="BU1071" s="3"/>
      <c r="BV1071" s="3"/>
      <c r="BW1071" s="3"/>
      <c r="BX1071" s="3"/>
      <c r="BY1071" s="3"/>
      <c r="BZ1071" s="3"/>
      <c r="CA1071" s="3"/>
      <c r="CB1071" s="3"/>
      <c r="CC1071" s="3"/>
      <c r="CD1071" s="3"/>
      <c r="CE1071" s="3"/>
      <c r="CF1071" s="3"/>
      <c r="CG1071" s="3"/>
      <c r="CH1071" s="3"/>
      <c r="CI1071" s="3"/>
      <c r="CJ1071" s="3"/>
      <c r="CK1071" s="3"/>
      <c r="CL1071" s="3"/>
      <c r="CM1071" s="3"/>
      <c r="CN1071" s="3"/>
      <c r="CO1071" s="3"/>
      <c r="CP1071" s="3"/>
      <c r="CQ1071" s="3"/>
      <c r="CR1071" s="3"/>
      <c r="CS1071" s="3"/>
      <c r="CT1071" s="3"/>
      <c r="CU1071" s="3"/>
      <c r="CV1071" s="3"/>
      <c r="CW1071" s="3"/>
      <c r="CX1071" s="3"/>
      <c r="CY1071" s="3"/>
      <c r="CZ1071" s="3"/>
      <c r="DA1071" s="3"/>
      <c r="DB1071" s="3"/>
      <c r="DC1071" s="3"/>
      <c r="DD1071" s="3"/>
      <c r="DE1071" s="3"/>
      <c r="DF1071" s="3"/>
      <c r="DG1071" s="3"/>
      <c r="DH1071" s="3"/>
      <c r="DI1071" s="3"/>
      <c r="DJ1071" s="3"/>
      <c r="DK1071" s="3"/>
      <c r="DL1071" s="3"/>
      <c r="DM1071" s="3"/>
      <c r="DN1071" s="3"/>
      <c r="DO1071" s="3"/>
      <c r="DP1071" s="3"/>
      <c r="DQ1071" s="3"/>
      <c r="DR1071" s="3"/>
      <c r="DS1071" s="3"/>
      <c r="DT1071" s="3"/>
      <c r="DU1071" s="3"/>
      <c r="DV1071" s="3"/>
      <c r="DW1071" s="3"/>
      <c r="DX1071" s="3"/>
      <c r="DY1071" s="3"/>
      <c r="DZ1071" s="3"/>
      <c r="EA1071" s="3"/>
      <c r="EB1071" s="3"/>
      <c r="EC1071" s="3"/>
      <c r="ED1071" s="3"/>
      <c r="EE1071" s="3"/>
      <c r="EF1071" s="3"/>
      <c r="EG1071" s="3"/>
      <c r="EH1071" s="3"/>
      <c r="EI1071" s="3"/>
      <c r="EJ1071" s="3"/>
      <c r="EK1071" s="3"/>
      <c r="EL1071" s="3"/>
      <c r="EM1071" s="3"/>
      <c r="EN1071" s="3"/>
      <c r="EO1071" s="3"/>
      <c r="EP1071" s="3"/>
      <c r="EQ1071" s="3"/>
      <c r="ER1071" s="3"/>
      <c r="ES1071" s="3"/>
      <c r="ET1071" s="3"/>
      <c r="EU1071" s="3"/>
      <c r="EV1071" s="3"/>
      <c r="EW1071" s="3"/>
      <c r="EX1071" s="3"/>
      <c r="EY1071" s="3"/>
      <c r="EZ1071" s="3"/>
      <c r="FA1071" s="3"/>
      <c r="FB1071" s="3"/>
      <c r="FC1071" s="3"/>
      <c r="FD1071" s="3"/>
      <c r="FE1071" s="3"/>
      <c r="FF1071" s="3"/>
      <c r="FG1071" s="3"/>
      <c r="FH1071" s="3"/>
      <c r="FI1071" s="3"/>
      <c r="FJ1071" s="3"/>
      <c r="FK1071" s="3"/>
      <c r="FL1071" s="3"/>
      <c r="FM1071" s="3"/>
      <c r="FN1071" s="3"/>
      <c r="FO1071" s="3"/>
      <c r="FP1071" s="3"/>
      <c r="FQ1071" s="3"/>
      <c r="FR1071" s="3"/>
      <c r="FS1071" s="3"/>
      <c r="FT1071" s="3"/>
      <c r="FU1071" s="3"/>
    </row>
    <row r="1072" spans="7:177" x14ac:dyDescent="0.15">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3"/>
      <c r="AG1072" s="3"/>
      <c r="AH1072" s="3"/>
      <c r="AI1072" s="3"/>
      <c r="AJ1072" s="3"/>
      <c r="AK1072" s="3"/>
      <c r="AL1072" s="3"/>
      <c r="AM1072" s="3"/>
      <c r="AN1072" s="3"/>
      <c r="AO1072" s="3"/>
      <c r="AP1072" s="3"/>
      <c r="AQ1072" s="3"/>
      <c r="AR1072" s="3"/>
      <c r="AS1072" s="3"/>
      <c r="AT1072" s="3"/>
      <c r="AU1072" s="3"/>
      <c r="AV1072" s="3"/>
      <c r="AW1072" s="3"/>
      <c r="AX1072" s="3"/>
      <c r="AY1072" s="3"/>
      <c r="AZ1072" s="3"/>
      <c r="BA1072" s="3"/>
      <c r="BB1072" s="3"/>
      <c r="BC1072" s="3"/>
      <c r="BD1072" s="3"/>
      <c r="BE1072" s="3"/>
      <c r="BF1072" s="3"/>
      <c r="BG1072" s="3"/>
      <c r="BH1072" s="3"/>
      <c r="BI1072" s="3"/>
      <c r="BJ1072" s="3"/>
      <c r="BK1072" s="3"/>
      <c r="BL1072" s="3"/>
      <c r="BM1072" s="3"/>
      <c r="BN1072" s="3"/>
      <c r="BO1072" s="3"/>
      <c r="BP1072" s="3"/>
      <c r="BQ1072" s="3"/>
      <c r="BR1072" s="3"/>
      <c r="BS1072" s="3"/>
      <c r="BT1072" s="3"/>
      <c r="BU1072" s="3"/>
      <c r="BV1072" s="3"/>
      <c r="BW1072" s="3"/>
      <c r="BX1072" s="3"/>
      <c r="BY1072" s="3"/>
      <c r="BZ1072" s="3"/>
      <c r="CA1072" s="3"/>
      <c r="CB1072" s="3"/>
      <c r="CC1072" s="3"/>
      <c r="CD1072" s="3"/>
      <c r="CE1072" s="3"/>
      <c r="CF1072" s="3"/>
      <c r="CG1072" s="3"/>
      <c r="CH1072" s="3"/>
      <c r="CI1072" s="3"/>
      <c r="CJ1072" s="3"/>
      <c r="CK1072" s="3"/>
      <c r="CL1072" s="3"/>
      <c r="CM1072" s="3"/>
      <c r="CN1072" s="3"/>
      <c r="CO1072" s="3"/>
      <c r="CP1072" s="3"/>
      <c r="CQ1072" s="3"/>
      <c r="CR1072" s="3"/>
      <c r="CS1072" s="3"/>
      <c r="CT1072" s="3"/>
      <c r="CU1072" s="3"/>
      <c r="CV1072" s="3"/>
      <c r="CW1072" s="3"/>
      <c r="CX1072" s="3"/>
      <c r="CY1072" s="3"/>
      <c r="CZ1072" s="3"/>
      <c r="DA1072" s="3"/>
      <c r="DB1072" s="3"/>
      <c r="DC1072" s="3"/>
      <c r="DD1072" s="3"/>
      <c r="DE1072" s="3"/>
      <c r="DF1072" s="3"/>
      <c r="DG1072" s="3"/>
      <c r="DH1072" s="3"/>
      <c r="DI1072" s="3"/>
      <c r="DJ1072" s="3"/>
      <c r="DK1072" s="3"/>
      <c r="DL1072" s="3"/>
      <c r="DM1072" s="3"/>
      <c r="DN1072" s="3"/>
      <c r="DO1072" s="3"/>
      <c r="DP1072" s="3"/>
      <c r="DQ1072" s="3"/>
      <c r="DR1072" s="3"/>
      <c r="DS1072" s="3"/>
      <c r="DT1072" s="3"/>
      <c r="DU1072" s="3"/>
      <c r="DV1072" s="3"/>
      <c r="DW1072" s="3"/>
      <c r="DX1072" s="3"/>
      <c r="DY1072" s="3"/>
      <c r="DZ1072" s="3"/>
      <c r="EA1072" s="3"/>
      <c r="EB1072" s="3"/>
      <c r="EC1072" s="3"/>
      <c r="ED1072" s="3"/>
      <c r="EE1072" s="3"/>
      <c r="EF1072" s="3"/>
      <c r="EG1072" s="3"/>
      <c r="EH1072" s="3"/>
      <c r="EI1072" s="3"/>
      <c r="EJ1072" s="3"/>
      <c r="EK1072" s="3"/>
      <c r="EL1072" s="3"/>
      <c r="EM1072" s="3"/>
      <c r="EN1072" s="3"/>
      <c r="EO1072" s="3"/>
      <c r="EP1072" s="3"/>
      <c r="EQ1072" s="3"/>
      <c r="ER1072" s="3"/>
      <c r="ES1072" s="3"/>
      <c r="ET1072" s="3"/>
      <c r="EU1072" s="3"/>
      <c r="EV1072" s="3"/>
      <c r="EW1072" s="3"/>
      <c r="EX1072" s="3"/>
      <c r="EY1072" s="3"/>
      <c r="EZ1072" s="3"/>
      <c r="FA1072" s="3"/>
      <c r="FB1072" s="3"/>
      <c r="FC1072" s="3"/>
      <c r="FD1072" s="3"/>
      <c r="FE1072" s="3"/>
      <c r="FF1072" s="3"/>
      <c r="FG1072" s="3"/>
      <c r="FH1072" s="3"/>
      <c r="FI1072" s="3"/>
      <c r="FJ1072" s="3"/>
      <c r="FK1072" s="3"/>
      <c r="FL1072" s="3"/>
      <c r="FM1072" s="3"/>
      <c r="FN1072" s="3"/>
      <c r="FO1072" s="3"/>
      <c r="FP1072" s="3"/>
      <c r="FQ1072" s="3"/>
      <c r="FR1072" s="3"/>
      <c r="FS1072" s="3"/>
      <c r="FT1072" s="3"/>
      <c r="FU1072" s="3"/>
    </row>
    <row r="1073" spans="7:177" x14ac:dyDescent="0.15">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3"/>
      <c r="AG1073" s="3"/>
      <c r="AH1073" s="3"/>
      <c r="AI1073" s="3"/>
      <c r="AJ1073" s="3"/>
      <c r="AK1073" s="3"/>
      <c r="AL1073" s="3"/>
      <c r="AM1073" s="3"/>
      <c r="AN1073" s="3"/>
      <c r="AO1073" s="3"/>
      <c r="AP1073" s="3"/>
      <c r="AQ1073" s="3"/>
      <c r="AR1073" s="3"/>
      <c r="AS1073" s="3"/>
      <c r="AT1073" s="3"/>
      <c r="AU1073" s="3"/>
      <c r="AV1073" s="3"/>
      <c r="AW1073" s="3"/>
      <c r="AX1073" s="3"/>
      <c r="AY1073" s="3"/>
      <c r="AZ1073" s="3"/>
      <c r="BA1073" s="3"/>
      <c r="BB1073" s="3"/>
      <c r="BC1073" s="3"/>
      <c r="BD1073" s="3"/>
      <c r="BE1073" s="3"/>
      <c r="BF1073" s="3"/>
      <c r="BG1073" s="3"/>
      <c r="BH1073" s="3"/>
      <c r="BI1073" s="3"/>
      <c r="BJ1073" s="3"/>
      <c r="BK1073" s="3"/>
      <c r="BL1073" s="3"/>
      <c r="BM1073" s="3"/>
      <c r="BN1073" s="3"/>
      <c r="BO1073" s="3"/>
      <c r="BP1073" s="3"/>
      <c r="BQ1073" s="3"/>
      <c r="BR1073" s="3"/>
      <c r="BS1073" s="3"/>
      <c r="BT1073" s="3"/>
      <c r="BU1073" s="3"/>
      <c r="BV1073" s="3"/>
      <c r="BW1073" s="3"/>
      <c r="BX1073" s="3"/>
      <c r="BY1073" s="3"/>
      <c r="BZ1073" s="3"/>
      <c r="CA1073" s="3"/>
      <c r="CB1073" s="3"/>
      <c r="CC1073" s="3"/>
      <c r="CD1073" s="3"/>
      <c r="CE1073" s="3"/>
      <c r="CF1073" s="3"/>
      <c r="CG1073" s="3"/>
      <c r="CH1073" s="3"/>
      <c r="CI1073" s="3"/>
      <c r="CJ1073" s="3"/>
      <c r="CK1073" s="3"/>
      <c r="CL1073" s="3"/>
      <c r="CM1073" s="3"/>
      <c r="CN1073" s="3"/>
      <c r="CO1073" s="3"/>
      <c r="CP1073" s="3"/>
      <c r="CQ1073" s="3"/>
      <c r="CR1073" s="3"/>
      <c r="CS1073" s="3"/>
      <c r="CT1073" s="3"/>
      <c r="CU1073" s="3"/>
      <c r="CV1073" s="3"/>
      <c r="CW1073" s="3"/>
      <c r="CX1073" s="3"/>
      <c r="CY1073" s="3"/>
      <c r="CZ1073" s="3"/>
      <c r="DA1073" s="3"/>
      <c r="DB1073" s="3"/>
      <c r="DC1073" s="3"/>
      <c r="DD1073" s="3"/>
      <c r="DE1073" s="3"/>
      <c r="DF1073" s="3"/>
      <c r="DG1073" s="3"/>
      <c r="DH1073" s="3"/>
      <c r="DI1073" s="3"/>
      <c r="DJ1073" s="3"/>
      <c r="DK1073" s="3"/>
      <c r="DL1073" s="3"/>
      <c r="DM1073" s="3"/>
      <c r="DN1073" s="3"/>
      <c r="DO1073" s="3"/>
      <c r="DP1073" s="3"/>
      <c r="DQ1073" s="3"/>
      <c r="DR1073" s="3"/>
      <c r="DS1073" s="3"/>
      <c r="DT1073" s="3"/>
      <c r="DU1073" s="3"/>
      <c r="DV1073" s="3"/>
      <c r="DW1073" s="3"/>
      <c r="DX1073" s="3"/>
      <c r="DY1073" s="3"/>
      <c r="DZ1073" s="3"/>
      <c r="EA1073" s="3"/>
      <c r="EB1073" s="3"/>
      <c r="EC1073" s="3"/>
      <c r="ED1073" s="3"/>
      <c r="EE1073" s="3"/>
      <c r="EF1073" s="3"/>
      <c r="EG1073" s="3"/>
      <c r="EH1073" s="3"/>
      <c r="EI1073" s="3"/>
      <c r="EJ1073" s="3"/>
      <c r="EK1073" s="3"/>
      <c r="EL1073" s="3"/>
      <c r="EM1073" s="3"/>
      <c r="EN1073" s="3"/>
      <c r="EO1073" s="3"/>
      <c r="EP1073" s="3"/>
      <c r="EQ1073" s="3"/>
      <c r="ER1073" s="3"/>
      <c r="ES1073" s="3"/>
      <c r="ET1073" s="3"/>
      <c r="EU1073" s="3"/>
      <c r="EV1073" s="3"/>
      <c r="EW1073" s="3"/>
      <c r="EX1073" s="3"/>
      <c r="EY1073" s="3"/>
      <c r="EZ1073" s="3"/>
      <c r="FA1073" s="3"/>
      <c r="FB1073" s="3"/>
      <c r="FC1073" s="3"/>
      <c r="FD1073" s="3"/>
      <c r="FE1073" s="3"/>
      <c r="FF1073" s="3"/>
      <c r="FG1073" s="3"/>
      <c r="FH1073" s="3"/>
      <c r="FI1073" s="3"/>
      <c r="FJ1073" s="3"/>
      <c r="FK1073" s="3"/>
      <c r="FL1073" s="3"/>
      <c r="FM1073" s="3"/>
      <c r="FN1073" s="3"/>
      <c r="FO1073" s="3"/>
      <c r="FP1073" s="3"/>
      <c r="FQ1073" s="3"/>
      <c r="FR1073" s="3"/>
      <c r="FS1073" s="3"/>
      <c r="FT1073" s="3"/>
      <c r="FU1073" s="3"/>
    </row>
    <row r="1074" spans="7:177" x14ac:dyDescent="0.15">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3"/>
      <c r="AG1074" s="3"/>
      <c r="AH1074" s="3"/>
      <c r="AI1074" s="3"/>
      <c r="AJ1074" s="3"/>
      <c r="AK1074" s="3"/>
      <c r="AL1074" s="3"/>
      <c r="AM1074" s="3"/>
      <c r="AN1074" s="3"/>
      <c r="AO1074" s="3"/>
      <c r="AP1074" s="3"/>
      <c r="AQ1074" s="3"/>
      <c r="AR1074" s="3"/>
      <c r="AS1074" s="3"/>
      <c r="AT1074" s="3"/>
      <c r="AU1074" s="3"/>
      <c r="AV1074" s="3"/>
      <c r="AW1074" s="3"/>
      <c r="AX1074" s="3"/>
      <c r="AY1074" s="3"/>
      <c r="AZ1074" s="3"/>
      <c r="BA1074" s="3"/>
      <c r="BB1074" s="3"/>
      <c r="BC1074" s="3"/>
      <c r="BD1074" s="3"/>
      <c r="BE1074" s="3"/>
      <c r="BF1074" s="3"/>
      <c r="BG1074" s="3"/>
      <c r="BH1074" s="3"/>
      <c r="BI1074" s="3"/>
      <c r="BJ1074" s="3"/>
      <c r="BK1074" s="3"/>
      <c r="BL1074" s="3"/>
      <c r="BM1074" s="3"/>
      <c r="BN1074" s="3"/>
      <c r="BO1074" s="3"/>
      <c r="BP1074" s="3"/>
      <c r="BQ1074" s="3"/>
      <c r="BR1074" s="3"/>
      <c r="BS1074" s="3"/>
      <c r="BT1074" s="3"/>
      <c r="BU1074" s="3"/>
      <c r="BV1074" s="3"/>
      <c r="BW1074" s="3"/>
      <c r="BX1074" s="3"/>
      <c r="BY1074" s="3"/>
      <c r="BZ1074" s="3"/>
      <c r="CA1074" s="3"/>
      <c r="CB1074" s="3"/>
      <c r="CC1074" s="3"/>
      <c r="CD1074" s="3"/>
      <c r="CE1074" s="3"/>
      <c r="CF1074" s="3"/>
      <c r="CG1074" s="3"/>
      <c r="CH1074" s="3"/>
      <c r="CI1074" s="3"/>
      <c r="CJ1074" s="3"/>
      <c r="CK1074" s="3"/>
      <c r="CL1074" s="3"/>
      <c r="CM1074" s="3"/>
      <c r="CN1074" s="3"/>
      <c r="CO1074" s="3"/>
      <c r="CP1074" s="3"/>
      <c r="CQ1074" s="3"/>
      <c r="CR1074" s="3"/>
      <c r="CS1074" s="3"/>
      <c r="CT1074" s="3"/>
      <c r="CU1074" s="3"/>
      <c r="CV1074" s="3"/>
      <c r="CW1074" s="3"/>
      <c r="CX1074" s="3"/>
      <c r="CY1074" s="3"/>
      <c r="CZ1074" s="3"/>
      <c r="DA1074" s="3"/>
      <c r="DB1074" s="3"/>
      <c r="DC1074" s="3"/>
      <c r="DD1074" s="3"/>
      <c r="DE1074" s="3"/>
      <c r="DF1074" s="3"/>
      <c r="DG1074" s="3"/>
      <c r="DH1074" s="3"/>
      <c r="DI1074" s="3"/>
      <c r="DJ1074" s="3"/>
      <c r="DK1074" s="3"/>
      <c r="DL1074" s="3"/>
      <c r="DM1074" s="3"/>
      <c r="DN1074" s="3"/>
      <c r="DO1074" s="3"/>
      <c r="DP1074" s="3"/>
      <c r="DQ1074" s="3"/>
      <c r="DR1074" s="3"/>
      <c r="DS1074" s="3"/>
      <c r="DT1074" s="3"/>
      <c r="DU1074" s="3"/>
      <c r="DV1074" s="3"/>
      <c r="DW1074" s="3"/>
      <c r="DX1074" s="3"/>
      <c r="DY1074" s="3"/>
      <c r="DZ1074" s="3"/>
      <c r="EA1074" s="3"/>
      <c r="EB1074" s="3"/>
      <c r="EC1074" s="3"/>
      <c r="ED1074" s="3"/>
      <c r="EE1074" s="3"/>
      <c r="EF1074" s="3"/>
      <c r="EG1074" s="3"/>
      <c r="EH1074" s="3"/>
      <c r="EI1074" s="3"/>
      <c r="EJ1074" s="3"/>
      <c r="EK1074" s="3"/>
      <c r="EL1074" s="3"/>
      <c r="EM1074" s="3"/>
      <c r="EN1074" s="3"/>
      <c r="EO1074" s="3"/>
      <c r="EP1074" s="3"/>
      <c r="EQ1074" s="3"/>
      <c r="ER1074" s="3"/>
      <c r="ES1074" s="3"/>
      <c r="ET1074" s="3"/>
      <c r="EU1074" s="3"/>
      <c r="EV1074" s="3"/>
      <c r="EW1074" s="3"/>
      <c r="EX1074" s="3"/>
      <c r="EY1074" s="3"/>
      <c r="EZ1074" s="3"/>
      <c r="FA1074" s="3"/>
      <c r="FB1074" s="3"/>
      <c r="FC1074" s="3"/>
      <c r="FD1074" s="3"/>
      <c r="FE1074" s="3"/>
      <c r="FF1074" s="3"/>
      <c r="FG1074" s="3"/>
      <c r="FH1074" s="3"/>
      <c r="FI1074" s="3"/>
      <c r="FJ1074" s="3"/>
      <c r="FK1074" s="3"/>
      <c r="FL1074" s="3"/>
      <c r="FM1074" s="3"/>
      <c r="FN1074" s="3"/>
      <c r="FO1074" s="3"/>
      <c r="FP1074" s="3"/>
      <c r="FQ1074" s="3"/>
      <c r="FR1074" s="3"/>
      <c r="FS1074" s="3"/>
      <c r="FT1074" s="3"/>
      <c r="FU1074" s="3"/>
    </row>
    <row r="1075" spans="7:177" x14ac:dyDescent="0.15">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3"/>
      <c r="AG1075" s="3"/>
      <c r="AH1075" s="3"/>
      <c r="AI1075" s="3"/>
      <c r="AJ1075" s="3"/>
      <c r="AK1075" s="3"/>
      <c r="AL1075" s="3"/>
      <c r="AM1075" s="3"/>
      <c r="AN1075" s="3"/>
      <c r="AO1075" s="3"/>
      <c r="AP1075" s="3"/>
      <c r="AQ1075" s="3"/>
      <c r="AR1075" s="3"/>
      <c r="AS1075" s="3"/>
      <c r="AT1075" s="3"/>
      <c r="AU1075" s="3"/>
      <c r="AV1075" s="3"/>
      <c r="AW1075" s="3"/>
      <c r="AX1075" s="3"/>
      <c r="AY1075" s="3"/>
      <c r="AZ1075" s="3"/>
      <c r="BA1075" s="3"/>
      <c r="BB1075" s="3"/>
      <c r="BC1075" s="3"/>
      <c r="BD1075" s="3"/>
      <c r="BE1075" s="3"/>
      <c r="BF1075" s="3"/>
      <c r="BG1075" s="3"/>
      <c r="BH1075" s="3"/>
      <c r="BI1075" s="3"/>
      <c r="BJ1075" s="3"/>
      <c r="BK1075" s="3"/>
      <c r="BL1075" s="3"/>
      <c r="BM1075" s="3"/>
      <c r="BN1075" s="3"/>
      <c r="BO1075" s="3"/>
      <c r="BP1075" s="3"/>
      <c r="BQ1075" s="3"/>
      <c r="BR1075" s="3"/>
      <c r="BS1075" s="3"/>
      <c r="BT1075" s="3"/>
      <c r="BU1075" s="3"/>
      <c r="BV1075" s="3"/>
      <c r="BW1075" s="3"/>
      <c r="BX1075" s="3"/>
      <c r="BY1075" s="3"/>
      <c r="BZ1075" s="3"/>
      <c r="CA1075" s="3"/>
      <c r="CB1075" s="3"/>
      <c r="CC1075" s="3"/>
      <c r="CD1075" s="3"/>
      <c r="CE1075" s="3"/>
      <c r="CF1075" s="3"/>
      <c r="CG1075" s="3"/>
      <c r="CH1075" s="3"/>
      <c r="CI1075" s="3"/>
      <c r="CJ1075" s="3"/>
      <c r="CK1075" s="3"/>
      <c r="CL1075" s="3"/>
      <c r="CM1075" s="3"/>
      <c r="CN1075" s="3"/>
      <c r="CO1075" s="3"/>
      <c r="CP1075" s="3"/>
      <c r="CQ1075" s="3"/>
      <c r="CR1075" s="3"/>
      <c r="CS1075" s="3"/>
      <c r="CT1075" s="3"/>
      <c r="CU1075" s="3"/>
      <c r="CV1075" s="3"/>
      <c r="CW1075" s="3"/>
      <c r="CX1075" s="3"/>
      <c r="CY1075" s="3"/>
      <c r="CZ1075" s="3"/>
      <c r="DA1075" s="3"/>
      <c r="DB1075" s="3"/>
      <c r="DC1075" s="3"/>
      <c r="DD1075" s="3"/>
      <c r="DE1075" s="3"/>
      <c r="DF1075" s="3"/>
      <c r="DG1075" s="3"/>
      <c r="DH1075" s="3"/>
      <c r="DI1075" s="3"/>
      <c r="DJ1075" s="3"/>
      <c r="DK1075" s="3"/>
      <c r="DL1075" s="3"/>
      <c r="DM1075" s="3"/>
      <c r="DN1075" s="3"/>
      <c r="DO1075" s="3"/>
      <c r="DP1075" s="3"/>
      <c r="DQ1075" s="3"/>
      <c r="DR1075" s="3"/>
      <c r="DS1075" s="3"/>
      <c r="DT1075" s="3"/>
      <c r="DU1075" s="3"/>
      <c r="DV1075" s="3"/>
      <c r="DW1075" s="3"/>
      <c r="DX1075" s="3"/>
      <c r="DY1075" s="3"/>
      <c r="DZ1075" s="3"/>
      <c r="EA1075" s="3"/>
      <c r="EB1075" s="3"/>
      <c r="EC1075" s="3"/>
      <c r="ED1075" s="3"/>
      <c r="EE1075" s="3"/>
      <c r="EF1075" s="3"/>
      <c r="EG1075" s="3"/>
      <c r="EH1075" s="3"/>
      <c r="EI1075" s="3"/>
      <c r="EJ1075" s="3"/>
      <c r="EK1075" s="3"/>
      <c r="EL1075" s="3"/>
      <c r="EM1075" s="3"/>
      <c r="EN1075" s="3"/>
      <c r="EO1075" s="3"/>
      <c r="EP1075" s="3"/>
      <c r="EQ1075" s="3"/>
      <c r="ER1075" s="3"/>
      <c r="ES1075" s="3"/>
      <c r="ET1075" s="3"/>
      <c r="EU1075" s="3"/>
      <c r="EV1075" s="3"/>
      <c r="EW1075" s="3"/>
      <c r="EX1075" s="3"/>
      <c r="EY1075" s="3"/>
      <c r="EZ1075" s="3"/>
      <c r="FA1075" s="3"/>
      <c r="FB1075" s="3"/>
      <c r="FC1075" s="3"/>
      <c r="FD1075" s="3"/>
      <c r="FE1075" s="3"/>
      <c r="FF1075" s="3"/>
      <c r="FG1075" s="3"/>
      <c r="FH1075" s="3"/>
      <c r="FI1075" s="3"/>
      <c r="FJ1075" s="3"/>
      <c r="FK1075" s="3"/>
      <c r="FL1075" s="3"/>
      <c r="FM1075" s="3"/>
      <c r="FN1075" s="3"/>
      <c r="FO1075" s="3"/>
      <c r="FP1075" s="3"/>
      <c r="FQ1075" s="3"/>
      <c r="FR1075" s="3"/>
      <c r="FS1075" s="3"/>
      <c r="FT1075" s="3"/>
      <c r="FU1075" s="3"/>
    </row>
    <row r="1076" spans="7:177" x14ac:dyDescent="0.15">
      <c r="G1076" s="3"/>
      <c r="H1076" s="3"/>
      <c r="I1076" s="3"/>
      <c r="J1076" s="3"/>
      <c r="K1076" s="3"/>
      <c r="L1076" s="3"/>
      <c r="M1076" s="3"/>
      <c r="N1076" s="3"/>
      <c r="O1076" s="3"/>
      <c r="P1076" s="3"/>
      <c r="Q1076" s="3"/>
      <c r="R1076" s="3"/>
      <c r="S1076" s="3"/>
      <c r="T1076" s="3"/>
      <c r="U1076" s="3"/>
      <c r="V1076" s="3"/>
      <c r="W1076" s="3"/>
      <c r="X1076" s="3"/>
      <c r="Y1076" s="3"/>
      <c r="Z1076" s="3"/>
      <c r="AA1076" s="3"/>
      <c r="AB1076" s="3"/>
      <c r="AC1076" s="3"/>
      <c r="AD1076" s="3"/>
      <c r="AE1076" s="3"/>
      <c r="AF1076" s="3"/>
      <c r="AG1076" s="3"/>
      <c r="AH1076" s="3"/>
      <c r="AI1076" s="3"/>
      <c r="AJ1076" s="3"/>
      <c r="AK1076" s="3"/>
      <c r="AL1076" s="3"/>
      <c r="AM1076" s="3"/>
      <c r="AN1076" s="3"/>
      <c r="AO1076" s="3"/>
      <c r="AP1076" s="3"/>
      <c r="AQ1076" s="3"/>
      <c r="AR1076" s="3"/>
      <c r="AS1076" s="3"/>
      <c r="AT1076" s="3"/>
      <c r="AU1076" s="3"/>
      <c r="AV1076" s="3"/>
      <c r="AW1076" s="3"/>
      <c r="AX1076" s="3"/>
      <c r="AY1076" s="3"/>
      <c r="AZ1076" s="3"/>
      <c r="BA1076" s="3"/>
      <c r="BB1076" s="3"/>
      <c r="BC1076" s="3"/>
      <c r="BD1076" s="3"/>
      <c r="BE1076" s="3"/>
      <c r="BF1076" s="3"/>
      <c r="BG1076" s="3"/>
      <c r="BH1076" s="3"/>
      <c r="BI1076" s="3"/>
      <c r="BJ1076" s="3"/>
      <c r="BK1076" s="3"/>
      <c r="BL1076" s="3"/>
      <c r="BM1076" s="3"/>
      <c r="BN1076" s="3"/>
      <c r="BO1076" s="3"/>
      <c r="BP1076" s="3"/>
      <c r="BQ1076" s="3"/>
      <c r="BR1076" s="3"/>
      <c r="BS1076" s="3"/>
      <c r="BT1076" s="3"/>
      <c r="BU1076" s="3"/>
      <c r="BV1076" s="3"/>
      <c r="BW1076" s="3"/>
      <c r="BX1076" s="3"/>
      <c r="BY1076" s="3"/>
      <c r="BZ1076" s="3"/>
      <c r="CA1076" s="3"/>
      <c r="CB1076" s="3"/>
      <c r="CC1076" s="3"/>
      <c r="CD1076" s="3"/>
      <c r="CE1076" s="3"/>
      <c r="CF1076" s="3"/>
      <c r="CG1076" s="3"/>
      <c r="CH1076" s="3"/>
      <c r="CI1076" s="3"/>
      <c r="CJ1076" s="3"/>
      <c r="CK1076" s="3"/>
      <c r="CL1076" s="3"/>
      <c r="CM1076" s="3"/>
      <c r="CN1076" s="3"/>
      <c r="CO1076" s="3"/>
      <c r="CP1076" s="3"/>
      <c r="CQ1076" s="3"/>
      <c r="CR1076" s="3"/>
      <c r="CS1076" s="3"/>
      <c r="CT1076" s="3"/>
      <c r="CU1076" s="3"/>
      <c r="CV1076" s="3"/>
      <c r="CW1076" s="3"/>
      <c r="CX1076" s="3"/>
      <c r="CY1076" s="3"/>
      <c r="CZ1076" s="3"/>
      <c r="DA1076" s="3"/>
      <c r="DB1076" s="3"/>
      <c r="DC1076" s="3"/>
      <c r="DD1076" s="3"/>
      <c r="DE1076" s="3"/>
      <c r="DF1076" s="3"/>
      <c r="DG1076" s="3"/>
      <c r="DH1076" s="3"/>
      <c r="DI1076" s="3"/>
      <c r="DJ1076" s="3"/>
      <c r="DK1076" s="3"/>
      <c r="DL1076" s="3"/>
      <c r="DM1076" s="3"/>
      <c r="DN1076" s="3"/>
      <c r="DO1076" s="3"/>
      <c r="DP1076" s="3"/>
      <c r="DQ1076" s="3"/>
      <c r="DR1076" s="3"/>
      <c r="DS1076" s="3"/>
      <c r="DT1076" s="3"/>
      <c r="DU1076" s="3"/>
      <c r="DV1076" s="3"/>
      <c r="DW1076" s="3"/>
      <c r="DX1076" s="3"/>
      <c r="DY1076" s="3"/>
      <c r="DZ1076" s="3"/>
      <c r="EA1076" s="3"/>
      <c r="EB1076" s="3"/>
      <c r="EC1076" s="3"/>
      <c r="ED1076" s="3"/>
      <c r="EE1076" s="3"/>
      <c r="EF1076" s="3"/>
      <c r="EG1076" s="3"/>
      <c r="EH1076" s="3"/>
      <c r="EI1076" s="3"/>
      <c r="EJ1076" s="3"/>
      <c r="EK1076" s="3"/>
      <c r="EL1076" s="3"/>
      <c r="EM1076" s="3"/>
      <c r="EN1076" s="3"/>
      <c r="EO1076" s="3"/>
      <c r="EP1076" s="3"/>
      <c r="EQ1076" s="3"/>
      <c r="ER1076" s="3"/>
      <c r="ES1076" s="3"/>
      <c r="ET1076" s="3"/>
      <c r="EU1076" s="3"/>
      <c r="EV1076" s="3"/>
      <c r="EW1076" s="3"/>
      <c r="EX1076" s="3"/>
      <c r="EY1076" s="3"/>
      <c r="EZ1076" s="3"/>
      <c r="FA1076" s="3"/>
      <c r="FB1076" s="3"/>
      <c r="FC1076" s="3"/>
      <c r="FD1076" s="3"/>
      <c r="FE1076" s="3"/>
      <c r="FF1076" s="3"/>
      <c r="FG1076" s="3"/>
      <c r="FH1076" s="3"/>
      <c r="FI1076" s="3"/>
      <c r="FJ1076" s="3"/>
      <c r="FK1076" s="3"/>
      <c r="FL1076" s="3"/>
      <c r="FM1076" s="3"/>
      <c r="FN1076" s="3"/>
      <c r="FO1076" s="3"/>
      <c r="FP1076" s="3"/>
      <c r="FQ1076" s="3"/>
      <c r="FR1076" s="3"/>
      <c r="FS1076" s="3"/>
      <c r="FT1076" s="3"/>
      <c r="FU1076" s="3"/>
    </row>
    <row r="1077" spans="7:177" x14ac:dyDescent="0.15">
      <c r="G1077" s="3"/>
      <c r="H1077" s="3"/>
      <c r="I1077" s="3"/>
      <c r="J1077" s="3"/>
      <c r="K1077" s="3"/>
      <c r="L1077" s="3"/>
      <c r="M1077" s="3"/>
      <c r="N1077" s="3"/>
      <c r="O1077" s="3"/>
      <c r="P1077" s="3"/>
      <c r="Q1077" s="3"/>
      <c r="R1077" s="3"/>
      <c r="S1077" s="3"/>
      <c r="T1077" s="3"/>
      <c r="U1077" s="3"/>
      <c r="V1077" s="3"/>
      <c r="W1077" s="3"/>
      <c r="X1077" s="3"/>
      <c r="Y1077" s="3"/>
      <c r="Z1077" s="3"/>
      <c r="AA1077" s="3"/>
      <c r="AB1077" s="3"/>
      <c r="AC1077" s="3"/>
      <c r="AD1077" s="3"/>
      <c r="AE1077" s="3"/>
      <c r="AF1077" s="3"/>
      <c r="AG1077" s="3"/>
      <c r="AH1077" s="3"/>
      <c r="AI1077" s="3"/>
      <c r="AJ1077" s="3"/>
      <c r="AK1077" s="3"/>
      <c r="AL1077" s="3"/>
      <c r="AM1077" s="3"/>
      <c r="AN1077" s="3"/>
      <c r="AO1077" s="3"/>
      <c r="AP1077" s="3"/>
      <c r="AQ1077" s="3"/>
      <c r="AR1077" s="3"/>
      <c r="AS1077" s="3"/>
      <c r="AT1077" s="3"/>
      <c r="AU1077" s="3"/>
      <c r="AV1077" s="3"/>
      <c r="AW1077" s="3"/>
      <c r="AX1077" s="3"/>
      <c r="AY1077" s="3"/>
      <c r="AZ1077" s="3"/>
      <c r="BA1077" s="3"/>
      <c r="BB1077" s="3"/>
      <c r="BC1077" s="3"/>
      <c r="BD1077" s="3"/>
      <c r="BE1077" s="3"/>
      <c r="BF1077" s="3"/>
      <c r="BG1077" s="3"/>
      <c r="BH1077" s="3"/>
      <c r="BI1077" s="3"/>
      <c r="BJ1077" s="3"/>
      <c r="BK1077" s="3"/>
      <c r="BL1077" s="3"/>
      <c r="BM1077" s="3"/>
      <c r="BN1077" s="3"/>
      <c r="BO1077" s="3"/>
      <c r="BP1077" s="3"/>
      <c r="BQ1077" s="3"/>
      <c r="BR1077" s="3"/>
      <c r="BS1077" s="3"/>
      <c r="BT1077" s="3"/>
      <c r="BU1077" s="3"/>
      <c r="BV1077" s="3"/>
      <c r="BW1077" s="3"/>
      <c r="BX1077" s="3"/>
      <c r="BY1077" s="3"/>
      <c r="BZ1077" s="3"/>
      <c r="CA1077" s="3"/>
      <c r="CB1077" s="3"/>
      <c r="CC1077" s="3"/>
      <c r="CD1077" s="3"/>
      <c r="CE1077" s="3"/>
      <c r="CF1077" s="3"/>
      <c r="CG1077" s="3"/>
      <c r="CH1077" s="3"/>
      <c r="CI1077" s="3"/>
      <c r="CJ1077" s="3"/>
      <c r="CK1077" s="3"/>
      <c r="CL1077" s="3"/>
      <c r="CM1077" s="3"/>
      <c r="CN1077" s="3"/>
      <c r="CO1077" s="3"/>
      <c r="CP1077" s="3"/>
      <c r="CQ1077" s="3"/>
      <c r="CR1077" s="3"/>
      <c r="CS1077" s="3"/>
      <c r="CT1077" s="3"/>
      <c r="CU1077" s="3"/>
      <c r="CV1077" s="3"/>
      <c r="CW1077" s="3"/>
      <c r="CX1077" s="3"/>
      <c r="CY1077" s="3"/>
      <c r="CZ1077" s="3"/>
      <c r="DA1077" s="3"/>
      <c r="DB1077" s="3"/>
      <c r="DC1077" s="3"/>
      <c r="DD1077" s="3"/>
      <c r="DE1077" s="3"/>
      <c r="DF1077" s="3"/>
      <c r="DG1077" s="3"/>
      <c r="DH1077" s="3"/>
      <c r="DI1077" s="3"/>
      <c r="DJ1077" s="3"/>
      <c r="DK1077" s="3"/>
      <c r="DL1077" s="3"/>
      <c r="DM1077" s="3"/>
      <c r="DN1077" s="3"/>
      <c r="DO1077" s="3"/>
      <c r="DP1077" s="3"/>
      <c r="DQ1077" s="3"/>
      <c r="DR1077" s="3"/>
      <c r="DS1077" s="3"/>
      <c r="DT1077" s="3"/>
      <c r="DU1077" s="3"/>
      <c r="DV1077" s="3"/>
      <c r="DW1077" s="3"/>
      <c r="DX1077" s="3"/>
      <c r="DY1077" s="3"/>
      <c r="DZ1077" s="3"/>
      <c r="EA1077" s="3"/>
      <c r="EB1077" s="3"/>
      <c r="EC1077" s="3"/>
      <c r="ED1077" s="3"/>
      <c r="EE1077" s="3"/>
      <c r="EF1077" s="3"/>
      <c r="EG1077" s="3"/>
      <c r="EH1077" s="3"/>
      <c r="EI1077" s="3"/>
      <c r="EJ1077" s="3"/>
      <c r="EK1077" s="3"/>
      <c r="EL1077" s="3"/>
      <c r="EM1077" s="3"/>
      <c r="EN1077" s="3"/>
      <c r="EO1077" s="3"/>
      <c r="EP1077" s="3"/>
      <c r="EQ1077" s="3"/>
      <c r="ER1077" s="3"/>
      <c r="ES1077" s="3"/>
      <c r="ET1077" s="3"/>
      <c r="EU1077" s="3"/>
      <c r="EV1077" s="3"/>
      <c r="EW1077" s="3"/>
      <c r="EX1077" s="3"/>
      <c r="EY1077" s="3"/>
      <c r="EZ1077" s="3"/>
      <c r="FA1077" s="3"/>
      <c r="FB1077" s="3"/>
      <c r="FC1077" s="3"/>
      <c r="FD1077" s="3"/>
      <c r="FE1077" s="3"/>
      <c r="FF1077" s="3"/>
      <c r="FG1077" s="3"/>
      <c r="FH1077" s="3"/>
      <c r="FI1077" s="3"/>
      <c r="FJ1077" s="3"/>
      <c r="FK1077" s="3"/>
      <c r="FL1077" s="3"/>
      <c r="FM1077" s="3"/>
      <c r="FN1077" s="3"/>
      <c r="FO1077" s="3"/>
      <c r="FP1077" s="3"/>
      <c r="FQ1077" s="3"/>
      <c r="FR1077" s="3"/>
      <c r="FS1077" s="3"/>
      <c r="FT1077" s="3"/>
      <c r="FU1077" s="3"/>
    </row>
    <row r="1078" spans="7:177" x14ac:dyDescent="0.15">
      <c r="G1078" s="3"/>
      <c r="H1078" s="3"/>
      <c r="I1078" s="3"/>
      <c r="J1078" s="3"/>
      <c r="K1078" s="3"/>
      <c r="L1078" s="3"/>
      <c r="M1078" s="3"/>
      <c r="N1078" s="3"/>
      <c r="O1078" s="3"/>
      <c r="P1078" s="3"/>
      <c r="Q1078" s="3"/>
      <c r="R1078" s="3"/>
      <c r="S1078" s="3"/>
      <c r="T1078" s="3"/>
      <c r="U1078" s="3"/>
      <c r="V1078" s="3"/>
      <c r="W1078" s="3"/>
      <c r="X1078" s="3"/>
      <c r="Y1078" s="3"/>
      <c r="Z1078" s="3"/>
      <c r="AA1078" s="3"/>
      <c r="AB1078" s="3"/>
      <c r="AC1078" s="3"/>
      <c r="AD1078" s="3"/>
      <c r="AE1078" s="3"/>
      <c r="AF1078" s="3"/>
      <c r="AG1078" s="3"/>
      <c r="AH1078" s="3"/>
      <c r="AI1078" s="3"/>
      <c r="AJ1078" s="3"/>
      <c r="AK1078" s="3"/>
      <c r="AL1078" s="3"/>
      <c r="AM1078" s="3"/>
      <c r="AN1078" s="3"/>
      <c r="AO1078" s="3"/>
      <c r="AP1078" s="3"/>
      <c r="AQ1078" s="3"/>
      <c r="AR1078" s="3"/>
      <c r="AS1078" s="3"/>
      <c r="AT1078" s="3"/>
      <c r="AU1078" s="3"/>
      <c r="AV1078" s="3"/>
      <c r="AW1078" s="3"/>
      <c r="AX1078" s="3"/>
      <c r="AY1078" s="3"/>
      <c r="AZ1078" s="3"/>
      <c r="BA1078" s="3"/>
      <c r="BB1078" s="3"/>
      <c r="BC1078" s="3"/>
      <c r="BD1078" s="3"/>
      <c r="BE1078" s="3"/>
      <c r="BF1078" s="3"/>
      <c r="BG1078" s="3"/>
      <c r="BH1078" s="3"/>
      <c r="BI1078" s="3"/>
      <c r="BJ1078" s="3"/>
      <c r="BK1078" s="3"/>
      <c r="BL1078" s="3"/>
      <c r="BM1078" s="3"/>
      <c r="BN1078" s="3"/>
      <c r="BO1078" s="3"/>
      <c r="BP1078" s="3"/>
      <c r="BQ1078" s="3"/>
      <c r="BR1078" s="3"/>
      <c r="BS1078" s="3"/>
      <c r="BT1078" s="3"/>
      <c r="BU1078" s="3"/>
      <c r="BV1078" s="3"/>
      <c r="BW1078" s="3"/>
      <c r="BX1078" s="3"/>
      <c r="BY1078" s="3"/>
      <c r="BZ1078" s="3"/>
      <c r="CA1078" s="3"/>
      <c r="CB1078" s="3"/>
      <c r="CC1078" s="3"/>
      <c r="CD1078" s="3"/>
      <c r="CE1078" s="3"/>
      <c r="CF1078" s="3"/>
      <c r="CG1078" s="3"/>
      <c r="CH1078" s="3"/>
      <c r="CI1078" s="3"/>
      <c r="CJ1078" s="3"/>
      <c r="CK1078" s="3"/>
      <c r="CL1078" s="3"/>
      <c r="CM1078" s="3"/>
      <c r="CN1078" s="3"/>
      <c r="CO1078" s="3"/>
      <c r="CP1078" s="3"/>
      <c r="CQ1078" s="3"/>
      <c r="CR1078" s="3"/>
      <c r="CS1078" s="3"/>
      <c r="CT1078" s="3"/>
      <c r="CU1078" s="3"/>
      <c r="CV1078" s="3"/>
      <c r="CW1078" s="3"/>
      <c r="CX1078" s="3"/>
      <c r="CY1078" s="3"/>
      <c r="CZ1078" s="3"/>
      <c r="DA1078" s="3"/>
      <c r="DB1078" s="3"/>
      <c r="DC1078" s="3"/>
      <c r="DD1078" s="3"/>
      <c r="DE1078" s="3"/>
      <c r="DF1078" s="3"/>
      <c r="DG1078" s="3"/>
      <c r="DH1078" s="3"/>
      <c r="DI1078" s="3"/>
      <c r="DJ1078" s="3"/>
      <c r="DK1078" s="3"/>
      <c r="DL1078" s="3"/>
      <c r="DM1078" s="3"/>
      <c r="DN1078" s="3"/>
      <c r="DO1078" s="3"/>
      <c r="DP1078" s="3"/>
      <c r="DQ1078" s="3"/>
      <c r="DR1078" s="3"/>
      <c r="DS1078" s="3"/>
      <c r="DT1078" s="3"/>
      <c r="DU1078" s="3"/>
      <c r="DV1078" s="3"/>
      <c r="DW1078" s="3"/>
      <c r="DX1078" s="3"/>
      <c r="DY1078" s="3"/>
      <c r="DZ1078" s="3"/>
      <c r="EA1078" s="3"/>
      <c r="EB1078" s="3"/>
      <c r="EC1078" s="3"/>
      <c r="ED1078" s="3"/>
      <c r="EE1078" s="3"/>
      <c r="EF1078" s="3"/>
      <c r="EG1078" s="3"/>
      <c r="EH1078" s="3"/>
      <c r="EI1078" s="3"/>
      <c r="EJ1078" s="3"/>
      <c r="EK1078" s="3"/>
      <c r="EL1078" s="3"/>
      <c r="EM1078" s="3"/>
      <c r="EN1078" s="3"/>
      <c r="EO1078" s="3"/>
      <c r="EP1078" s="3"/>
      <c r="EQ1078" s="3"/>
      <c r="ER1078" s="3"/>
      <c r="ES1078" s="3"/>
      <c r="ET1078" s="3"/>
      <c r="EU1078" s="3"/>
      <c r="EV1078" s="3"/>
      <c r="EW1078" s="3"/>
      <c r="EX1078" s="3"/>
      <c r="EY1078" s="3"/>
      <c r="EZ1078" s="3"/>
      <c r="FA1078" s="3"/>
      <c r="FB1078" s="3"/>
      <c r="FC1078" s="3"/>
      <c r="FD1078" s="3"/>
      <c r="FE1078" s="3"/>
      <c r="FF1078" s="3"/>
      <c r="FG1078" s="3"/>
      <c r="FH1078" s="3"/>
      <c r="FI1078" s="3"/>
      <c r="FJ1078" s="3"/>
      <c r="FK1078" s="3"/>
      <c r="FL1078" s="3"/>
      <c r="FM1078" s="3"/>
      <c r="FN1078" s="3"/>
      <c r="FO1078" s="3"/>
      <c r="FP1078" s="3"/>
      <c r="FQ1078" s="3"/>
      <c r="FR1078" s="3"/>
      <c r="FS1078" s="3"/>
      <c r="FT1078" s="3"/>
      <c r="FU1078" s="3"/>
    </row>
    <row r="1079" spans="7:177" x14ac:dyDescent="0.15">
      <c r="G1079" s="3"/>
      <c r="H1079" s="3"/>
      <c r="I1079" s="3"/>
      <c r="J1079" s="3"/>
      <c r="K1079" s="3"/>
      <c r="L1079" s="3"/>
      <c r="M1079" s="3"/>
      <c r="N1079" s="3"/>
      <c r="O1079" s="3"/>
      <c r="P1079" s="3"/>
      <c r="Q1079" s="3"/>
      <c r="R1079" s="3"/>
      <c r="S1079" s="3"/>
      <c r="T1079" s="3"/>
      <c r="U1079" s="3"/>
      <c r="V1079" s="3"/>
      <c r="W1079" s="3"/>
      <c r="X1079" s="3"/>
      <c r="Y1079" s="3"/>
      <c r="Z1079" s="3"/>
      <c r="AA1079" s="3"/>
      <c r="AB1079" s="3"/>
      <c r="AC1079" s="3"/>
      <c r="AD1079" s="3"/>
      <c r="AE1079" s="3"/>
      <c r="AF1079" s="3"/>
      <c r="AG1079" s="3"/>
      <c r="AH1079" s="3"/>
      <c r="AI1079" s="3"/>
      <c r="AJ1079" s="3"/>
      <c r="AK1079" s="3"/>
      <c r="AL1079" s="3"/>
      <c r="AM1079" s="3"/>
      <c r="AN1079" s="3"/>
      <c r="AO1079" s="3"/>
      <c r="AP1079" s="3"/>
      <c r="AQ1079" s="3"/>
      <c r="AR1079" s="3"/>
      <c r="AS1079" s="3"/>
      <c r="AT1079" s="3"/>
      <c r="AU1079" s="3"/>
      <c r="AV1079" s="3"/>
      <c r="AW1079" s="3"/>
      <c r="AX1079" s="3"/>
      <c r="AY1079" s="3"/>
      <c r="AZ1079" s="3"/>
      <c r="BA1079" s="3"/>
      <c r="BB1079" s="3"/>
      <c r="BC1079" s="3"/>
      <c r="BD1079" s="3"/>
      <c r="BE1079" s="3"/>
      <c r="BF1079" s="3"/>
      <c r="BG1079" s="3"/>
      <c r="BH1079" s="3"/>
      <c r="BI1079" s="3"/>
      <c r="BJ1079" s="3"/>
      <c r="BK1079" s="3"/>
      <c r="BL1079" s="3"/>
      <c r="BM1079" s="3"/>
      <c r="BN1079" s="3"/>
      <c r="BO1079" s="3"/>
      <c r="BP1079" s="3"/>
      <c r="BQ1079" s="3"/>
      <c r="BR1079" s="3"/>
      <c r="BS1079" s="3"/>
      <c r="BT1079" s="3"/>
      <c r="BU1079" s="3"/>
      <c r="BV1079" s="3"/>
      <c r="BW1079" s="3"/>
      <c r="BX1079" s="3"/>
      <c r="BY1079" s="3"/>
      <c r="BZ1079" s="3"/>
      <c r="CA1079" s="3"/>
      <c r="CB1079" s="3"/>
      <c r="CC1079" s="3"/>
      <c r="CD1079" s="3"/>
      <c r="CE1079" s="3"/>
      <c r="CF1079" s="3"/>
      <c r="CG1079" s="3"/>
      <c r="CH1079" s="3"/>
      <c r="CI1079" s="3"/>
      <c r="CJ1079" s="3"/>
      <c r="CK1079" s="3"/>
      <c r="CL1079" s="3"/>
      <c r="CM1079" s="3"/>
      <c r="CN1079" s="3"/>
      <c r="CO1079" s="3"/>
      <c r="CP1079" s="3"/>
      <c r="CQ1079" s="3"/>
      <c r="CR1079" s="3"/>
      <c r="CS1079" s="3"/>
      <c r="CT1079" s="3"/>
      <c r="CU1079" s="3"/>
      <c r="CV1079" s="3"/>
      <c r="CW1079" s="3"/>
      <c r="CX1079" s="3"/>
      <c r="CY1079" s="3"/>
      <c r="CZ1079" s="3"/>
      <c r="DA1079" s="3"/>
      <c r="DB1079" s="3"/>
      <c r="DC1079" s="3"/>
      <c r="DD1079" s="3"/>
      <c r="DE1079" s="3"/>
      <c r="DF1079" s="3"/>
      <c r="DG1079" s="3"/>
      <c r="DH1079" s="3"/>
      <c r="DI1079" s="3"/>
      <c r="DJ1079" s="3"/>
      <c r="DK1079" s="3"/>
      <c r="DL1079" s="3"/>
      <c r="DM1079" s="3"/>
      <c r="DN1079" s="3"/>
      <c r="DO1079" s="3"/>
      <c r="DP1079" s="3"/>
      <c r="DQ1079" s="3"/>
      <c r="DR1079" s="3"/>
      <c r="DS1079" s="3"/>
      <c r="DT1079" s="3"/>
      <c r="DU1079" s="3"/>
      <c r="DV1079" s="3"/>
      <c r="DW1079" s="3"/>
      <c r="DX1079" s="3"/>
      <c r="DY1079" s="3"/>
      <c r="DZ1079" s="3"/>
      <c r="EA1079" s="3"/>
      <c r="EB1079" s="3"/>
      <c r="EC1079" s="3"/>
      <c r="ED1079" s="3"/>
      <c r="EE1079" s="3"/>
      <c r="EF1079" s="3"/>
      <c r="EG1079" s="3"/>
      <c r="EH1079" s="3"/>
      <c r="EI1079" s="3"/>
      <c r="EJ1079" s="3"/>
      <c r="EK1079" s="3"/>
      <c r="EL1079" s="3"/>
      <c r="EM1079" s="3"/>
      <c r="EN1079" s="3"/>
      <c r="EO1079" s="3"/>
      <c r="EP1079" s="3"/>
      <c r="EQ1079" s="3"/>
      <c r="ER1079" s="3"/>
      <c r="ES1079" s="3"/>
      <c r="ET1079" s="3"/>
      <c r="EU1079" s="3"/>
      <c r="EV1079" s="3"/>
      <c r="EW1079" s="3"/>
      <c r="EX1079" s="3"/>
      <c r="EY1079" s="3"/>
      <c r="EZ1079" s="3"/>
      <c r="FA1079" s="3"/>
      <c r="FB1079" s="3"/>
      <c r="FC1079" s="3"/>
      <c r="FD1079" s="3"/>
      <c r="FE1079" s="3"/>
      <c r="FF1079" s="3"/>
      <c r="FG1079" s="3"/>
      <c r="FH1079" s="3"/>
      <c r="FI1079" s="3"/>
      <c r="FJ1079" s="3"/>
      <c r="FK1079" s="3"/>
      <c r="FL1079" s="3"/>
      <c r="FM1079" s="3"/>
      <c r="FN1079" s="3"/>
      <c r="FO1079" s="3"/>
      <c r="FP1079" s="3"/>
      <c r="FQ1079" s="3"/>
      <c r="FR1079" s="3"/>
      <c r="FS1079" s="3"/>
      <c r="FT1079" s="3"/>
      <c r="FU1079" s="3"/>
    </row>
    <row r="1080" spans="7:177" x14ac:dyDescent="0.15">
      <c r="G1080" s="3"/>
      <c r="H1080" s="3"/>
      <c r="I1080" s="3"/>
      <c r="J1080" s="3"/>
      <c r="K1080" s="3"/>
      <c r="L1080" s="3"/>
      <c r="M1080" s="3"/>
      <c r="N1080" s="3"/>
      <c r="O1080" s="3"/>
      <c r="P1080" s="3"/>
      <c r="Q1080" s="3"/>
      <c r="R1080" s="3"/>
      <c r="S1080" s="3"/>
      <c r="T1080" s="3"/>
      <c r="U1080" s="3"/>
      <c r="V1080" s="3"/>
      <c r="W1080" s="3"/>
      <c r="X1080" s="3"/>
      <c r="Y1080" s="3"/>
      <c r="Z1080" s="3"/>
      <c r="AA1080" s="3"/>
      <c r="AB1080" s="3"/>
      <c r="AC1080" s="3"/>
      <c r="AD1080" s="3"/>
      <c r="AE1080" s="3"/>
      <c r="AF1080" s="3"/>
      <c r="AG1080" s="3"/>
      <c r="AH1080" s="3"/>
      <c r="AI1080" s="3"/>
      <c r="AJ1080" s="3"/>
      <c r="AK1080" s="3"/>
      <c r="AL1080" s="3"/>
      <c r="AM1080" s="3"/>
      <c r="AN1080" s="3"/>
      <c r="AO1080" s="3"/>
      <c r="AP1080" s="3"/>
      <c r="AQ1080" s="3"/>
      <c r="AR1080" s="3"/>
      <c r="AS1080" s="3"/>
      <c r="AT1080" s="3"/>
      <c r="AU1080" s="3"/>
      <c r="AV1080" s="3"/>
      <c r="AW1080" s="3"/>
      <c r="AX1080" s="3"/>
      <c r="AY1080" s="3"/>
      <c r="AZ1080" s="3"/>
      <c r="BA1080" s="3"/>
      <c r="BB1080" s="3"/>
      <c r="BC1080" s="3"/>
      <c r="BD1080" s="3"/>
      <c r="BE1080" s="3"/>
      <c r="BF1080" s="3"/>
      <c r="BG1080" s="3"/>
      <c r="BH1080" s="3"/>
      <c r="BI1080" s="3"/>
      <c r="BJ1080" s="3"/>
      <c r="BK1080" s="3"/>
      <c r="BL1080" s="3"/>
      <c r="BM1080" s="3"/>
      <c r="BN1080" s="3"/>
      <c r="BO1080" s="3"/>
      <c r="BP1080" s="3"/>
      <c r="BQ1080" s="3"/>
      <c r="BR1080" s="3"/>
      <c r="BS1080" s="3"/>
      <c r="BT1080" s="3"/>
      <c r="BU1080" s="3"/>
      <c r="BV1080" s="3"/>
      <c r="BW1080" s="3"/>
      <c r="BX1080" s="3"/>
      <c r="BY1080" s="3"/>
      <c r="BZ1080" s="3"/>
      <c r="CA1080" s="3"/>
      <c r="CB1080" s="3"/>
      <c r="CC1080" s="3"/>
      <c r="CD1080" s="3"/>
      <c r="CE1080" s="3"/>
      <c r="CF1080" s="3"/>
      <c r="CG1080" s="3"/>
      <c r="CH1080" s="3"/>
      <c r="CI1080" s="3"/>
      <c r="CJ1080" s="3"/>
      <c r="CK1080" s="3"/>
      <c r="CL1080" s="3"/>
      <c r="CM1080" s="3"/>
      <c r="CN1080" s="3"/>
      <c r="CO1080" s="3"/>
      <c r="CP1080" s="3"/>
      <c r="CQ1080" s="3"/>
      <c r="CR1080" s="3"/>
      <c r="CS1080" s="3"/>
      <c r="CT1080" s="3"/>
      <c r="CU1080" s="3"/>
      <c r="CV1080" s="3"/>
      <c r="CW1080" s="3"/>
      <c r="CX1080" s="3"/>
      <c r="CY1080" s="3"/>
      <c r="CZ1080" s="3"/>
      <c r="DA1080" s="3"/>
      <c r="DB1080" s="3"/>
      <c r="DC1080" s="3"/>
      <c r="DD1080" s="3"/>
      <c r="DE1080" s="3"/>
      <c r="DF1080" s="3"/>
      <c r="DG1080" s="3"/>
      <c r="DH1080" s="3"/>
      <c r="DI1080" s="3"/>
      <c r="DJ1080" s="3"/>
      <c r="DK1080" s="3"/>
      <c r="DL1080" s="3"/>
      <c r="DM1080" s="3"/>
      <c r="DN1080" s="3"/>
      <c r="DO1080" s="3"/>
      <c r="DP1080" s="3"/>
      <c r="DQ1080" s="3"/>
      <c r="DR1080" s="3"/>
      <c r="DS1080" s="3"/>
      <c r="DT1080" s="3"/>
      <c r="DU1080" s="3"/>
      <c r="DV1080" s="3"/>
      <c r="DW1080" s="3"/>
      <c r="DX1080" s="3"/>
      <c r="DY1080" s="3"/>
      <c r="DZ1080" s="3"/>
      <c r="EA1080" s="3"/>
      <c r="EB1080" s="3"/>
      <c r="EC1080" s="3"/>
      <c r="ED1080" s="3"/>
      <c r="EE1080" s="3"/>
      <c r="EF1080" s="3"/>
      <c r="EG1080" s="3"/>
      <c r="EH1080" s="3"/>
      <c r="EI1080" s="3"/>
      <c r="EJ1080" s="3"/>
      <c r="EK1080" s="3"/>
      <c r="EL1080" s="3"/>
      <c r="EM1080" s="3"/>
      <c r="EN1080" s="3"/>
      <c r="EO1080" s="3"/>
      <c r="EP1080" s="3"/>
      <c r="EQ1080" s="3"/>
      <c r="ER1080" s="3"/>
      <c r="ES1080" s="3"/>
      <c r="ET1080" s="3"/>
      <c r="EU1080" s="3"/>
      <c r="EV1080" s="3"/>
      <c r="EW1080" s="3"/>
      <c r="EX1080" s="3"/>
      <c r="EY1080" s="3"/>
      <c r="EZ1080" s="3"/>
      <c r="FA1080" s="3"/>
      <c r="FB1080" s="3"/>
      <c r="FC1080" s="3"/>
      <c r="FD1080" s="3"/>
      <c r="FE1080" s="3"/>
      <c r="FF1080" s="3"/>
      <c r="FG1080" s="3"/>
      <c r="FH1080" s="3"/>
      <c r="FI1080" s="3"/>
      <c r="FJ1080" s="3"/>
      <c r="FK1080" s="3"/>
      <c r="FL1080" s="3"/>
      <c r="FM1080" s="3"/>
      <c r="FN1080" s="3"/>
      <c r="FO1080" s="3"/>
      <c r="FP1080" s="3"/>
      <c r="FQ1080" s="3"/>
      <c r="FR1080" s="3"/>
      <c r="FS1080" s="3"/>
      <c r="FT1080" s="3"/>
      <c r="FU1080" s="3"/>
    </row>
    <row r="1081" spans="7:177" x14ac:dyDescent="0.15">
      <c r="G1081" s="3"/>
      <c r="H1081" s="3"/>
      <c r="I1081" s="3"/>
      <c r="J1081" s="3"/>
      <c r="K1081" s="3"/>
      <c r="L1081" s="3"/>
      <c r="M1081" s="3"/>
      <c r="N1081" s="3"/>
      <c r="O1081" s="3"/>
      <c r="P1081" s="3"/>
      <c r="Q1081" s="3"/>
      <c r="R1081" s="3"/>
      <c r="S1081" s="3"/>
      <c r="T1081" s="3"/>
      <c r="U1081" s="3"/>
      <c r="V1081" s="3"/>
      <c r="W1081" s="3"/>
      <c r="X1081" s="3"/>
      <c r="Y1081" s="3"/>
      <c r="Z1081" s="3"/>
      <c r="AA1081" s="3"/>
      <c r="AB1081" s="3"/>
      <c r="AC1081" s="3"/>
      <c r="AD1081" s="3"/>
      <c r="AE1081" s="3"/>
      <c r="AF1081" s="3"/>
      <c r="AG1081" s="3"/>
      <c r="AH1081" s="3"/>
      <c r="AI1081" s="3"/>
      <c r="AJ1081" s="3"/>
      <c r="AK1081" s="3"/>
      <c r="AL1081" s="3"/>
      <c r="AM1081" s="3"/>
      <c r="AN1081" s="3"/>
      <c r="AO1081" s="3"/>
      <c r="AP1081" s="3"/>
      <c r="AQ1081" s="3"/>
      <c r="AR1081" s="3"/>
      <c r="AS1081" s="3"/>
      <c r="AT1081" s="3"/>
      <c r="AU1081" s="3"/>
      <c r="AV1081" s="3"/>
      <c r="AW1081" s="3"/>
      <c r="AX1081" s="3"/>
      <c r="AY1081" s="3"/>
      <c r="AZ1081" s="3"/>
      <c r="BA1081" s="3"/>
      <c r="BB1081" s="3"/>
      <c r="BC1081" s="3"/>
      <c r="BD1081" s="3"/>
      <c r="BE1081" s="3"/>
      <c r="BF1081" s="3"/>
      <c r="BG1081" s="3"/>
      <c r="BH1081" s="3"/>
      <c r="BI1081" s="3"/>
      <c r="BJ1081" s="3"/>
      <c r="BK1081" s="3"/>
      <c r="BL1081" s="3"/>
      <c r="BM1081" s="3"/>
      <c r="BN1081" s="3"/>
      <c r="BO1081" s="3"/>
      <c r="BP1081" s="3"/>
      <c r="BQ1081" s="3"/>
      <c r="BR1081" s="3"/>
      <c r="BS1081" s="3"/>
      <c r="BT1081" s="3"/>
      <c r="BU1081" s="3"/>
      <c r="BV1081" s="3"/>
      <c r="BW1081" s="3"/>
      <c r="BX1081" s="3"/>
      <c r="BY1081" s="3"/>
      <c r="BZ1081" s="3"/>
      <c r="CA1081" s="3"/>
      <c r="CB1081" s="3"/>
      <c r="CC1081" s="3"/>
      <c r="CD1081" s="3"/>
      <c r="CE1081" s="3"/>
      <c r="CF1081" s="3"/>
      <c r="CG1081" s="3"/>
      <c r="CH1081" s="3"/>
      <c r="CI1081" s="3"/>
      <c r="CJ1081" s="3"/>
      <c r="CK1081" s="3"/>
      <c r="CL1081" s="3"/>
      <c r="CM1081" s="3"/>
      <c r="CN1081" s="3"/>
      <c r="CO1081" s="3"/>
      <c r="CP1081" s="3"/>
      <c r="CQ1081" s="3"/>
      <c r="CR1081" s="3"/>
      <c r="CS1081" s="3"/>
      <c r="CT1081" s="3"/>
      <c r="CU1081" s="3"/>
      <c r="CV1081" s="3"/>
      <c r="CW1081" s="3"/>
      <c r="CX1081" s="3"/>
      <c r="CY1081" s="3"/>
      <c r="CZ1081" s="3"/>
      <c r="DA1081" s="3"/>
      <c r="DB1081" s="3"/>
      <c r="DC1081" s="3"/>
      <c r="DD1081" s="3"/>
      <c r="DE1081" s="3"/>
      <c r="DF1081" s="3"/>
      <c r="DG1081" s="3"/>
      <c r="DH1081" s="3"/>
      <c r="DI1081" s="3"/>
      <c r="DJ1081" s="3"/>
      <c r="DK1081" s="3"/>
      <c r="DL1081" s="3"/>
      <c r="DM1081" s="3"/>
      <c r="DN1081" s="3"/>
      <c r="DO1081" s="3"/>
      <c r="DP1081" s="3"/>
      <c r="DQ1081" s="3"/>
      <c r="DR1081" s="3"/>
      <c r="DS1081" s="3"/>
      <c r="DT1081" s="3"/>
      <c r="DU1081" s="3"/>
      <c r="DV1081" s="3"/>
      <c r="DW1081" s="3"/>
      <c r="DX1081" s="3"/>
      <c r="DY1081" s="3"/>
      <c r="DZ1081" s="3"/>
      <c r="EA1081" s="3"/>
      <c r="EB1081" s="3"/>
      <c r="EC1081" s="3"/>
      <c r="ED1081" s="3"/>
      <c r="EE1081" s="3"/>
      <c r="EF1081" s="3"/>
      <c r="EG1081" s="3"/>
      <c r="EH1081" s="3"/>
      <c r="EI1081" s="3"/>
      <c r="EJ1081" s="3"/>
      <c r="EK1081" s="3"/>
      <c r="EL1081" s="3"/>
      <c r="EM1081" s="3"/>
      <c r="EN1081" s="3"/>
      <c r="EO1081" s="3"/>
      <c r="EP1081" s="3"/>
      <c r="EQ1081" s="3"/>
      <c r="ER1081" s="3"/>
      <c r="ES1081" s="3"/>
      <c r="ET1081" s="3"/>
      <c r="EU1081" s="3"/>
      <c r="EV1081" s="3"/>
      <c r="EW1081" s="3"/>
      <c r="EX1081" s="3"/>
      <c r="EY1081" s="3"/>
      <c r="EZ1081" s="3"/>
      <c r="FA1081" s="3"/>
      <c r="FB1081" s="3"/>
      <c r="FC1081" s="3"/>
      <c r="FD1081" s="3"/>
      <c r="FE1081" s="3"/>
      <c r="FF1081" s="3"/>
      <c r="FG1081" s="3"/>
      <c r="FH1081" s="3"/>
      <c r="FI1081" s="3"/>
      <c r="FJ1081" s="3"/>
      <c r="FK1081" s="3"/>
      <c r="FL1081" s="3"/>
      <c r="FM1081" s="3"/>
      <c r="FN1081" s="3"/>
      <c r="FO1081" s="3"/>
      <c r="FP1081" s="3"/>
      <c r="FQ1081" s="3"/>
      <c r="FR1081" s="3"/>
      <c r="FS1081" s="3"/>
      <c r="FT1081" s="3"/>
      <c r="FU1081" s="3"/>
    </row>
    <row r="1082" spans="7:177" x14ac:dyDescent="0.15">
      <c r="G1082" s="3"/>
      <c r="H1082" s="3"/>
      <c r="I1082" s="3"/>
      <c r="J1082" s="3"/>
      <c r="K1082" s="3"/>
      <c r="L1082" s="3"/>
      <c r="M1082" s="3"/>
      <c r="N1082" s="3"/>
      <c r="O1082" s="3"/>
      <c r="P1082" s="3"/>
      <c r="Q1082" s="3"/>
      <c r="R1082" s="3"/>
      <c r="S1082" s="3"/>
      <c r="T1082" s="3"/>
      <c r="U1082" s="3"/>
      <c r="V1082" s="3"/>
      <c r="W1082" s="3"/>
      <c r="X1082" s="3"/>
      <c r="Y1082" s="3"/>
      <c r="Z1082" s="3"/>
      <c r="AA1082" s="3"/>
      <c r="AB1082" s="3"/>
      <c r="AC1082" s="3"/>
      <c r="AD1082" s="3"/>
      <c r="AE1082" s="3"/>
      <c r="AF1082" s="3"/>
      <c r="AG1082" s="3"/>
      <c r="AH1082" s="3"/>
      <c r="AI1082" s="3"/>
      <c r="AJ1082" s="3"/>
      <c r="AK1082" s="3"/>
      <c r="AL1082" s="3"/>
      <c r="AM1082" s="3"/>
      <c r="AN1082" s="3"/>
      <c r="AO1082" s="3"/>
      <c r="AP1082" s="3"/>
      <c r="AQ1082" s="3"/>
      <c r="AR1082" s="3"/>
      <c r="AS1082" s="3"/>
      <c r="AT1082" s="3"/>
      <c r="AU1082" s="3"/>
      <c r="AV1082" s="3"/>
      <c r="AW1082" s="3"/>
      <c r="AX1082" s="3"/>
      <c r="AY1082" s="3"/>
      <c r="AZ1082" s="3"/>
      <c r="BA1082" s="3"/>
      <c r="BB1082" s="3"/>
      <c r="BC1082" s="3"/>
      <c r="BD1082" s="3"/>
      <c r="BE1082" s="3"/>
      <c r="BF1082" s="3"/>
      <c r="BG1082" s="3"/>
      <c r="BH1082" s="3"/>
      <c r="BI1082" s="3"/>
      <c r="BJ1082" s="3"/>
      <c r="BK1082" s="3"/>
      <c r="BL1082" s="3"/>
      <c r="BM1082" s="3"/>
      <c r="BN1082" s="3"/>
      <c r="BO1082" s="3"/>
      <c r="BP1082" s="3"/>
      <c r="BQ1082" s="3"/>
      <c r="BR1082" s="3"/>
      <c r="BS1082" s="3"/>
      <c r="BT1082" s="3"/>
      <c r="BU1082" s="3"/>
      <c r="BV1082" s="3"/>
      <c r="BW1082" s="3"/>
      <c r="BX1082" s="3"/>
      <c r="BY1082" s="3"/>
      <c r="BZ1082" s="3"/>
      <c r="CA1082" s="3"/>
      <c r="CB1082" s="3"/>
      <c r="CC1082" s="3"/>
      <c r="CD1082" s="3"/>
      <c r="CE1082" s="3"/>
      <c r="CF1082" s="3"/>
      <c r="CG1082" s="3"/>
      <c r="CH1082" s="3"/>
      <c r="CI1082" s="3"/>
      <c r="CJ1082" s="3"/>
      <c r="CK1082" s="3"/>
      <c r="CL1082" s="3"/>
      <c r="CM1082" s="3"/>
      <c r="CN1082" s="3"/>
      <c r="CO1082" s="3"/>
      <c r="CP1082" s="3"/>
      <c r="CQ1082" s="3"/>
      <c r="CR1082" s="3"/>
      <c r="CS1082" s="3"/>
      <c r="CT1082" s="3"/>
      <c r="CU1082" s="3"/>
      <c r="CV1082" s="3"/>
      <c r="CW1082" s="3"/>
      <c r="CX1082" s="3"/>
      <c r="CY1082" s="3"/>
      <c r="CZ1082" s="3"/>
      <c r="DA1082" s="3"/>
      <c r="DB1082" s="3"/>
      <c r="DC1082" s="3"/>
      <c r="DD1082" s="3"/>
      <c r="DE1082" s="3"/>
      <c r="DF1082" s="3"/>
      <c r="DG1082" s="3"/>
      <c r="DH1082" s="3"/>
      <c r="DI1082" s="3"/>
      <c r="DJ1082" s="3"/>
      <c r="DK1082" s="3"/>
      <c r="DL1082" s="3"/>
      <c r="DM1082" s="3"/>
      <c r="DN1082" s="3"/>
      <c r="DO1082" s="3"/>
      <c r="DP1082" s="3"/>
      <c r="DQ1082" s="3"/>
      <c r="DR1082" s="3"/>
      <c r="DS1082" s="3"/>
      <c r="DT1082" s="3"/>
      <c r="DU1082" s="3"/>
      <c r="DV1082" s="3"/>
      <c r="DW1082" s="3"/>
      <c r="DX1082" s="3"/>
      <c r="DY1082" s="3"/>
      <c r="DZ1082" s="3"/>
      <c r="EA1082" s="3"/>
      <c r="EB1082" s="3"/>
      <c r="EC1082" s="3"/>
      <c r="ED1082" s="3"/>
      <c r="EE1082" s="3"/>
      <c r="EF1082" s="3"/>
      <c r="EG1082" s="3"/>
      <c r="EH1082" s="3"/>
      <c r="EI1082" s="3"/>
      <c r="EJ1082" s="3"/>
      <c r="EK1082" s="3"/>
      <c r="EL1082" s="3"/>
      <c r="EM1082" s="3"/>
      <c r="EN1082" s="3"/>
      <c r="EO1082" s="3"/>
      <c r="EP1082" s="3"/>
      <c r="EQ1082" s="3"/>
      <c r="ER1082" s="3"/>
      <c r="ES1082" s="3"/>
      <c r="ET1082" s="3"/>
      <c r="EU1082" s="3"/>
      <c r="EV1082" s="3"/>
      <c r="EW1082" s="3"/>
      <c r="EX1082" s="3"/>
      <c r="EY1082" s="3"/>
      <c r="EZ1082" s="3"/>
      <c r="FA1082" s="3"/>
      <c r="FB1082" s="3"/>
      <c r="FC1082" s="3"/>
      <c r="FD1082" s="3"/>
      <c r="FE1082" s="3"/>
      <c r="FF1082" s="3"/>
      <c r="FG1082" s="3"/>
      <c r="FH1082" s="3"/>
      <c r="FI1082" s="3"/>
      <c r="FJ1082" s="3"/>
      <c r="FK1082" s="3"/>
      <c r="FL1082" s="3"/>
      <c r="FM1082" s="3"/>
      <c r="FN1082" s="3"/>
      <c r="FO1082" s="3"/>
      <c r="FP1082" s="3"/>
      <c r="FQ1082" s="3"/>
      <c r="FR1082" s="3"/>
      <c r="FS1082" s="3"/>
      <c r="FT1082" s="3"/>
      <c r="FU1082" s="3"/>
    </row>
    <row r="1083" spans="7:177" x14ac:dyDescent="0.15">
      <c r="G1083" s="3"/>
      <c r="H1083" s="3"/>
      <c r="I1083" s="3"/>
      <c r="J1083" s="3"/>
      <c r="K1083" s="3"/>
      <c r="L1083" s="3"/>
      <c r="M1083" s="3"/>
      <c r="N1083" s="3"/>
      <c r="O1083" s="3"/>
      <c r="P1083" s="3"/>
      <c r="Q1083" s="3"/>
      <c r="R1083" s="3"/>
      <c r="S1083" s="3"/>
      <c r="T1083" s="3"/>
      <c r="U1083" s="3"/>
      <c r="V1083" s="3"/>
      <c r="W1083" s="3"/>
      <c r="X1083" s="3"/>
      <c r="Y1083" s="3"/>
      <c r="Z1083" s="3"/>
      <c r="AA1083" s="3"/>
      <c r="AB1083" s="3"/>
      <c r="AC1083" s="3"/>
      <c r="AD1083" s="3"/>
      <c r="AE1083" s="3"/>
      <c r="AF1083" s="3"/>
      <c r="AG1083" s="3"/>
      <c r="AH1083" s="3"/>
      <c r="AI1083" s="3"/>
      <c r="AJ1083" s="3"/>
      <c r="AK1083" s="3"/>
      <c r="AL1083" s="3"/>
      <c r="AM1083" s="3"/>
      <c r="AN1083" s="3"/>
      <c r="AO1083" s="3"/>
      <c r="AP1083" s="3"/>
      <c r="AQ1083" s="3"/>
      <c r="AR1083" s="3"/>
      <c r="AS1083" s="3"/>
      <c r="AT1083" s="3"/>
      <c r="AU1083" s="3"/>
      <c r="AV1083" s="3"/>
      <c r="AW1083" s="3"/>
      <c r="AX1083" s="3"/>
      <c r="AY1083" s="3"/>
      <c r="AZ1083" s="3"/>
      <c r="BA1083" s="3"/>
      <c r="BB1083" s="3"/>
      <c r="BC1083" s="3"/>
      <c r="BD1083" s="3"/>
      <c r="BE1083" s="3"/>
      <c r="BF1083" s="3"/>
      <c r="BG1083" s="3"/>
      <c r="BH1083" s="3"/>
      <c r="BI1083" s="3"/>
      <c r="BJ1083" s="3"/>
      <c r="BK1083" s="3"/>
      <c r="BL1083" s="3"/>
      <c r="BM1083" s="3"/>
      <c r="BN1083" s="3"/>
      <c r="BO1083" s="3"/>
      <c r="BP1083" s="3"/>
      <c r="BQ1083" s="3"/>
      <c r="BR1083" s="3"/>
      <c r="BS1083" s="3"/>
      <c r="BT1083" s="3"/>
      <c r="BU1083" s="3"/>
      <c r="BV1083" s="3"/>
      <c r="BW1083" s="3"/>
      <c r="BX1083" s="3"/>
      <c r="BY1083" s="3"/>
      <c r="BZ1083" s="3"/>
      <c r="CA1083" s="3"/>
      <c r="CB1083" s="3"/>
      <c r="CC1083" s="3"/>
      <c r="CD1083" s="3"/>
      <c r="CE1083" s="3"/>
      <c r="CF1083" s="3"/>
      <c r="CG1083" s="3"/>
      <c r="CH1083" s="3"/>
      <c r="CI1083" s="3"/>
      <c r="CJ1083" s="3"/>
      <c r="CK1083" s="3"/>
      <c r="CL1083" s="3"/>
      <c r="CM1083" s="3"/>
      <c r="CN1083" s="3"/>
      <c r="CO1083" s="3"/>
      <c r="CP1083" s="3"/>
      <c r="CQ1083" s="3"/>
      <c r="CR1083" s="3"/>
      <c r="CS1083" s="3"/>
      <c r="CT1083" s="3"/>
      <c r="CU1083" s="3"/>
      <c r="CV1083" s="3"/>
      <c r="CW1083" s="3"/>
      <c r="CX1083" s="3"/>
      <c r="CY1083" s="3"/>
      <c r="CZ1083" s="3"/>
      <c r="DA1083" s="3"/>
      <c r="DB1083" s="3"/>
      <c r="DC1083" s="3"/>
      <c r="DD1083" s="3"/>
      <c r="DE1083" s="3"/>
      <c r="DF1083" s="3"/>
      <c r="DG1083" s="3"/>
      <c r="DH1083" s="3"/>
      <c r="DI1083" s="3"/>
      <c r="DJ1083" s="3"/>
      <c r="DK1083" s="3"/>
      <c r="DL1083" s="3"/>
      <c r="DM1083" s="3"/>
      <c r="DN1083" s="3"/>
      <c r="DO1083" s="3"/>
      <c r="DP1083" s="3"/>
      <c r="DQ1083" s="3"/>
      <c r="DR1083" s="3"/>
      <c r="DS1083" s="3"/>
      <c r="DT1083" s="3"/>
      <c r="DU1083" s="3"/>
      <c r="DV1083" s="3"/>
      <c r="DW1083" s="3"/>
      <c r="DX1083" s="3"/>
      <c r="DY1083" s="3"/>
      <c r="DZ1083" s="3"/>
      <c r="EA1083" s="3"/>
      <c r="EB1083" s="3"/>
      <c r="EC1083" s="3"/>
      <c r="ED1083" s="3"/>
      <c r="EE1083" s="3"/>
      <c r="EF1083" s="3"/>
      <c r="EG1083" s="3"/>
      <c r="EH1083" s="3"/>
      <c r="EI1083" s="3"/>
      <c r="EJ1083" s="3"/>
      <c r="EK1083" s="3"/>
      <c r="EL1083" s="3"/>
      <c r="EM1083" s="3"/>
      <c r="EN1083" s="3"/>
      <c r="EO1083" s="3"/>
      <c r="EP1083" s="3"/>
      <c r="EQ1083" s="3"/>
      <c r="ER1083" s="3"/>
      <c r="ES1083" s="3"/>
      <c r="ET1083" s="3"/>
      <c r="EU1083" s="3"/>
      <c r="EV1083" s="3"/>
      <c r="EW1083" s="3"/>
      <c r="EX1083" s="3"/>
      <c r="EY1083" s="3"/>
      <c r="EZ1083" s="3"/>
      <c r="FA1083" s="3"/>
      <c r="FB1083" s="3"/>
      <c r="FC1083" s="3"/>
      <c r="FD1083" s="3"/>
      <c r="FE1083" s="3"/>
      <c r="FF1083" s="3"/>
      <c r="FG1083" s="3"/>
      <c r="FH1083" s="3"/>
      <c r="FI1083" s="3"/>
      <c r="FJ1083" s="3"/>
      <c r="FK1083" s="3"/>
      <c r="FL1083" s="3"/>
      <c r="FM1083" s="3"/>
      <c r="FN1083" s="3"/>
      <c r="FO1083" s="3"/>
      <c r="FP1083" s="3"/>
      <c r="FQ1083" s="3"/>
      <c r="FR1083" s="3"/>
      <c r="FS1083" s="3"/>
      <c r="FT1083" s="3"/>
      <c r="FU1083" s="3"/>
    </row>
    <row r="1084" spans="7:177" x14ac:dyDescent="0.15">
      <c r="G1084" s="3"/>
      <c r="H1084" s="3"/>
      <c r="I1084" s="3"/>
      <c r="J1084" s="3"/>
      <c r="K1084" s="3"/>
      <c r="L1084" s="3"/>
      <c r="M1084" s="3"/>
      <c r="N1084" s="3"/>
      <c r="O1084" s="3"/>
      <c r="P1084" s="3"/>
      <c r="Q1084" s="3"/>
      <c r="R1084" s="3"/>
      <c r="S1084" s="3"/>
      <c r="T1084" s="3"/>
      <c r="U1084" s="3"/>
      <c r="V1084" s="3"/>
      <c r="W1084" s="3"/>
      <c r="X1084" s="3"/>
      <c r="Y1084" s="3"/>
      <c r="Z1084" s="3"/>
      <c r="AA1084" s="3"/>
      <c r="AB1084" s="3"/>
      <c r="AC1084" s="3"/>
      <c r="AD1084" s="3"/>
      <c r="AE1084" s="3"/>
      <c r="AF1084" s="3"/>
      <c r="AG1084" s="3"/>
      <c r="AH1084" s="3"/>
      <c r="AI1084" s="3"/>
      <c r="AJ1084" s="3"/>
      <c r="AK1084" s="3"/>
      <c r="AL1084" s="3"/>
      <c r="AM1084" s="3"/>
      <c r="AN1084" s="3"/>
      <c r="AO1084" s="3"/>
      <c r="AP1084" s="3"/>
      <c r="AQ1084" s="3"/>
      <c r="AR1084" s="3"/>
      <c r="AS1084" s="3"/>
      <c r="AT1084" s="3"/>
      <c r="AU1084" s="3"/>
      <c r="AV1084" s="3"/>
      <c r="AW1084" s="3"/>
      <c r="AX1084" s="3"/>
      <c r="AY1084" s="3"/>
      <c r="AZ1084" s="3"/>
      <c r="BA1084" s="3"/>
      <c r="BB1084" s="3"/>
      <c r="BC1084" s="3"/>
      <c r="BD1084" s="3"/>
      <c r="BE1084" s="3"/>
      <c r="BF1084" s="3"/>
      <c r="BG1084" s="3"/>
      <c r="BH1084" s="3"/>
      <c r="BI1084" s="3"/>
      <c r="BJ1084" s="3"/>
      <c r="BK1084" s="3"/>
      <c r="BL1084" s="3"/>
      <c r="BM1084" s="3"/>
      <c r="BN1084" s="3"/>
      <c r="BO1084" s="3"/>
      <c r="BP1084" s="3"/>
      <c r="BQ1084" s="3"/>
      <c r="BR1084" s="3"/>
      <c r="BS1084" s="3"/>
      <c r="BT1084" s="3"/>
      <c r="BU1084" s="3"/>
      <c r="BV1084" s="3"/>
      <c r="BW1084" s="3"/>
      <c r="BX1084" s="3"/>
      <c r="BY1084" s="3"/>
      <c r="BZ1084" s="3"/>
      <c r="CA1084" s="3"/>
      <c r="CB1084" s="3"/>
      <c r="CC1084" s="3"/>
      <c r="CD1084" s="3"/>
      <c r="CE1084" s="3"/>
      <c r="CF1084" s="3"/>
      <c r="CG1084" s="3"/>
      <c r="CH1084" s="3"/>
      <c r="CI1084" s="3"/>
      <c r="CJ1084" s="3"/>
      <c r="CK1084" s="3"/>
      <c r="CL1084" s="3"/>
      <c r="CM1084" s="3"/>
      <c r="CN1084" s="3"/>
      <c r="CO1084" s="3"/>
      <c r="CP1084" s="3"/>
      <c r="CQ1084" s="3"/>
      <c r="CR1084" s="3"/>
      <c r="CS1084" s="3"/>
      <c r="CT1084" s="3"/>
      <c r="CU1084" s="3"/>
      <c r="CV1084" s="3"/>
      <c r="CW1084" s="3"/>
      <c r="CX1084" s="3"/>
      <c r="CY1084" s="3"/>
      <c r="CZ1084" s="3"/>
      <c r="DA1084" s="3"/>
      <c r="DB1084" s="3"/>
      <c r="DC1084" s="3"/>
      <c r="DD1084" s="3"/>
      <c r="DE1084" s="3"/>
      <c r="DF1084" s="3"/>
      <c r="DG1084" s="3"/>
      <c r="DH1084" s="3"/>
      <c r="DI1084" s="3"/>
      <c r="DJ1084" s="3"/>
      <c r="DK1084" s="3"/>
      <c r="DL1084" s="3"/>
      <c r="DM1084" s="3"/>
      <c r="DN1084" s="3"/>
      <c r="DO1084" s="3"/>
      <c r="DP1084" s="3"/>
      <c r="DQ1084" s="3"/>
      <c r="DR1084" s="3"/>
      <c r="DS1084" s="3"/>
      <c r="DT1084" s="3"/>
      <c r="DU1084" s="3"/>
      <c r="DV1084" s="3"/>
      <c r="DW1084" s="3"/>
      <c r="DX1084" s="3"/>
      <c r="DY1084" s="3"/>
      <c r="DZ1084" s="3"/>
      <c r="EA1084" s="3"/>
      <c r="EB1084" s="3"/>
      <c r="EC1084" s="3"/>
      <c r="ED1084" s="3"/>
      <c r="EE1084" s="3"/>
      <c r="EF1084" s="3"/>
      <c r="EG1084" s="3"/>
      <c r="EH1084" s="3"/>
      <c r="EI1084" s="3"/>
      <c r="EJ1084" s="3"/>
      <c r="EK1084" s="3"/>
      <c r="EL1084" s="3"/>
      <c r="EM1084" s="3"/>
      <c r="EN1084" s="3"/>
      <c r="EO1084" s="3"/>
      <c r="EP1084" s="3"/>
      <c r="EQ1084" s="3"/>
      <c r="ER1084" s="3"/>
      <c r="ES1084" s="3"/>
      <c r="ET1084" s="3"/>
      <c r="EU1084" s="3"/>
      <c r="EV1084" s="3"/>
      <c r="EW1084" s="3"/>
      <c r="EX1084" s="3"/>
      <c r="EY1084" s="3"/>
      <c r="EZ1084" s="3"/>
      <c r="FA1084" s="3"/>
      <c r="FB1084" s="3"/>
      <c r="FC1084" s="3"/>
      <c r="FD1084" s="3"/>
      <c r="FE1084" s="3"/>
      <c r="FF1084" s="3"/>
      <c r="FG1084" s="3"/>
      <c r="FH1084" s="3"/>
      <c r="FI1084" s="3"/>
      <c r="FJ1084" s="3"/>
      <c r="FK1084" s="3"/>
      <c r="FL1084" s="3"/>
      <c r="FM1084" s="3"/>
      <c r="FN1084" s="3"/>
      <c r="FO1084" s="3"/>
      <c r="FP1084" s="3"/>
      <c r="FQ1084" s="3"/>
      <c r="FR1084" s="3"/>
      <c r="FS1084" s="3"/>
      <c r="FT1084" s="3"/>
      <c r="FU1084" s="3"/>
    </row>
    <row r="1085" spans="7:177" x14ac:dyDescent="0.15">
      <c r="G1085" s="3"/>
      <c r="H1085" s="3"/>
      <c r="I1085" s="3"/>
      <c r="J1085" s="3"/>
      <c r="K1085" s="3"/>
      <c r="L1085" s="3"/>
      <c r="M1085" s="3"/>
      <c r="N1085" s="3"/>
      <c r="O1085" s="3"/>
      <c r="P1085" s="3"/>
      <c r="Q1085" s="3"/>
      <c r="R1085" s="3"/>
      <c r="S1085" s="3"/>
      <c r="T1085" s="3"/>
      <c r="U1085" s="3"/>
      <c r="V1085" s="3"/>
      <c r="W1085" s="3"/>
      <c r="X1085" s="3"/>
      <c r="Y1085" s="3"/>
      <c r="Z1085" s="3"/>
      <c r="AA1085" s="3"/>
      <c r="AB1085" s="3"/>
      <c r="AC1085" s="3"/>
      <c r="AD1085" s="3"/>
      <c r="AE1085" s="3"/>
      <c r="AF1085" s="3"/>
      <c r="AG1085" s="3"/>
      <c r="AH1085" s="3"/>
      <c r="AI1085" s="3"/>
      <c r="AJ1085" s="3"/>
      <c r="AK1085" s="3"/>
      <c r="AL1085" s="3"/>
      <c r="AM1085" s="3"/>
      <c r="AN1085" s="3"/>
      <c r="AO1085" s="3"/>
      <c r="AP1085" s="3"/>
      <c r="AQ1085" s="3"/>
      <c r="AR1085" s="3"/>
      <c r="AS1085" s="3"/>
      <c r="AT1085" s="3"/>
      <c r="AU1085" s="3"/>
      <c r="AV1085" s="3"/>
      <c r="AW1085" s="3"/>
      <c r="AX1085" s="3"/>
      <c r="AY1085" s="3"/>
      <c r="AZ1085" s="3"/>
      <c r="BA1085" s="3"/>
      <c r="BB1085" s="3"/>
      <c r="BC1085" s="3"/>
      <c r="BD1085" s="3"/>
      <c r="BE1085" s="3"/>
      <c r="BF1085" s="3"/>
      <c r="BG1085" s="3"/>
      <c r="BH1085" s="3"/>
      <c r="BI1085" s="3"/>
      <c r="BJ1085" s="3"/>
      <c r="BK1085" s="3"/>
      <c r="BL1085" s="3"/>
      <c r="BM1085" s="3"/>
      <c r="BN1085" s="3"/>
      <c r="BO1085" s="3"/>
      <c r="BP1085" s="3"/>
      <c r="BQ1085" s="3"/>
      <c r="BR1085" s="3"/>
      <c r="BS1085" s="3"/>
      <c r="BT1085" s="3"/>
      <c r="BU1085" s="3"/>
      <c r="BV1085" s="3"/>
      <c r="BW1085" s="3"/>
      <c r="BX1085" s="3"/>
      <c r="BY1085" s="3"/>
      <c r="BZ1085" s="3"/>
      <c r="CA1085" s="3"/>
      <c r="CB1085" s="3"/>
      <c r="CC1085" s="3"/>
      <c r="CD1085" s="3"/>
      <c r="CE1085" s="3"/>
      <c r="CF1085" s="3"/>
      <c r="CG1085" s="3"/>
      <c r="CH1085" s="3"/>
      <c r="CI1085" s="3"/>
      <c r="CJ1085" s="3"/>
      <c r="CK1085" s="3"/>
      <c r="CL1085" s="3"/>
      <c r="CM1085" s="3"/>
      <c r="CN1085" s="3"/>
      <c r="CO1085" s="3"/>
      <c r="CP1085" s="3"/>
      <c r="CQ1085" s="3"/>
      <c r="CR1085" s="3"/>
      <c r="CS1085" s="3"/>
      <c r="CT1085" s="3"/>
      <c r="CU1085" s="3"/>
      <c r="CV1085" s="3"/>
      <c r="CW1085" s="3"/>
      <c r="CX1085" s="3"/>
      <c r="CY1085" s="3"/>
      <c r="CZ1085" s="3"/>
      <c r="DA1085" s="3"/>
      <c r="DB1085" s="3"/>
      <c r="DC1085" s="3"/>
      <c r="DD1085" s="3"/>
      <c r="DE1085" s="3"/>
      <c r="DF1085" s="3"/>
      <c r="DG1085" s="3"/>
      <c r="DH1085" s="3"/>
      <c r="DI1085" s="3"/>
      <c r="DJ1085" s="3"/>
      <c r="DK1085" s="3"/>
      <c r="DL1085" s="3"/>
      <c r="DM1085" s="3"/>
      <c r="DN1085" s="3"/>
      <c r="DO1085" s="3"/>
      <c r="DP1085" s="3"/>
      <c r="DQ1085" s="3"/>
      <c r="DR1085" s="3"/>
      <c r="DS1085" s="3"/>
      <c r="DT1085" s="3"/>
      <c r="DU1085" s="3"/>
      <c r="DV1085" s="3"/>
      <c r="DW1085" s="3"/>
      <c r="DX1085" s="3"/>
      <c r="DY1085" s="3"/>
      <c r="DZ1085" s="3"/>
      <c r="EA1085" s="3"/>
      <c r="EB1085" s="3"/>
      <c r="EC1085" s="3"/>
      <c r="ED1085" s="3"/>
      <c r="EE1085" s="3"/>
      <c r="EF1085" s="3"/>
      <c r="EG1085" s="3"/>
      <c r="EH1085" s="3"/>
      <c r="EI1085" s="3"/>
      <c r="EJ1085" s="3"/>
      <c r="EK1085" s="3"/>
      <c r="EL1085" s="3"/>
      <c r="EM1085" s="3"/>
      <c r="EN1085" s="3"/>
      <c r="EO1085" s="3"/>
      <c r="EP1085" s="3"/>
      <c r="EQ1085" s="3"/>
      <c r="ER1085" s="3"/>
      <c r="ES1085" s="3"/>
      <c r="ET1085" s="3"/>
      <c r="EU1085" s="3"/>
      <c r="EV1085" s="3"/>
      <c r="EW1085" s="3"/>
      <c r="EX1085" s="3"/>
      <c r="EY1085" s="3"/>
      <c r="EZ1085" s="3"/>
      <c r="FA1085" s="3"/>
      <c r="FB1085" s="3"/>
      <c r="FC1085" s="3"/>
      <c r="FD1085" s="3"/>
      <c r="FE1085" s="3"/>
      <c r="FF1085" s="3"/>
      <c r="FG1085" s="3"/>
      <c r="FH1085" s="3"/>
      <c r="FI1085" s="3"/>
      <c r="FJ1085" s="3"/>
      <c r="FK1085" s="3"/>
      <c r="FL1085" s="3"/>
      <c r="FM1085" s="3"/>
      <c r="FN1085" s="3"/>
      <c r="FO1085" s="3"/>
      <c r="FP1085" s="3"/>
      <c r="FQ1085" s="3"/>
      <c r="FR1085" s="3"/>
      <c r="FS1085" s="3"/>
      <c r="FT1085" s="3"/>
      <c r="FU1085" s="3"/>
    </row>
    <row r="1086" spans="7:177" x14ac:dyDescent="0.15">
      <c r="G1086" s="3"/>
      <c r="H1086" s="3"/>
      <c r="I1086" s="3"/>
      <c r="J1086" s="3"/>
      <c r="K1086" s="3"/>
      <c r="L1086" s="3"/>
      <c r="M1086" s="3"/>
      <c r="N1086" s="3"/>
      <c r="O1086" s="3"/>
      <c r="P1086" s="3"/>
      <c r="Q1086" s="3"/>
      <c r="R1086" s="3"/>
      <c r="S1086" s="3"/>
      <c r="T1086" s="3"/>
      <c r="U1086" s="3"/>
      <c r="V1086" s="3"/>
      <c r="W1086" s="3"/>
      <c r="X1086" s="3"/>
      <c r="Y1086" s="3"/>
      <c r="Z1086" s="3"/>
      <c r="AA1086" s="3"/>
      <c r="AB1086" s="3"/>
      <c r="AC1086" s="3"/>
      <c r="AD1086" s="3"/>
      <c r="AE1086" s="3"/>
      <c r="AF1086" s="3"/>
      <c r="AG1086" s="3"/>
      <c r="AH1086" s="3"/>
      <c r="AI1086" s="3"/>
      <c r="AJ1086" s="3"/>
      <c r="AK1086" s="3"/>
      <c r="AL1086" s="3"/>
      <c r="AM1086" s="3"/>
      <c r="AN1086" s="3"/>
      <c r="AO1086" s="3"/>
      <c r="AP1086" s="3"/>
      <c r="AQ1086" s="3"/>
      <c r="AR1086" s="3"/>
      <c r="AS1086" s="3"/>
      <c r="AT1086" s="3"/>
      <c r="AU1086" s="3"/>
      <c r="AV1086" s="3"/>
      <c r="AW1086" s="3"/>
      <c r="AX1086" s="3"/>
      <c r="AY1086" s="3"/>
      <c r="AZ1086" s="3"/>
      <c r="BA1086" s="3"/>
      <c r="BB1086" s="3"/>
      <c r="BC1086" s="3"/>
      <c r="BD1086" s="3"/>
      <c r="BE1086" s="3"/>
      <c r="BF1086" s="3"/>
      <c r="BG1086" s="3"/>
      <c r="BH1086" s="3"/>
      <c r="BI1086" s="3"/>
      <c r="BJ1086" s="3"/>
      <c r="BK1086" s="3"/>
      <c r="BL1086" s="3"/>
      <c r="BM1086" s="3"/>
      <c r="BN1086" s="3"/>
      <c r="BO1086" s="3"/>
      <c r="BP1086" s="3"/>
      <c r="BQ1086" s="3"/>
      <c r="BR1086" s="3"/>
      <c r="BS1086" s="3"/>
      <c r="BT1086" s="3"/>
      <c r="BU1086" s="3"/>
      <c r="BV1086" s="3"/>
      <c r="BW1086" s="3"/>
      <c r="BX1086" s="3"/>
      <c r="BY1086" s="3"/>
      <c r="BZ1086" s="3"/>
      <c r="CA1086" s="3"/>
      <c r="CB1086" s="3"/>
      <c r="CC1086" s="3"/>
      <c r="CD1086" s="3"/>
      <c r="CE1086" s="3"/>
      <c r="CF1086" s="3"/>
      <c r="CG1086" s="3"/>
      <c r="CH1086" s="3"/>
      <c r="CI1086" s="3"/>
      <c r="CJ1086" s="3"/>
      <c r="CK1086" s="3"/>
      <c r="CL1086" s="3"/>
      <c r="CM1086" s="3"/>
      <c r="CN1086" s="3"/>
      <c r="CO1086" s="3"/>
      <c r="CP1086" s="3"/>
      <c r="CQ1086" s="3"/>
      <c r="CR1086" s="3"/>
      <c r="CS1086" s="3"/>
      <c r="CT1086" s="3"/>
      <c r="CU1086" s="3"/>
      <c r="CV1086" s="3"/>
      <c r="CW1086" s="3"/>
      <c r="CX1086" s="3"/>
      <c r="CY1086" s="3"/>
      <c r="CZ1086" s="3"/>
      <c r="DA1086" s="3"/>
      <c r="DB1086" s="3"/>
      <c r="DC1086" s="3"/>
      <c r="DD1086" s="3"/>
      <c r="DE1086" s="3"/>
      <c r="DF1086" s="3"/>
      <c r="DG1086" s="3"/>
      <c r="DH1086" s="3"/>
      <c r="DI1086" s="3"/>
      <c r="DJ1086" s="3"/>
      <c r="DK1086" s="3"/>
      <c r="DL1086" s="3"/>
      <c r="DM1086" s="3"/>
      <c r="DN1086" s="3"/>
      <c r="DO1086" s="3"/>
      <c r="DP1086" s="3"/>
      <c r="DQ1086" s="3"/>
      <c r="DR1086" s="3"/>
      <c r="DS1086" s="3"/>
      <c r="DT1086" s="3"/>
      <c r="DU1086" s="3"/>
      <c r="DV1086" s="3"/>
      <c r="DW1086" s="3"/>
      <c r="DX1086" s="3"/>
      <c r="DY1086" s="3"/>
      <c r="DZ1086" s="3"/>
      <c r="EA1086" s="3"/>
      <c r="EB1086" s="3"/>
      <c r="EC1086" s="3"/>
      <c r="ED1086" s="3"/>
      <c r="EE1086" s="3"/>
      <c r="EF1086" s="3"/>
      <c r="EG1086" s="3"/>
      <c r="EH1086" s="3"/>
      <c r="EI1086" s="3"/>
      <c r="EJ1086" s="3"/>
      <c r="EK1086" s="3"/>
      <c r="EL1086" s="3"/>
      <c r="EM1086" s="3"/>
      <c r="EN1086" s="3"/>
      <c r="EO1086" s="3"/>
      <c r="EP1086" s="3"/>
      <c r="EQ1086" s="3"/>
      <c r="ER1086" s="3"/>
      <c r="ES1086" s="3"/>
      <c r="ET1086" s="3"/>
      <c r="EU1086" s="3"/>
      <c r="EV1086" s="3"/>
      <c r="EW1086" s="3"/>
      <c r="EX1086" s="3"/>
      <c r="EY1086" s="3"/>
      <c r="EZ1086" s="3"/>
      <c r="FA1086" s="3"/>
      <c r="FB1086" s="3"/>
      <c r="FC1086" s="3"/>
      <c r="FD1086" s="3"/>
      <c r="FE1086" s="3"/>
      <c r="FF1086" s="3"/>
      <c r="FG1086" s="3"/>
      <c r="FH1086" s="3"/>
      <c r="FI1086" s="3"/>
      <c r="FJ1086" s="3"/>
      <c r="FK1086" s="3"/>
      <c r="FL1086" s="3"/>
      <c r="FM1086" s="3"/>
      <c r="FN1086" s="3"/>
      <c r="FO1086" s="3"/>
      <c r="FP1086" s="3"/>
      <c r="FQ1086" s="3"/>
      <c r="FR1086" s="3"/>
      <c r="FS1086" s="3"/>
      <c r="FT1086" s="3"/>
      <c r="FU1086" s="3"/>
    </row>
    <row r="1087" spans="7:177" x14ac:dyDescent="0.15">
      <c r="G1087" s="3"/>
      <c r="H1087" s="3"/>
      <c r="I1087" s="3"/>
      <c r="J1087" s="3"/>
      <c r="K1087" s="3"/>
      <c r="L1087" s="3"/>
      <c r="M1087" s="3"/>
      <c r="N1087" s="3"/>
      <c r="O1087" s="3"/>
      <c r="P1087" s="3"/>
      <c r="Q1087" s="3"/>
      <c r="R1087" s="3"/>
      <c r="S1087" s="3"/>
      <c r="T1087" s="3"/>
      <c r="U1087" s="3"/>
      <c r="V1087" s="3"/>
      <c r="W1087" s="3"/>
      <c r="X1087" s="3"/>
      <c r="Y1087" s="3"/>
      <c r="Z1087" s="3"/>
      <c r="AA1087" s="3"/>
      <c r="AB1087" s="3"/>
      <c r="AC1087" s="3"/>
      <c r="AD1087" s="3"/>
      <c r="AE1087" s="3"/>
      <c r="AF1087" s="3"/>
      <c r="AG1087" s="3"/>
      <c r="AH1087" s="3"/>
      <c r="AI1087" s="3"/>
      <c r="AJ1087" s="3"/>
      <c r="AK1087" s="3"/>
      <c r="AL1087" s="3"/>
      <c r="AM1087" s="3"/>
      <c r="AN1087" s="3"/>
      <c r="AO1087" s="3"/>
      <c r="AP1087" s="3"/>
      <c r="AQ1087" s="3"/>
      <c r="AR1087" s="3"/>
      <c r="AS1087" s="3"/>
      <c r="AT1087" s="3"/>
      <c r="AU1087" s="3"/>
      <c r="AV1087" s="3"/>
      <c r="AW1087" s="3"/>
      <c r="AX1087" s="3"/>
      <c r="AY1087" s="3"/>
      <c r="AZ1087" s="3"/>
      <c r="BA1087" s="3"/>
      <c r="BB1087" s="3"/>
      <c r="BC1087" s="3"/>
      <c r="BD1087" s="3"/>
      <c r="BE1087" s="3"/>
      <c r="BF1087" s="3"/>
      <c r="BG1087" s="3"/>
      <c r="BH1087" s="3"/>
      <c r="BI1087" s="3"/>
      <c r="BJ1087" s="3"/>
      <c r="BK1087" s="3"/>
      <c r="BL1087" s="3"/>
      <c r="BM1087" s="3"/>
      <c r="BN1087" s="3"/>
      <c r="BO1087" s="3"/>
      <c r="BP1087" s="3"/>
      <c r="BQ1087" s="3"/>
      <c r="BR1087" s="3"/>
      <c r="BS1087" s="3"/>
      <c r="BT1087" s="3"/>
      <c r="BU1087" s="3"/>
      <c r="BV1087" s="3"/>
      <c r="BW1087" s="3"/>
      <c r="BX1087" s="3"/>
      <c r="BY1087" s="3"/>
      <c r="BZ1087" s="3"/>
      <c r="CA1087" s="3"/>
      <c r="CB1087" s="3"/>
      <c r="CC1087" s="3"/>
      <c r="CD1087" s="3"/>
      <c r="CE1087" s="3"/>
      <c r="CF1087" s="3"/>
      <c r="CG1087" s="3"/>
      <c r="CH1087" s="3"/>
      <c r="CI1087" s="3"/>
      <c r="CJ1087" s="3"/>
      <c r="CK1087" s="3"/>
      <c r="CL1087" s="3"/>
      <c r="CM1087" s="3"/>
      <c r="CN1087" s="3"/>
      <c r="CO1087" s="3"/>
      <c r="CP1087" s="3"/>
      <c r="CQ1087" s="3"/>
      <c r="CR1087" s="3"/>
      <c r="CS1087" s="3"/>
      <c r="CT1087" s="3"/>
      <c r="CU1087" s="3"/>
      <c r="CV1087" s="3"/>
      <c r="CW1087" s="3"/>
      <c r="CX1087" s="3"/>
      <c r="CY1087" s="3"/>
      <c r="CZ1087" s="3"/>
      <c r="DA1087" s="3"/>
      <c r="DB1087" s="3"/>
      <c r="DC1087" s="3"/>
      <c r="DD1087" s="3"/>
      <c r="DE1087" s="3"/>
      <c r="DF1087" s="3"/>
      <c r="DG1087" s="3"/>
      <c r="DH1087" s="3"/>
      <c r="DI1087" s="3"/>
      <c r="DJ1087" s="3"/>
      <c r="DK1087" s="3"/>
      <c r="DL1087" s="3"/>
      <c r="DM1087" s="3"/>
      <c r="DN1087" s="3"/>
      <c r="DO1087" s="3"/>
      <c r="DP1087" s="3"/>
      <c r="DQ1087" s="3"/>
      <c r="DR1087" s="3"/>
      <c r="DS1087" s="3"/>
      <c r="DT1087" s="3"/>
      <c r="DU1087" s="3"/>
      <c r="DV1087" s="3"/>
      <c r="DW1087" s="3"/>
      <c r="DX1087" s="3"/>
      <c r="DY1087" s="3"/>
      <c r="DZ1087" s="3"/>
      <c r="EA1087" s="3"/>
      <c r="EB1087" s="3"/>
      <c r="EC1087" s="3"/>
      <c r="ED1087" s="3"/>
      <c r="EE1087" s="3"/>
      <c r="EF1087" s="3"/>
      <c r="EG1087" s="3"/>
      <c r="EH1087" s="3"/>
      <c r="EI1087" s="3"/>
      <c r="EJ1087" s="3"/>
      <c r="EK1087" s="3"/>
      <c r="EL1087" s="3"/>
      <c r="EM1087" s="3"/>
      <c r="EN1087" s="3"/>
      <c r="EO1087" s="3"/>
      <c r="EP1087" s="3"/>
      <c r="EQ1087" s="3"/>
      <c r="ER1087" s="3"/>
      <c r="ES1087" s="3"/>
      <c r="ET1087" s="3"/>
      <c r="EU1087" s="3"/>
      <c r="EV1087" s="3"/>
      <c r="EW1087" s="3"/>
      <c r="EX1087" s="3"/>
      <c r="EY1087" s="3"/>
      <c r="EZ1087" s="3"/>
      <c r="FA1087" s="3"/>
      <c r="FB1087" s="3"/>
      <c r="FC1087" s="3"/>
      <c r="FD1087" s="3"/>
      <c r="FE1087" s="3"/>
      <c r="FF1087" s="3"/>
      <c r="FG1087" s="3"/>
      <c r="FH1087" s="3"/>
      <c r="FI1087" s="3"/>
      <c r="FJ1087" s="3"/>
      <c r="FK1087" s="3"/>
      <c r="FL1087" s="3"/>
      <c r="FM1087" s="3"/>
      <c r="FN1087" s="3"/>
      <c r="FO1087" s="3"/>
      <c r="FP1087" s="3"/>
      <c r="FQ1087" s="3"/>
      <c r="FR1087" s="3"/>
      <c r="FS1087" s="3"/>
      <c r="FT1087" s="3"/>
      <c r="FU1087" s="3"/>
    </row>
    <row r="1088" spans="7:177" x14ac:dyDescent="0.15">
      <c r="G1088" s="3"/>
      <c r="H1088" s="3"/>
      <c r="I1088" s="3"/>
      <c r="J1088" s="3"/>
      <c r="K1088" s="3"/>
      <c r="L1088" s="3"/>
      <c r="M1088" s="3"/>
      <c r="N1088" s="3"/>
      <c r="O1088" s="3"/>
      <c r="P1088" s="3"/>
      <c r="Q1088" s="3"/>
      <c r="R1088" s="3"/>
      <c r="S1088" s="3"/>
      <c r="T1088" s="3"/>
      <c r="U1088" s="3"/>
      <c r="V1088" s="3"/>
      <c r="W1088" s="3"/>
      <c r="X1088" s="3"/>
      <c r="Y1088" s="3"/>
      <c r="Z1088" s="3"/>
      <c r="AA1088" s="3"/>
      <c r="AB1088" s="3"/>
      <c r="AC1088" s="3"/>
      <c r="AD1088" s="3"/>
      <c r="AE1088" s="3"/>
      <c r="AF1088" s="3"/>
      <c r="AG1088" s="3"/>
      <c r="AH1088" s="3"/>
      <c r="AI1088" s="3"/>
      <c r="AJ1088" s="3"/>
      <c r="AK1088" s="3"/>
      <c r="AL1088" s="3"/>
      <c r="AM1088" s="3"/>
      <c r="AN1088" s="3"/>
      <c r="AO1088" s="3"/>
      <c r="AP1088" s="3"/>
      <c r="AQ1088" s="3"/>
      <c r="AR1088" s="3"/>
      <c r="AS1088" s="3"/>
      <c r="AT1088" s="3"/>
      <c r="AU1088" s="3"/>
      <c r="AV1088" s="3"/>
      <c r="AW1088" s="3"/>
      <c r="AX1088" s="3"/>
      <c r="AY1088" s="3"/>
      <c r="AZ1088" s="3"/>
      <c r="BA1088" s="3"/>
      <c r="BB1088" s="3"/>
      <c r="BC1088" s="3"/>
      <c r="BD1088" s="3"/>
      <c r="BE1088" s="3"/>
      <c r="BF1088" s="3"/>
      <c r="BG1088" s="3"/>
      <c r="BH1088" s="3"/>
      <c r="BI1088" s="3"/>
      <c r="BJ1088" s="3"/>
      <c r="BK1088" s="3"/>
      <c r="BL1088" s="3"/>
      <c r="BM1088" s="3"/>
      <c r="BN1088" s="3"/>
      <c r="BO1088" s="3"/>
      <c r="BP1088" s="3"/>
      <c r="BQ1088" s="3"/>
      <c r="BR1088" s="3"/>
      <c r="BS1088" s="3"/>
      <c r="BT1088" s="3"/>
      <c r="BU1088" s="3"/>
      <c r="BV1088" s="3"/>
      <c r="BW1088" s="3"/>
      <c r="BX1088" s="3"/>
      <c r="BY1088" s="3"/>
      <c r="BZ1088" s="3"/>
      <c r="CA1088" s="3"/>
      <c r="CB1088" s="3"/>
      <c r="CC1088" s="3"/>
      <c r="CD1088" s="3"/>
      <c r="CE1088" s="3"/>
      <c r="CF1088" s="3"/>
      <c r="CG1088" s="3"/>
      <c r="CH1088" s="3"/>
      <c r="CI1088" s="3"/>
      <c r="CJ1088" s="3"/>
      <c r="CK1088" s="3"/>
      <c r="CL1088" s="3"/>
      <c r="CM1088" s="3"/>
      <c r="CN1088" s="3"/>
      <c r="CO1088" s="3"/>
      <c r="CP1088" s="3"/>
      <c r="CQ1088" s="3"/>
      <c r="CR1088" s="3"/>
      <c r="CS1088" s="3"/>
      <c r="CT1088" s="3"/>
      <c r="CU1088" s="3"/>
      <c r="CV1088" s="3"/>
      <c r="CW1088" s="3"/>
      <c r="CX1088" s="3"/>
      <c r="CY1088" s="3"/>
      <c r="CZ1088" s="3"/>
      <c r="DA1088" s="3"/>
      <c r="DB1088" s="3"/>
      <c r="DC1088" s="3"/>
      <c r="DD1088" s="3"/>
      <c r="DE1088" s="3"/>
      <c r="DF1088" s="3"/>
      <c r="DG1088" s="3"/>
      <c r="DH1088" s="3"/>
      <c r="DI1088" s="3"/>
      <c r="DJ1088" s="3"/>
      <c r="DK1088" s="3"/>
      <c r="DL1088" s="3"/>
      <c r="DM1088" s="3"/>
      <c r="DN1088" s="3"/>
      <c r="DO1088" s="3"/>
      <c r="DP1088" s="3"/>
      <c r="DQ1088" s="3"/>
      <c r="DR1088" s="3"/>
      <c r="DS1088" s="3"/>
      <c r="DT1088" s="3"/>
      <c r="DU1088" s="3"/>
      <c r="DV1088" s="3"/>
      <c r="DW1088" s="3"/>
      <c r="DX1088" s="3"/>
      <c r="DY1088" s="3"/>
      <c r="DZ1088" s="3"/>
      <c r="EA1088" s="3"/>
      <c r="EB1088" s="3"/>
      <c r="EC1088" s="3"/>
      <c r="ED1088" s="3"/>
      <c r="EE1088" s="3"/>
      <c r="EF1088" s="3"/>
      <c r="EG1088" s="3"/>
      <c r="EH1088" s="3"/>
      <c r="EI1088" s="3"/>
      <c r="EJ1088" s="3"/>
      <c r="EK1088" s="3"/>
      <c r="EL1088" s="3"/>
      <c r="EM1088" s="3"/>
      <c r="EN1088" s="3"/>
      <c r="EO1088" s="3"/>
      <c r="EP1088" s="3"/>
      <c r="EQ1088" s="3"/>
      <c r="ER1088" s="3"/>
      <c r="ES1088" s="3"/>
      <c r="ET1088" s="3"/>
      <c r="EU1088" s="3"/>
      <c r="EV1088" s="3"/>
      <c r="EW1088" s="3"/>
      <c r="EX1088" s="3"/>
      <c r="EY1088" s="3"/>
      <c r="EZ1088" s="3"/>
      <c r="FA1088" s="3"/>
      <c r="FB1088" s="3"/>
      <c r="FC1088" s="3"/>
      <c r="FD1088" s="3"/>
      <c r="FE1088" s="3"/>
      <c r="FF1088" s="3"/>
      <c r="FG1088" s="3"/>
      <c r="FH1088" s="3"/>
      <c r="FI1088" s="3"/>
      <c r="FJ1088" s="3"/>
      <c r="FK1088" s="3"/>
      <c r="FL1088" s="3"/>
      <c r="FM1088" s="3"/>
      <c r="FN1088" s="3"/>
      <c r="FO1088" s="3"/>
      <c r="FP1088" s="3"/>
      <c r="FQ1088" s="3"/>
      <c r="FR1088" s="3"/>
      <c r="FS1088" s="3"/>
      <c r="FT1088" s="3"/>
      <c r="FU1088" s="3"/>
    </row>
    <row r="1089" spans="7:177" x14ac:dyDescent="0.15">
      <c r="G1089" s="3"/>
      <c r="H1089" s="3"/>
      <c r="I1089" s="3"/>
      <c r="J1089" s="3"/>
      <c r="K1089" s="3"/>
      <c r="L1089" s="3"/>
      <c r="M1089" s="3"/>
      <c r="N1089" s="3"/>
      <c r="O1089" s="3"/>
      <c r="P1089" s="3"/>
      <c r="Q1089" s="3"/>
      <c r="R1089" s="3"/>
      <c r="S1089" s="3"/>
      <c r="T1089" s="3"/>
      <c r="U1089" s="3"/>
      <c r="V1089" s="3"/>
      <c r="W1089" s="3"/>
      <c r="X1089" s="3"/>
      <c r="Y1089" s="3"/>
      <c r="Z1089" s="3"/>
      <c r="AA1089" s="3"/>
      <c r="AB1089" s="3"/>
      <c r="AC1089" s="3"/>
      <c r="AD1089" s="3"/>
      <c r="AE1089" s="3"/>
      <c r="AF1089" s="3"/>
      <c r="AG1089" s="3"/>
      <c r="AH1089" s="3"/>
      <c r="AI1089" s="3"/>
      <c r="AJ1089" s="3"/>
      <c r="AK1089" s="3"/>
      <c r="AL1089" s="3"/>
      <c r="AM1089" s="3"/>
      <c r="AN1089" s="3"/>
      <c r="AO1089" s="3"/>
      <c r="AP1089" s="3"/>
      <c r="AQ1089" s="3"/>
      <c r="AR1089" s="3"/>
      <c r="AS1089" s="3"/>
      <c r="AT1089" s="3"/>
      <c r="AU1089" s="3"/>
      <c r="AV1089" s="3"/>
      <c r="AW1089" s="3"/>
      <c r="AX1089" s="3"/>
      <c r="AY1089" s="3"/>
      <c r="AZ1089" s="3"/>
      <c r="BA1089" s="3"/>
      <c r="BB1089" s="3"/>
      <c r="BC1089" s="3"/>
      <c r="BD1089" s="3"/>
      <c r="BE1089" s="3"/>
      <c r="BF1089" s="3"/>
      <c r="BG1089" s="3"/>
      <c r="BH1089" s="3"/>
      <c r="BI1089" s="3"/>
      <c r="BJ1089" s="3"/>
      <c r="BK1089" s="3"/>
      <c r="BL1089" s="3"/>
      <c r="BM1089" s="3"/>
      <c r="BN1089" s="3"/>
      <c r="BO1089" s="3"/>
      <c r="BP1089" s="3"/>
      <c r="BQ1089" s="3"/>
      <c r="BR1089" s="3"/>
      <c r="BS1089" s="3"/>
      <c r="BT1089" s="3"/>
      <c r="BU1089" s="3"/>
      <c r="BV1089" s="3"/>
      <c r="BW1089" s="3"/>
      <c r="BX1089" s="3"/>
      <c r="BY1089" s="3"/>
      <c r="BZ1089" s="3"/>
      <c r="CA1089" s="3"/>
      <c r="CB1089" s="3"/>
      <c r="CC1089" s="3"/>
      <c r="CD1089" s="3"/>
      <c r="CE1089" s="3"/>
      <c r="CF1089" s="3"/>
      <c r="CG1089" s="3"/>
      <c r="CH1089" s="3"/>
      <c r="CI1089" s="3"/>
      <c r="CJ1089" s="3"/>
      <c r="CK1089" s="3"/>
      <c r="CL1089" s="3"/>
      <c r="CM1089" s="3"/>
      <c r="CN1089" s="3"/>
      <c r="CO1089" s="3"/>
      <c r="CP1089" s="3"/>
      <c r="CQ1089" s="3"/>
      <c r="CR1089" s="3"/>
      <c r="CS1089" s="3"/>
      <c r="CT1089" s="3"/>
      <c r="CU1089" s="3"/>
      <c r="CV1089" s="3"/>
      <c r="CW1089" s="3"/>
      <c r="CX1089" s="3"/>
      <c r="CY1089" s="3"/>
      <c r="CZ1089" s="3"/>
      <c r="DA1089" s="3"/>
      <c r="DB1089" s="3"/>
      <c r="DC1089" s="3"/>
      <c r="DD1089" s="3"/>
      <c r="DE1089" s="3"/>
      <c r="DF1089" s="3"/>
      <c r="DG1089" s="3"/>
      <c r="DH1089" s="3"/>
      <c r="DI1089" s="3"/>
      <c r="DJ1089" s="3"/>
      <c r="DK1089" s="3"/>
      <c r="DL1089" s="3"/>
      <c r="DM1089" s="3"/>
      <c r="DN1089" s="3"/>
      <c r="DO1089" s="3"/>
      <c r="DP1089" s="3"/>
      <c r="DQ1089" s="3"/>
      <c r="DR1089" s="3"/>
      <c r="DS1089" s="3"/>
      <c r="DT1089" s="3"/>
      <c r="DU1089" s="3"/>
      <c r="DV1089" s="3"/>
      <c r="DW1089" s="3"/>
      <c r="DX1089" s="3"/>
      <c r="DY1089" s="3"/>
      <c r="DZ1089" s="3"/>
      <c r="EA1089" s="3"/>
      <c r="EB1089" s="3"/>
      <c r="EC1089" s="3"/>
      <c r="ED1089" s="3"/>
      <c r="EE1089" s="3"/>
      <c r="EF1089" s="3"/>
      <c r="EG1089" s="3"/>
      <c r="EH1089" s="3"/>
      <c r="EI1089" s="3"/>
      <c r="EJ1089" s="3"/>
      <c r="EK1089" s="3"/>
      <c r="EL1089" s="3"/>
      <c r="EM1089" s="3"/>
      <c r="EN1089" s="3"/>
      <c r="EO1089" s="3"/>
      <c r="EP1089" s="3"/>
      <c r="EQ1089" s="3"/>
      <c r="ER1089" s="3"/>
      <c r="ES1089" s="3"/>
      <c r="ET1089" s="3"/>
      <c r="EU1089" s="3"/>
      <c r="EV1089" s="3"/>
      <c r="EW1089" s="3"/>
      <c r="EX1089" s="3"/>
      <c r="EY1089" s="3"/>
      <c r="EZ1089" s="3"/>
      <c r="FA1089" s="3"/>
      <c r="FB1089" s="3"/>
      <c r="FC1089" s="3"/>
      <c r="FD1089" s="3"/>
      <c r="FE1089" s="3"/>
      <c r="FF1089" s="3"/>
      <c r="FG1089" s="3"/>
      <c r="FH1089" s="3"/>
      <c r="FI1089" s="3"/>
      <c r="FJ1089" s="3"/>
      <c r="FK1089" s="3"/>
      <c r="FL1089" s="3"/>
      <c r="FM1089" s="3"/>
      <c r="FN1089" s="3"/>
      <c r="FO1089" s="3"/>
      <c r="FP1089" s="3"/>
      <c r="FQ1089" s="3"/>
      <c r="FR1089" s="3"/>
      <c r="FS1089" s="3"/>
      <c r="FT1089" s="3"/>
      <c r="FU1089" s="3"/>
    </row>
    <row r="1090" spans="7:177" x14ac:dyDescent="0.15">
      <c r="G1090" s="3"/>
      <c r="H1090" s="3"/>
      <c r="I1090" s="3"/>
      <c r="J1090" s="3"/>
      <c r="K1090" s="3"/>
      <c r="L1090" s="3"/>
      <c r="M1090" s="3"/>
      <c r="N1090" s="3"/>
      <c r="O1090" s="3"/>
      <c r="P1090" s="3"/>
      <c r="Q1090" s="3"/>
      <c r="R1090" s="3"/>
      <c r="S1090" s="3"/>
      <c r="T1090" s="3"/>
      <c r="U1090" s="3"/>
      <c r="V1090" s="3"/>
      <c r="W1090" s="3"/>
      <c r="X1090" s="3"/>
      <c r="Y1090" s="3"/>
      <c r="Z1090" s="3"/>
      <c r="AA1090" s="3"/>
      <c r="AB1090" s="3"/>
      <c r="AC1090" s="3"/>
      <c r="AD1090" s="3"/>
      <c r="AE1090" s="3"/>
      <c r="AF1090" s="3"/>
      <c r="AG1090" s="3"/>
      <c r="AH1090" s="3"/>
      <c r="AI1090" s="3"/>
      <c r="AJ1090" s="3"/>
      <c r="AK1090" s="3"/>
      <c r="AL1090" s="3"/>
      <c r="AM1090" s="3"/>
      <c r="AN1090" s="3"/>
      <c r="AO1090" s="3"/>
      <c r="AP1090" s="3"/>
      <c r="AQ1090" s="3"/>
      <c r="AR1090" s="3"/>
      <c r="AS1090" s="3"/>
      <c r="AT1090" s="3"/>
      <c r="AU1090" s="3"/>
      <c r="AV1090" s="3"/>
      <c r="AW1090" s="3"/>
      <c r="AX1090" s="3"/>
      <c r="AY1090" s="3"/>
      <c r="AZ1090" s="3"/>
      <c r="BA1090" s="3"/>
      <c r="BB1090" s="3"/>
      <c r="BC1090" s="3"/>
      <c r="BD1090" s="3"/>
      <c r="BE1090" s="3"/>
      <c r="BF1090" s="3"/>
      <c r="BG1090" s="3"/>
      <c r="BH1090" s="3"/>
      <c r="BI1090" s="3"/>
      <c r="BJ1090" s="3"/>
      <c r="BK1090" s="3"/>
      <c r="BL1090" s="3"/>
      <c r="BM1090" s="3"/>
      <c r="BN1090" s="3"/>
      <c r="BO1090" s="3"/>
      <c r="BP1090" s="3"/>
      <c r="BQ1090" s="3"/>
      <c r="BR1090" s="3"/>
      <c r="BS1090" s="3"/>
      <c r="BT1090" s="3"/>
      <c r="BU1090" s="3"/>
      <c r="BV1090" s="3"/>
      <c r="BW1090" s="3"/>
      <c r="BX1090" s="3"/>
      <c r="BY1090" s="3"/>
      <c r="BZ1090" s="3"/>
      <c r="CA1090" s="3"/>
      <c r="CB1090" s="3"/>
      <c r="CC1090" s="3"/>
      <c r="CD1090" s="3"/>
      <c r="CE1090" s="3"/>
      <c r="CF1090" s="3"/>
      <c r="CG1090" s="3"/>
      <c r="CH1090" s="3"/>
      <c r="CI1090" s="3"/>
      <c r="CJ1090" s="3"/>
      <c r="CK1090" s="3"/>
      <c r="CL1090" s="3"/>
      <c r="CM1090" s="3"/>
      <c r="CN1090" s="3"/>
      <c r="CO1090" s="3"/>
      <c r="CP1090" s="3"/>
      <c r="CQ1090" s="3"/>
      <c r="CR1090" s="3"/>
      <c r="CS1090" s="3"/>
      <c r="CT1090" s="3"/>
      <c r="CU1090" s="3"/>
      <c r="CV1090" s="3"/>
      <c r="CW1090" s="3"/>
      <c r="CX1090" s="3"/>
      <c r="CY1090" s="3"/>
      <c r="CZ1090" s="3"/>
      <c r="DA1090" s="3"/>
      <c r="DB1090" s="3"/>
      <c r="DC1090" s="3"/>
      <c r="DD1090" s="3"/>
      <c r="DE1090" s="3"/>
      <c r="DF1090" s="3"/>
      <c r="DG1090" s="3"/>
      <c r="DH1090" s="3"/>
      <c r="DI1090" s="3"/>
      <c r="DJ1090" s="3"/>
      <c r="DK1090" s="3"/>
      <c r="DL1090" s="3"/>
      <c r="DM1090" s="3"/>
      <c r="DN1090" s="3"/>
      <c r="DO1090" s="3"/>
      <c r="DP1090" s="3"/>
      <c r="DQ1090" s="3"/>
      <c r="DR1090" s="3"/>
      <c r="DS1090" s="3"/>
      <c r="DT1090" s="3"/>
      <c r="DU1090" s="3"/>
      <c r="DV1090" s="3"/>
      <c r="DW1090" s="3"/>
      <c r="DX1090" s="3"/>
      <c r="DY1090" s="3"/>
      <c r="DZ1090" s="3"/>
      <c r="EA1090" s="3"/>
      <c r="EB1090" s="3"/>
      <c r="EC1090" s="3"/>
      <c r="ED1090" s="3"/>
      <c r="EE1090" s="3"/>
      <c r="EF1090" s="3"/>
      <c r="EG1090" s="3"/>
      <c r="EH1090" s="3"/>
      <c r="EI1090" s="3"/>
      <c r="EJ1090" s="3"/>
      <c r="EK1090" s="3"/>
      <c r="EL1090" s="3"/>
      <c r="EM1090" s="3"/>
      <c r="EN1090" s="3"/>
      <c r="EO1090" s="3"/>
      <c r="EP1090" s="3"/>
      <c r="EQ1090" s="3"/>
      <c r="ER1090" s="3"/>
      <c r="ES1090" s="3"/>
      <c r="ET1090" s="3"/>
      <c r="EU1090" s="3"/>
      <c r="EV1090" s="3"/>
      <c r="EW1090" s="3"/>
      <c r="EX1090" s="3"/>
      <c r="EY1090" s="3"/>
      <c r="EZ1090" s="3"/>
      <c r="FA1090" s="3"/>
      <c r="FB1090" s="3"/>
      <c r="FC1090" s="3"/>
      <c r="FD1090" s="3"/>
      <c r="FE1090" s="3"/>
      <c r="FF1090" s="3"/>
      <c r="FG1090" s="3"/>
      <c r="FH1090" s="3"/>
      <c r="FI1090" s="3"/>
      <c r="FJ1090" s="3"/>
      <c r="FK1090" s="3"/>
      <c r="FL1090" s="3"/>
      <c r="FM1090" s="3"/>
      <c r="FN1090" s="3"/>
      <c r="FO1090" s="3"/>
      <c r="FP1090" s="3"/>
      <c r="FQ1090" s="3"/>
      <c r="FR1090" s="3"/>
      <c r="FS1090" s="3"/>
      <c r="FT1090" s="3"/>
      <c r="FU1090" s="3"/>
    </row>
    <row r="1091" spans="7:177" x14ac:dyDescent="0.15">
      <c r="G1091" s="3"/>
      <c r="H1091" s="3"/>
      <c r="I1091" s="3"/>
      <c r="J1091" s="3"/>
      <c r="K1091" s="3"/>
      <c r="L1091" s="3"/>
      <c r="M1091" s="3"/>
      <c r="N1091" s="3"/>
      <c r="O1091" s="3"/>
      <c r="P1091" s="3"/>
      <c r="Q1091" s="3"/>
      <c r="R1091" s="3"/>
      <c r="S1091" s="3"/>
      <c r="T1091" s="3"/>
      <c r="U1091" s="3"/>
      <c r="V1091" s="3"/>
      <c r="W1091" s="3"/>
      <c r="X1091" s="3"/>
      <c r="Y1091" s="3"/>
      <c r="Z1091" s="3"/>
      <c r="AA1091" s="3"/>
      <c r="AB1091" s="3"/>
      <c r="AC1091" s="3"/>
      <c r="AD1091" s="3"/>
      <c r="AE1091" s="3"/>
      <c r="AF1091" s="3"/>
      <c r="AG1091" s="3"/>
      <c r="AH1091" s="3"/>
      <c r="AI1091" s="3"/>
      <c r="AJ1091" s="3"/>
      <c r="AK1091" s="3"/>
      <c r="AL1091" s="3"/>
      <c r="AM1091" s="3"/>
      <c r="AN1091" s="3"/>
      <c r="AO1091" s="3"/>
      <c r="AP1091" s="3"/>
      <c r="AQ1091" s="3"/>
      <c r="AR1091" s="3"/>
      <c r="AS1091" s="3"/>
      <c r="AT1091" s="3"/>
      <c r="AU1091" s="3"/>
      <c r="AV1091" s="3"/>
      <c r="AW1091" s="3"/>
      <c r="AX1091" s="3"/>
      <c r="AY1091" s="3"/>
      <c r="AZ1091" s="3"/>
      <c r="BA1091" s="3"/>
      <c r="BB1091" s="3"/>
      <c r="BC1091" s="3"/>
      <c r="BD1091" s="3"/>
      <c r="BE1091" s="3"/>
      <c r="BF1091" s="3"/>
      <c r="BG1091" s="3"/>
      <c r="BH1091" s="3"/>
      <c r="BI1091" s="3"/>
      <c r="BJ1091" s="3"/>
      <c r="BK1091" s="3"/>
      <c r="BL1091" s="3"/>
      <c r="BM1091" s="3"/>
      <c r="BN1091" s="3"/>
      <c r="BO1091" s="3"/>
      <c r="BP1091" s="3"/>
      <c r="BQ1091" s="3"/>
      <c r="BR1091" s="3"/>
      <c r="BS1091" s="3"/>
      <c r="BT1091" s="3"/>
      <c r="BU1091" s="3"/>
      <c r="BV1091" s="3"/>
      <c r="BW1091" s="3"/>
      <c r="BX1091" s="3"/>
      <c r="BY1091" s="3"/>
      <c r="BZ1091" s="3"/>
      <c r="CA1091" s="3"/>
      <c r="CB1091" s="3"/>
      <c r="CC1091" s="3"/>
      <c r="CD1091" s="3"/>
      <c r="CE1091" s="3"/>
      <c r="CF1091" s="3"/>
      <c r="CG1091" s="3"/>
      <c r="CH1091" s="3"/>
      <c r="CI1091" s="3"/>
      <c r="CJ1091" s="3"/>
      <c r="CK1091" s="3"/>
      <c r="CL1091" s="3"/>
      <c r="CM1091" s="3"/>
      <c r="CN1091" s="3"/>
      <c r="CO1091" s="3"/>
      <c r="CP1091" s="3"/>
      <c r="CQ1091" s="3"/>
      <c r="CR1091" s="3"/>
      <c r="CS1091" s="3"/>
      <c r="CT1091" s="3"/>
      <c r="CU1091" s="3"/>
      <c r="CV1091" s="3"/>
      <c r="CW1091" s="3"/>
      <c r="CX1091" s="3"/>
      <c r="CY1091" s="3"/>
      <c r="CZ1091" s="3"/>
      <c r="DA1091" s="3"/>
      <c r="DB1091" s="3"/>
      <c r="DC1091" s="3"/>
      <c r="DD1091" s="3"/>
      <c r="DE1091" s="3"/>
      <c r="DF1091" s="3"/>
      <c r="DG1091" s="3"/>
      <c r="DH1091" s="3"/>
      <c r="DI1091" s="3"/>
      <c r="DJ1091" s="3"/>
      <c r="DK1091" s="3"/>
      <c r="DL1091" s="3"/>
      <c r="DM1091" s="3"/>
      <c r="DN1091" s="3"/>
      <c r="DO1091" s="3"/>
      <c r="DP1091" s="3"/>
      <c r="DQ1091" s="3"/>
      <c r="DR1091" s="3"/>
      <c r="DS1091" s="3"/>
      <c r="DT1091" s="3"/>
      <c r="DU1091" s="3"/>
      <c r="DV1091" s="3"/>
      <c r="DW1091" s="3"/>
      <c r="DX1091" s="3"/>
      <c r="DY1091" s="3"/>
      <c r="DZ1091" s="3"/>
      <c r="EA1091" s="3"/>
      <c r="EB1091" s="3"/>
      <c r="EC1091" s="3"/>
      <c r="ED1091" s="3"/>
      <c r="EE1091" s="3"/>
      <c r="EF1091" s="3"/>
      <c r="EG1091" s="3"/>
      <c r="EH1091" s="3"/>
      <c r="EI1091" s="3"/>
      <c r="EJ1091" s="3"/>
      <c r="EK1091" s="3"/>
      <c r="EL1091" s="3"/>
      <c r="EM1091" s="3"/>
      <c r="EN1091" s="3"/>
      <c r="EO1091" s="3"/>
      <c r="EP1091" s="3"/>
      <c r="EQ1091" s="3"/>
      <c r="ER1091" s="3"/>
      <c r="ES1091" s="3"/>
      <c r="ET1091" s="3"/>
      <c r="EU1091" s="3"/>
      <c r="EV1091" s="3"/>
      <c r="EW1091" s="3"/>
      <c r="EX1091" s="3"/>
      <c r="EY1091" s="3"/>
      <c r="EZ1091" s="3"/>
      <c r="FA1091" s="3"/>
      <c r="FB1091" s="3"/>
      <c r="FC1091" s="3"/>
      <c r="FD1091" s="3"/>
      <c r="FE1091" s="3"/>
      <c r="FF1091" s="3"/>
      <c r="FG1091" s="3"/>
      <c r="FH1091" s="3"/>
      <c r="FI1091" s="3"/>
      <c r="FJ1091" s="3"/>
      <c r="FK1091" s="3"/>
      <c r="FL1091" s="3"/>
      <c r="FM1091" s="3"/>
      <c r="FN1091" s="3"/>
      <c r="FO1091" s="3"/>
      <c r="FP1091" s="3"/>
      <c r="FQ1091" s="3"/>
      <c r="FR1091" s="3"/>
      <c r="FS1091" s="3"/>
      <c r="FT1091" s="3"/>
      <c r="FU1091" s="3"/>
    </row>
    <row r="1092" spans="7:177" x14ac:dyDescent="0.15">
      <c r="G1092" s="3"/>
      <c r="H1092" s="3"/>
      <c r="I1092" s="3"/>
      <c r="J1092" s="3"/>
      <c r="K1092" s="3"/>
      <c r="L1092" s="3"/>
      <c r="M1092" s="3"/>
      <c r="N1092" s="3"/>
      <c r="O1092" s="3"/>
      <c r="P1092" s="3"/>
      <c r="Q1092" s="3"/>
      <c r="R1092" s="3"/>
      <c r="S1092" s="3"/>
      <c r="T1092" s="3"/>
      <c r="U1092" s="3"/>
      <c r="V1092" s="3"/>
      <c r="W1092" s="3"/>
      <c r="X1092" s="3"/>
      <c r="Y1092" s="3"/>
      <c r="Z1092" s="3"/>
      <c r="AA1092" s="3"/>
      <c r="AB1092" s="3"/>
      <c r="AC1092" s="3"/>
      <c r="AD1092" s="3"/>
      <c r="AE1092" s="3"/>
      <c r="AF1092" s="3"/>
      <c r="AG1092" s="3"/>
      <c r="AH1092" s="3"/>
      <c r="AI1092" s="3"/>
      <c r="AJ1092" s="3"/>
      <c r="AK1092" s="3"/>
      <c r="AL1092" s="3"/>
      <c r="AM1092" s="3"/>
      <c r="AN1092" s="3"/>
      <c r="AO1092" s="3"/>
      <c r="AP1092" s="3"/>
      <c r="AQ1092" s="3"/>
      <c r="AR1092" s="3"/>
      <c r="AS1092" s="3"/>
      <c r="AT1092" s="3"/>
      <c r="AU1092" s="3"/>
      <c r="AV1092" s="3"/>
      <c r="AW1092" s="3"/>
      <c r="AX1092" s="3"/>
      <c r="AY1092" s="3"/>
      <c r="AZ1092" s="3"/>
      <c r="BA1092" s="3"/>
      <c r="BB1092" s="3"/>
      <c r="BC1092" s="3"/>
      <c r="BD1092" s="3"/>
      <c r="BE1092" s="3"/>
      <c r="BF1092" s="3"/>
      <c r="BG1092" s="3"/>
      <c r="BH1092" s="3"/>
      <c r="BI1092" s="3"/>
      <c r="BJ1092" s="3"/>
      <c r="BK1092" s="3"/>
      <c r="BL1092" s="3"/>
      <c r="BM1092" s="3"/>
      <c r="BN1092" s="3"/>
      <c r="BO1092" s="3"/>
      <c r="BP1092" s="3"/>
      <c r="BQ1092" s="3"/>
      <c r="BR1092" s="3"/>
      <c r="BS1092" s="3"/>
      <c r="BT1092" s="3"/>
      <c r="BU1092" s="3"/>
      <c r="BV1092" s="3"/>
      <c r="BW1092" s="3"/>
      <c r="BX1092" s="3"/>
      <c r="BY1092" s="3"/>
      <c r="BZ1092" s="3"/>
      <c r="CA1092" s="3"/>
      <c r="CB1092" s="3"/>
      <c r="CC1092" s="3"/>
      <c r="CD1092" s="3"/>
      <c r="CE1092" s="3"/>
      <c r="CF1092" s="3"/>
      <c r="CG1092" s="3"/>
      <c r="CH1092" s="3"/>
      <c r="CI1092" s="3"/>
      <c r="CJ1092" s="3"/>
      <c r="CK1092" s="3"/>
      <c r="CL1092" s="3"/>
      <c r="CM1092" s="3"/>
      <c r="CN1092" s="3"/>
      <c r="CO1092" s="3"/>
      <c r="CP1092" s="3"/>
      <c r="CQ1092" s="3"/>
      <c r="CR1092" s="3"/>
      <c r="CS1092" s="3"/>
      <c r="CT1092" s="3"/>
      <c r="CU1092" s="3"/>
      <c r="CV1092" s="3"/>
      <c r="CW1092" s="3"/>
      <c r="CX1092" s="3"/>
      <c r="CY1092" s="3"/>
      <c r="CZ1092" s="3"/>
      <c r="DA1092" s="3"/>
      <c r="DB1092" s="3"/>
      <c r="DC1092" s="3"/>
      <c r="DD1092" s="3"/>
      <c r="DE1092" s="3"/>
      <c r="DF1092" s="3"/>
      <c r="DG1092" s="3"/>
      <c r="DH1092" s="3"/>
      <c r="DI1092" s="3"/>
      <c r="DJ1092" s="3"/>
      <c r="DK1092" s="3"/>
      <c r="DL1092" s="3"/>
      <c r="DM1092" s="3"/>
      <c r="DN1092" s="3"/>
      <c r="DO1092" s="3"/>
      <c r="DP1092" s="3"/>
      <c r="DQ1092" s="3"/>
      <c r="DR1092" s="3"/>
      <c r="DS1092" s="3"/>
      <c r="DT1092" s="3"/>
      <c r="DU1092" s="3"/>
      <c r="DV1092" s="3"/>
      <c r="DW1092" s="3"/>
      <c r="DX1092" s="3"/>
      <c r="DY1092" s="3"/>
      <c r="DZ1092" s="3"/>
      <c r="EA1092" s="3"/>
      <c r="EB1092" s="3"/>
      <c r="EC1092" s="3"/>
      <c r="ED1092" s="3"/>
      <c r="EE1092" s="3"/>
      <c r="EF1092" s="3"/>
      <c r="EG1092" s="3"/>
      <c r="EH1092" s="3"/>
      <c r="EI1092" s="3"/>
      <c r="EJ1092" s="3"/>
      <c r="EK1092" s="3"/>
      <c r="EL1092" s="3"/>
      <c r="EM1092" s="3"/>
      <c r="EN1092" s="3"/>
      <c r="EO1092" s="3"/>
      <c r="EP1092" s="3"/>
      <c r="EQ1092" s="3"/>
      <c r="ER1092" s="3"/>
      <c r="ES1092" s="3"/>
      <c r="ET1092" s="3"/>
      <c r="EU1092" s="3"/>
      <c r="EV1092" s="3"/>
      <c r="EW1092" s="3"/>
      <c r="EX1092" s="3"/>
      <c r="EY1092" s="3"/>
      <c r="EZ1092" s="3"/>
      <c r="FA1092" s="3"/>
      <c r="FB1092" s="3"/>
      <c r="FC1092" s="3"/>
      <c r="FD1092" s="3"/>
      <c r="FE1092" s="3"/>
      <c r="FF1092" s="3"/>
      <c r="FG1092" s="3"/>
      <c r="FH1092" s="3"/>
      <c r="FI1092" s="3"/>
      <c r="FJ1092" s="3"/>
      <c r="FK1092" s="3"/>
      <c r="FL1092" s="3"/>
      <c r="FM1092" s="3"/>
      <c r="FN1092" s="3"/>
      <c r="FO1092" s="3"/>
      <c r="FP1092" s="3"/>
      <c r="FQ1092" s="3"/>
      <c r="FR1092" s="3"/>
      <c r="FS1092" s="3"/>
      <c r="FT1092" s="3"/>
      <c r="FU1092" s="3"/>
    </row>
    <row r="1093" spans="7:177" x14ac:dyDescent="0.15">
      <c r="G1093" s="3"/>
      <c r="H1093" s="3"/>
      <c r="I1093" s="3"/>
      <c r="J1093" s="3"/>
      <c r="K1093" s="3"/>
      <c r="L1093" s="3"/>
      <c r="M1093" s="3"/>
      <c r="N1093" s="3"/>
      <c r="O1093" s="3"/>
      <c r="P1093" s="3"/>
      <c r="Q1093" s="3"/>
      <c r="R1093" s="3"/>
      <c r="S1093" s="3"/>
      <c r="T1093" s="3"/>
      <c r="U1093" s="3"/>
      <c r="V1093" s="3"/>
      <c r="W1093" s="3"/>
      <c r="X1093" s="3"/>
      <c r="Y1093" s="3"/>
      <c r="Z1093" s="3"/>
      <c r="AA1093" s="3"/>
      <c r="AB1093" s="3"/>
      <c r="AC1093" s="3"/>
      <c r="AD1093" s="3"/>
      <c r="AE1093" s="3"/>
      <c r="AF1093" s="3"/>
      <c r="AG1093" s="3"/>
      <c r="AH1093" s="3"/>
      <c r="AI1093" s="3"/>
      <c r="AJ1093" s="3"/>
      <c r="AK1093" s="3"/>
      <c r="AL1093" s="3"/>
      <c r="AM1093" s="3"/>
      <c r="AN1093" s="3"/>
      <c r="AO1093" s="3"/>
      <c r="AP1093" s="3"/>
      <c r="AQ1093" s="3"/>
      <c r="AR1093" s="3"/>
      <c r="AS1093" s="3"/>
      <c r="AT1093" s="3"/>
      <c r="AU1093" s="3"/>
      <c r="AV1093" s="3"/>
      <c r="AW1093" s="3"/>
      <c r="AX1093" s="3"/>
      <c r="AY1093" s="3"/>
      <c r="AZ1093" s="3"/>
      <c r="BA1093" s="3"/>
      <c r="BB1093" s="3"/>
      <c r="BC1093" s="3"/>
      <c r="BD1093" s="3"/>
      <c r="BE1093" s="3"/>
      <c r="BF1093" s="3"/>
      <c r="BG1093" s="3"/>
      <c r="BH1093" s="3"/>
      <c r="BI1093" s="3"/>
      <c r="BJ1093" s="3"/>
      <c r="BK1093" s="3"/>
      <c r="BL1093" s="3"/>
      <c r="BM1093" s="3"/>
      <c r="BN1093" s="3"/>
      <c r="BO1093" s="3"/>
      <c r="BP1093" s="3"/>
      <c r="BQ1093" s="3"/>
      <c r="BR1093" s="3"/>
      <c r="BS1093" s="3"/>
      <c r="BT1093" s="3"/>
      <c r="BU1093" s="3"/>
      <c r="BV1093" s="3"/>
      <c r="BW1093" s="3"/>
      <c r="BX1093" s="3"/>
      <c r="BY1093" s="3"/>
      <c r="BZ1093" s="3"/>
      <c r="CA1093" s="3"/>
      <c r="CB1093" s="3"/>
      <c r="CC1093" s="3"/>
      <c r="CD1093" s="3"/>
      <c r="CE1093" s="3"/>
      <c r="CF1093" s="3"/>
      <c r="CG1093" s="3"/>
      <c r="CH1093" s="3"/>
      <c r="CI1093" s="3"/>
      <c r="CJ1093" s="3"/>
      <c r="CK1093" s="3"/>
      <c r="CL1093" s="3"/>
      <c r="CM1093" s="3"/>
      <c r="CN1093" s="3"/>
      <c r="CO1093" s="3"/>
      <c r="CP1093" s="3"/>
      <c r="CQ1093" s="3"/>
      <c r="CR1093" s="3"/>
      <c r="CS1093" s="3"/>
      <c r="CT1093" s="3"/>
      <c r="CU1093" s="3"/>
      <c r="CV1093" s="3"/>
      <c r="CW1093" s="3"/>
      <c r="CX1093" s="3"/>
      <c r="CY1093" s="3"/>
      <c r="CZ1093" s="3"/>
      <c r="DA1093" s="3"/>
      <c r="DB1093" s="3"/>
      <c r="DC1093" s="3"/>
      <c r="DD1093" s="3"/>
      <c r="DE1093" s="3"/>
      <c r="DF1093" s="3"/>
      <c r="DG1093" s="3"/>
      <c r="DH1093" s="3"/>
      <c r="DI1093" s="3"/>
      <c r="DJ1093" s="3"/>
      <c r="DK1093" s="3"/>
      <c r="DL1093" s="3"/>
      <c r="DM1093" s="3"/>
      <c r="DN1093" s="3"/>
      <c r="DO1093" s="3"/>
      <c r="DP1093" s="3"/>
      <c r="DQ1093" s="3"/>
      <c r="DR1093" s="3"/>
      <c r="DS1093" s="3"/>
      <c r="DT1093" s="3"/>
      <c r="DU1093" s="3"/>
      <c r="DV1093" s="3"/>
      <c r="DW1093" s="3"/>
      <c r="DX1093" s="3"/>
      <c r="DY1093" s="3"/>
      <c r="DZ1093" s="3"/>
      <c r="EA1093" s="3"/>
      <c r="EB1093" s="3"/>
      <c r="EC1093" s="3"/>
      <c r="ED1093" s="3"/>
      <c r="EE1093" s="3"/>
      <c r="EF1093" s="3"/>
      <c r="EG1093" s="3"/>
      <c r="EH1093" s="3"/>
      <c r="EI1093" s="3"/>
      <c r="EJ1093" s="3"/>
      <c r="EK1093" s="3"/>
      <c r="EL1093" s="3"/>
      <c r="EM1093" s="3"/>
      <c r="EN1093" s="3"/>
      <c r="EO1093" s="3"/>
      <c r="EP1093" s="3"/>
      <c r="EQ1093" s="3"/>
      <c r="ER1093" s="3"/>
      <c r="ES1093" s="3"/>
      <c r="ET1093" s="3"/>
      <c r="EU1093" s="3"/>
      <c r="EV1093" s="3"/>
      <c r="EW1093" s="3"/>
      <c r="EX1093" s="3"/>
      <c r="EY1093" s="3"/>
      <c r="EZ1093" s="3"/>
      <c r="FA1093" s="3"/>
      <c r="FB1093" s="3"/>
      <c r="FC1093" s="3"/>
      <c r="FD1093" s="3"/>
      <c r="FE1093" s="3"/>
      <c r="FF1093" s="3"/>
      <c r="FG1093" s="3"/>
      <c r="FH1093" s="3"/>
      <c r="FI1093" s="3"/>
      <c r="FJ1093" s="3"/>
      <c r="FK1093" s="3"/>
      <c r="FL1093" s="3"/>
      <c r="FM1093" s="3"/>
      <c r="FN1093" s="3"/>
      <c r="FO1093" s="3"/>
      <c r="FP1093" s="3"/>
      <c r="FQ1093" s="3"/>
      <c r="FR1093" s="3"/>
      <c r="FS1093" s="3"/>
      <c r="FT1093" s="3"/>
      <c r="FU1093" s="3"/>
    </row>
    <row r="1094" spans="7:177" x14ac:dyDescent="0.15">
      <c r="G1094" s="3"/>
      <c r="H1094" s="3"/>
      <c r="I1094" s="3"/>
      <c r="J1094" s="3"/>
      <c r="K1094" s="3"/>
      <c r="L1094" s="3"/>
      <c r="M1094" s="3"/>
      <c r="N1094" s="3"/>
      <c r="O1094" s="3"/>
      <c r="P1094" s="3"/>
      <c r="Q1094" s="3"/>
      <c r="R1094" s="3"/>
      <c r="S1094" s="3"/>
      <c r="T1094" s="3"/>
      <c r="U1094" s="3"/>
      <c r="V1094" s="3"/>
      <c r="W1094" s="3"/>
      <c r="X1094" s="3"/>
      <c r="Y1094" s="3"/>
      <c r="Z1094" s="3"/>
      <c r="AA1094" s="3"/>
      <c r="AB1094" s="3"/>
      <c r="AC1094" s="3"/>
      <c r="AD1094" s="3"/>
      <c r="AE1094" s="3"/>
      <c r="AF1094" s="3"/>
      <c r="AG1094" s="3"/>
      <c r="AH1094" s="3"/>
      <c r="AI1094" s="3"/>
      <c r="AJ1094" s="3"/>
      <c r="AK1094" s="3"/>
      <c r="AL1094" s="3"/>
      <c r="AM1094" s="3"/>
      <c r="AN1094" s="3"/>
      <c r="AO1094" s="3"/>
      <c r="AP1094" s="3"/>
      <c r="AQ1094" s="3"/>
      <c r="AR1094" s="3"/>
      <c r="AS1094" s="3"/>
      <c r="AT1094" s="3"/>
      <c r="AU1094" s="3"/>
      <c r="AV1094" s="3"/>
      <c r="AW1094" s="3"/>
      <c r="AX1094" s="3"/>
      <c r="AY1094" s="3"/>
      <c r="AZ1094" s="3"/>
      <c r="BA1094" s="3"/>
      <c r="BB1094" s="3"/>
      <c r="BC1094" s="3"/>
      <c r="BD1094" s="3"/>
      <c r="BE1094" s="3"/>
      <c r="BF1094" s="3"/>
      <c r="BG1094" s="3"/>
      <c r="BH1094" s="3"/>
      <c r="BI1094" s="3"/>
      <c r="BJ1094" s="3"/>
      <c r="BK1094" s="3"/>
      <c r="BL1094" s="3"/>
      <c r="BM1094" s="3"/>
      <c r="BN1094" s="3"/>
      <c r="BO1094" s="3"/>
      <c r="BP1094" s="3"/>
      <c r="BQ1094" s="3"/>
      <c r="BR1094" s="3"/>
      <c r="BS1094" s="3"/>
      <c r="BT1094" s="3"/>
      <c r="BU1094" s="3"/>
      <c r="BV1094" s="3"/>
      <c r="BW1094" s="3"/>
      <c r="BX1094" s="3"/>
      <c r="BY1094" s="3"/>
      <c r="BZ1094" s="3"/>
      <c r="CA1094" s="3"/>
      <c r="CB1094" s="3"/>
      <c r="CC1094" s="3"/>
      <c r="CD1094" s="3"/>
      <c r="CE1094" s="3"/>
      <c r="CF1094" s="3"/>
      <c r="CG1094" s="3"/>
      <c r="CH1094" s="3"/>
      <c r="CI1094" s="3"/>
      <c r="CJ1094" s="3"/>
      <c r="CK1094" s="3"/>
      <c r="CL1094" s="3"/>
      <c r="CM1094" s="3"/>
      <c r="CN1094" s="3"/>
      <c r="CO1094" s="3"/>
      <c r="CP1094" s="3"/>
      <c r="CQ1094" s="3"/>
      <c r="CR1094" s="3"/>
      <c r="CS1094" s="3"/>
      <c r="CT1094" s="3"/>
      <c r="CU1094" s="3"/>
      <c r="CV1094" s="3"/>
      <c r="CW1094" s="3"/>
      <c r="CX1094" s="3"/>
      <c r="CY1094" s="3"/>
      <c r="CZ1094" s="3"/>
      <c r="DA1094" s="3"/>
      <c r="DB1094" s="3"/>
      <c r="DC1094" s="3"/>
      <c r="DD1094" s="3"/>
      <c r="DE1094" s="3"/>
      <c r="DF1094" s="3"/>
      <c r="DG1094" s="3"/>
      <c r="DH1094" s="3"/>
      <c r="DI1094" s="3"/>
      <c r="DJ1094" s="3"/>
      <c r="DK1094" s="3"/>
      <c r="DL1094" s="3"/>
      <c r="DM1094" s="3"/>
      <c r="DN1094" s="3"/>
      <c r="DO1094" s="3"/>
      <c r="DP1094" s="3"/>
      <c r="DQ1094" s="3"/>
      <c r="DR1094" s="3"/>
      <c r="DS1094" s="3"/>
      <c r="DT1094" s="3"/>
      <c r="DU1094" s="3"/>
      <c r="DV1094" s="3"/>
      <c r="DW1094" s="3"/>
      <c r="DX1094" s="3"/>
      <c r="DY1094" s="3"/>
      <c r="DZ1094" s="3"/>
      <c r="EA1094" s="3"/>
      <c r="EB1094" s="3"/>
      <c r="EC1094" s="3"/>
      <c r="ED1094" s="3"/>
      <c r="EE1094" s="3"/>
      <c r="EF1094" s="3"/>
      <c r="EG1094" s="3"/>
      <c r="EH1094" s="3"/>
      <c r="EI1094" s="3"/>
      <c r="EJ1094" s="3"/>
      <c r="EK1094" s="3"/>
      <c r="EL1094" s="3"/>
      <c r="EM1094" s="3"/>
      <c r="EN1094" s="3"/>
      <c r="EO1094" s="3"/>
      <c r="EP1094" s="3"/>
      <c r="EQ1094" s="3"/>
      <c r="ER1094" s="3"/>
      <c r="ES1094" s="3"/>
      <c r="ET1094" s="3"/>
      <c r="EU1094" s="3"/>
      <c r="EV1094" s="3"/>
      <c r="EW1094" s="3"/>
      <c r="EX1094" s="3"/>
      <c r="EY1094" s="3"/>
      <c r="EZ1094" s="3"/>
      <c r="FA1094" s="3"/>
      <c r="FB1094" s="3"/>
      <c r="FC1094" s="3"/>
      <c r="FD1094" s="3"/>
      <c r="FE1094" s="3"/>
      <c r="FF1094" s="3"/>
      <c r="FG1094" s="3"/>
      <c r="FH1094" s="3"/>
      <c r="FI1094" s="3"/>
      <c r="FJ1094" s="3"/>
      <c r="FK1094" s="3"/>
      <c r="FL1094" s="3"/>
      <c r="FM1094" s="3"/>
      <c r="FN1094" s="3"/>
      <c r="FO1094" s="3"/>
      <c r="FP1094" s="3"/>
      <c r="FQ1094" s="3"/>
      <c r="FR1094" s="3"/>
      <c r="FS1094" s="3"/>
      <c r="FT1094" s="3"/>
      <c r="FU1094" s="3"/>
    </row>
    <row r="1095" spans="7:177" x14ac:dyDescent="0.15">
      <c r="G1095" s="3"/>
      <c r="H1095" s="3"/>
      <c r="I1095" s="3"/>
      <c r="J1095" s="3"/>
      <c r="K1095" s="3"/>
      <c r="L1095" s="3"/>
      <c r="M1095" s="3"/>
      <c r="N1095" s="3"/>
      <c r="O1095" s="3"/>
      <c r="P1095" s="3"/>
      <c r="Q1095" s="3"/>
      <c r="R1095" s="3"/>
      <c r="S1095" s="3"/>
      <c r="T1095" s="3"/>
      <c r="U1095" s="3"/>
      <c r="V1095" s="3"/>
      <c r="W1095" s="3"/>
      <c r="X1095" s="3"/>
      <c r="Y1095" s="3"/>
      <c r="Z1095" s="3"/>
      <c r="AA1095" s="3"/>
      <c r="AB1095" s="3"/>
      <c r="AC1095" s="3"/>
      <c r="AD1095" s="3"/>
      <c r="AE1095" s="3"/>
      <c r="AF1095" s="3"/>
      <c r="AG1095" s="3"/>
      <c r="AH1095" s="3"/>
      <c r="AI1095" s="3"/>
      <c r="AJ1095" s="3"/>
      <c r="AK1095" s="3"/>
      <c r="AL1095" s="3"/>
      <c r="AM1095" s="3"/>
      <c r="AN1095" s="3"/>
      <c r="AO1095" s="3"/>
      <c r="AP1095" s="3"/>
      <c r="AQ1095" s="3"/>
      <c r="AR1095" s="3"/>
      <c r="AS1095" s="3"/>
      <c r="AT1095" s="3"/>
      <c r="AU1095" s="3"/>
      <c r="AV1095" s="3"/>
      <c r="AW1095" s="3"/>
      <c r="AX1095" s="3"/>
      <c r="AY1095" s="3"/>
      <c r="AZ1095" s="3"/>
      <c r="BA1095" s="3"/>
      <c r="BB1095" s="3"/>
      <c r="BC1095" s="3"/>
      <c r="BD1095" s="3"/>
      <c r="BE1095" s="3"/>
      <c r="BF1095" s="3"/>
      <c r="BG1095" s="3"/>
      <c r="BH1095" s="3"/>
      <c r="BI1095" s="3"/>
      <c r="BJ1095" s="3"/>
      <c r="BK1095" s="3"/>
      <c r="BL1095" s="3"/>
      <c r="BM1095" s="3"/>
      <c r="BN1095" s="3"/>
      <c r="BO1095" s="3"/>
      <c r="BP1095" s="3"/>
      <c r="BQ1095" s="3"/>
      <c r="BR1095" s="3"/>
      <c r="BS1095" s="3"/>
      <c r="BT1095" s="3"/>
      <c r="BU1095" s="3"/>
      <c r="BV1095" s="3"/>
      <c r="BW1095" s="3"/>
      <c r="BX1095" s="3"/>
      <c r="BY1095" s="3"/>
      <c r="BZ1095" s="3"/>
      <c r="CA1095" s="3"/>
      <c r="CB1095" s="3"/>
      <c r="CC1095" s="3"/>
      <c r="CD1095" s="3"/>
      <c r="CE1095" s="3"/>
      <c r="CF1095" s="3"/>
      <c r="CG1095" s="3"/>
      <c r="CH1095" s="3"/>
      <c r="CI1095" s="3"/>
      <c r="CJ1095" s="3"/>
      <c r="CK1095" s="3"/>
      <c r="CL1095" s="3"/>
      <c r="CM1095" s="3"/>
      <c r="CN1095" s="3"/>
      <c r="CO1095" s="3"/>
      <c r="CP1095" s="3"/>
      <c r="CQ1095" s="3"/>
      <c r="CR1095" s="3"/>
      <c r="CS1095" s="3"/>
      <c r="CT1095" s="3"/>
      <c r="CU1095" s="3"/>
      <c r="CV1095" s="3"/>
      <c r="CW1095" s="3"/>
      <c r="CX1095" s="3"/>
      <c r="CY1095" s="3"/>
      <c r="CZ1095" s="3"/>
      <c r="DA1095" s="3"/>
      <c r="DB1095" s="3"/>
      <c r="DC1095" s="3"/>
      <c r="DD1095" s="3"/>
      <c r="DE1095" s="3"/>
      <c r="DF1095" s="3"/>
      <c r="DG1095" s="3"/>
      <c r="DH1095" s="3"/>
      <c r="DI1095" s="3"/>
      <c r="DJ1095" s="3"/>
      <c r="DK1095" s="3"/>
      <c r="DL1095" s="3"/>
      <c r="DM1095" s="3"/>
      <c r="DN1095" s="3"/>
      <c r="DO1095" s="3"/>
      <c r="DP1095" s="3"/>
      <c r="DQ1095" s="3"/>
      <c r="DR1095" s="3"/>
      <c r="DS1095" s="3"/>
      <c r="DT1095" s="3"/>
      <c r="DU1095" s="3"/>
      <c r="DV1095" s="3"/>
      <c r="DW1095" s="3"/>
      <c r="DX1095" s="3"/>
      <c r="DY1095" s="3"/>
      <c r="DZ1095" s="3"/>
      <c r="EA1095" s="3"/>
      <c r="EB1095" s="3"/>
      <c r="EC1095" s="3"/>
      <c r="ED1095" s="3"/>
      <c r="EE1095" s="3"/>
      <c r="EF1095" s="3"/>
      <c r="EG1095" s="3"/>
      <c r="EH1095" s="3"/>
      <c r="EI1095" s="3"/>
      <c r="EJ1095" s="3"/>
      <c r="EK1095" s="3"/>
      <c r="EL1095" s="3"/>
      <c r="EM1095" s="3"/>
      <c r="EN1095" s="3"/>
      <c r="EO1095" s="3"/>
      <c r="EP1095" s="3"/>
      <c r="EQ1095" s="3"/>
      <c r="ER1095" s="3"/>
      <c r="ES1095" s="3"/>
      <c r="ET1095" s="3"/>
      <c r="EU1095" s="3"/>
      <c r="EV1095" s="3"/>
      <c r="EW1095" s="3"/>
      <c r="EX1095" s="3"/>
      <c r="EY1095" s="3"/>
      <c r="EZ1095" s="3"/>
      <c r="FA1095" s="3"/>
      <c r="FB1095" s="3"/>
      <c r="FC1095" s="3"/>
      <c r="FD1095" s="3"/>
      <c r="FE1095" s="3"/>
      <c r="FF1095" s="3"/>
      <c r="FG1095" s="3"/>
      <c r="FH1095" s="3"/>
      <c r="FI1095" s="3"/>
      <c r="FJ1095" s="3"/>
      <c r="FK1095" s="3"/>
      <c r="FL1095" s="3"/>
      <c r="FM1095" s="3"/>
      <c r="FN1095" s="3"/>
      <c r="FO1095" s="3"/>
      <c r="FP1095" s="3"/>
      <c r="FQ1095" s="3"/>
      <c r="FR1095" s="3"/>
      <c r="FS1095" s="3"/>
      <c r="FT1095" s="3"/>
      <c r="FU1095" s="3"/>
    </row>
    <row r="1096" spans="7:177" x14ac:dyDescent="0.15">
      <c r="G1096" s="3"/>
      <c r="H1096" s="3"/>
      <c r="I1096" s="3"/>
      <c r="J1096" s="3"/>
      <c r="K1096" s="3"/>
      <c r="L1096" s="3"/>
      <c r="M1096" s="3"/>
      <c r="N1096" s="3"/>
      <c r="O1096" s="3"/>
      <c r="P1096" s="3"/>
      <c r="Q1096" s="3"/>
      <c r="R1096" s="3"/>
      <c r="S1096" s="3"/>
      <c r="T1096" s="3"/>
      <c r="U1096" s="3"/>
      <c r="V1096" s="3"/>
      <c r="W1096" s="3"/>
      <c r="X1096" s="3"/>
      <c r="Y1096" s="3"/>
      <c r="Z1096" s="3"/>
      <c r="AA1096" s="3"/>
      <c r="AB1096" s="3"/>
      <c r="AC1096" s="3"/>
      <c r="AD1096" s="3"/>
      <c r="AE1096" s="3"/>
      <c r="AF1096" s="3"/>
      <c r="AG1096" s="3"/>
      <c r="AH1096" s="3"/>
      <c r="AI1096" s="3"/>
      <c r="AJ1096" s="3"/>
      <c r="AK1096" s="3"/>
      <c r="AL1096" s="3"/>
      <c r="AM1096" s="3"/>
      <c r="AN1096" s="3"/>
      <c r="AO1096" s="3"/>
      <c r="AP1096" s="3"/>
      <c r="AQ1096" s="3"/>
      <c r="AR1096" s="3"/>
      <c r="AS1096" s="3"/>
      <c r="AT1096" s="3"/>
      <c r="AU1096" s="3"/>
      <c r="AV1096" s="3"/>
      <c r="AW1096" s="3"/>
      <c r="AX1096" s="3"/>
      <c r="AY1096" s="3"/>
      <c r="AZ1096" s="3"/>
      <c r="BA1096" s="3"/>
      <c r="BB1096" s="3"/>
      <c r="BC1096" s="3"/>
      <c r="BD1096" s="3"/>
      <c r="BE1096" s="3"/>
      <c r="BF1096" s="3"/>
      <c r="BG1096" s="3"/>
      <c r="BH1096" s="3"/>
      <c r="BI1096" s="3"/>
      <c r="BJ1096" s="3"/>
      <c r="BK1096" s="3"/>
      <c r="BL1096" s="3"/>
      <c r="BM1096" s="3"/>
      <c r="BN1096" s="3"/>
      <c r="BO1096" s="3"/>
      <c r="BP1096" s="3"/>
      <c r="BQ1096" s="3"/>
      <c r="BR1096" s="3"/>
      <c r="BS1096" s="3"/>
      <c r="BT1096" s="3"/>
      <c r="BU1096" s="3"/>
      <c r="BV1096" s="3"/>
      <c r="BW1096" s="3"/>
      <c r="BX1096" s="3"/>
      <c r="BY1096" s="3"/>
      <c r="BZ1096" s="3"/>
      <c r="CA1096" s="3"/>
      <c r="CB1096" s="3"/>
      <c r="CC1096" s="3"/>
      <c r="CD1096" s="3"/>
      <c r="CE1096" s="3"/>
      <c r="CF1096" s="3"/>
      <c r="CG1096" s="3"/>
      <c r="CH1096" s="3"/>
      <c r="CI1096" s="3"/>
      <c r="CJ1096" s="3"/>
      <c r="CK1096" s="3"/>
      <c r="CL1096" s="3"/>
      <c r="CM1096" s="3"/>
      <c r="CN1096" s="3"/>
      <c r="CO1096" s="3"/>
      <c r="CP1096" s="3"/>
      <c r="CQ1096" s="3"/>
      <c r="CR1096" s="3"/>
      <c r="CS1096" s="3"/>
      <c r="CT1096" s="3"/>
      <c r="CU1096" s="3"/>
      <c r="CV1096" s="3"/>
      <c r="CW1096" s="3"/>
      <c r="CX1096" s="3"/>
      <c r="CY1096" s="3"/>
      <c r="CZ1096" s="3"/>
      <c r="DA1096" s="3"/>
      <c r="DB1096" s="3"/>
      <c r="DC1096" s="3"/>
      <c r="DD1096" s="3"/>
      <c r="DE1096" s="3"/>
      <c r="DF1096" s="3"/>
      <c r="DG1096" s="3"/>
      <c r="DH1096" s="3"/>
      <c r="DI1096" s="3"/>
      <c r="DJ1096" s="3"/>
      <c r="DK1096" s="3"/>
      <c r="DL1096" s="3"/>
      <c r="DM1096" s="3"/>
      <c r="DN1096" s="3"/>
      <c r="DO1096" s="3"/>
      <c r="DP1096" s="3"/>
      <c r="DQ1096" s="3"/>
      <c r="DR1096" s="3"/>
      <c r="DS1096" s="3"/>
      <c r="DT1096" s="3"/>
      <c r="DU1096" s="3"/>
      <c r="DV1096" s="3"/>
      <c r="DW1096" s="3"/>
      <c r="DX1096" s="3"/>
      <c r="DY1096" s="3"/>
      <c r="DZ1096" s="3"/>
      <c r="EA1096" s="3"/>
      <c r="EB1096" s="3"/>
      <c r="EC1096" s="3"/>
      <c r="ED1096" s="3"/>
      <c r="EE1096" s="3"/>
      <c r="EF1096" s="3"/>
      <c r="EG1096" s="3"/>
      <c r="EH1096" s="3"/>
      <c r="EI1096" s="3"/>
      <c r="EJ1096" s="3"/>
      <c r="EK1096" s="3"/>
      <c r="EL1096" s="3"/>
      <c r="EM1096" s="3"/>
      <c r="EN1096" s="3"/>
      <c r="EO1096" s="3"/>
      <c r="EP1096" s="3"/>
      <c r="EQ1096" s="3"/>
      <c r="ER1096" s="3"/>
      <c r="ES1096" s="3"/>
      <c r="ET1096" s="3"/>
      <c r="EU1096" s="3"/>
      <c r="EV1096" s="3"/>
      <c r="EW1096" s="3"/>
      <c r="EX1096" s="3"/>
      <c r="EY1096" s="3"/>
      <c r="EZ1096" s="3"/>
      <c r="FA1096" s="3"/>
      <c r="FB1096" s="3"/>
      <c r="FC1096" s="3"/>
      <c r="FD1096" s="3"/>
      <c r="FE1096" s="3"/>
      <c r="FF1096" s="3"/>
      <c r="FG1096" s="3"/>
      <c r="FH1096" s="3"/>
      <c r="FI1096" s="3"/>
      <c r="FJ1096" s="3"/>
      <c r="FK1096" s="3"/>
      <c r="FL1096" s="3"/>
      <c r="FM1096" s="3"/>
      <c r="FN1096" s="3"/>
      <c r="FO1096" s="3"/>
      <c r="FP1096" s="3"/>
      <c r="FQ1096" s="3"/>
      <c r="FR1096" s="3"/>
      <c r="FS1096" s="3"/>
      <c r="FT1096" s="3"/>
      <c r="FU1096" s="3"/>
    </row>
    <row r="1097" spans="7:177" x14ac:dyDescent="0.15">
      <c r="G1097" s="3"/>
      <c r="H1097" s="3"/>
      <c r="I1097" s="3"/>
      <c r="J1097" s="3"/>
      <c r="K1097" s="3"/>
      <c r="L1097" s="3"/>
      <c r="M1097" s="3"/>
      <c r="N1097" s="3"/>
      <c r="O1097" s="3"/>
      <c r="P1097" s="3"/>
      <c r="Q1097" s="3"/>
      <c r="R1097" s="3"/>
      <c r="S1097" s="3"/>
      <c r="T1097" s="3"/>
      <c r="U1097" s="3"/>
      <c r="V1097" s="3"/>
      <c r="W1097" s="3"/>
      <c r="X1097" s="3"/>
      <c r="Y1097" s="3"/>
      <c r="Z1097" s="3"/>
      <c r="AA1097" s="3"/>
      <c r="AB1097" s="3"/>
      <c r="AC1097" s="3"/>
      <c r="AD1097" s="3"/>
      <c r="AE1097" s="3"/>
      <c r="AF1097" s="3"/>
      <c r="AG1097" s="3"/>
      <c r="AH1097" s="3"/>
      <c r="AI1097" s="3"/>
      <c r="AJ1097" s="3"/>
      <c r="AK1097" s="3"/>
      <c r="AL1097" s="3"/>
      <c r="AM1097" s="3"/>
      <c r="AN1097" s="3"/>
      <c r="AO1097" s="3"/>
      <c r="AP1097" s="3"/>
      <c r="AQ1097" s="3"/>
      <c r="AR1097" s="3"/>
      <c r="AS1097" s="3"/>
      <c r="AT1097" s="3"/>
      <c r="AU1097" s="3"/>
      <c r="AV1097" s="3"/>
      <c r="AW1097" s="3"/>
      <c r="AX1097" s="3"/>
      <c r="AY1097" s="3"/>
      <c r="AZ1097" s="3"/>
      <c r="BA1097" s="3"/>
      <c r="BB1097" s="3"/>
      <c r="BC1097" s="3"/>
      <c r="BD1097" s="3"/>
      <c r="BE1097" s="3"/>
      <c r="BF1097" s="3"/>
      <c r="BG1097" s="3"/>
      <c r="BH1097" s="3"/>
      <c r="BI1097" s="3"/>
      <c r="BJ1097" s="3"/>
      <c r="BK1097" s="3"/>
      <c r="BL1097" s="3"/>
      <c r="BM1097" s="3"/>
      <c r="BN1097" s="3"/>
      <c r="BO1097" s="3"/>
      <c r="BP1097" s="3"/>
      <c r="BQ1097" s="3"/>
      <c r="BR1097" s="3"/>
      <c r="BS1097" s="3"/>
      <c r="BT1097" s="3"/>
      <c r="BU1097" s="3"/>
      <c r="BV1097" s="3"/>
      <c r="BW1097" s="3"/>
      <c r="BX1097" s="3"/>
      <c r="BY1097" s="3"/>
      <c r="BZ1097" s="3"/>
      <c r="CA1097" s="3"/>
      <c r="CB1097" s="3"/>
      <c r="CC1097" s="3"/>
      <c r="CD1097" s="3"/>
      <c r="CE1097" s="3"/>
      <c r="CF1097" s="3"/>
      <c r="CG1097" s="3"/>
      <c r="CH1097" s="3"/>
      <c r="CI1097" s="3"/>
      <c r="CJ1097" s="3"/>
      <c r="CK1097" s="3"/>
      <c r="CL1097" s="3"/>
      <c r="CM1097" s="3"/>
      <c r="CN1097" s="3"/>
      <c r="CO1097" s="3"/>
      <c r="CP1097" s="3"/>
      <c r="CQ1097" s="3"/>
      <c r="CR1097" s="3"/>
      <c r="CS1097" s="3"/>
      <c r="CT1097" s="3"/>
      <c r="CU1097" s="3"/>
      <c r="CV1097" s="3"/>
      <c r="CW1097" s="3"/>
      <c r="CX1097" s="3"/>
      <c r="CY1097" s="3"/>
      <c r="CZ1097" s="3"/>
      <c r="DA1097" s="3"/>
      <c r="DB1097" s="3"/>
      <c r="DC1097" s="3"/>
      <c r="DD1097" s="3"/>
      <c r="DE1097" s="3"/>
      <c r="DF1097" s="3"/>
      <c r="DG1097" s="3"/>
      <c r="DH1097" s="3"/>
      <c r="DI1097" s="3"/>
      <c r="DJ1097" s="3"/>
      <c r="DK1097" s="3"/>
      <c r="DL1097" s="3"/>
      <c r="DM1097" s="3"/>
      <c r="DN1097" s="3"/>
      <c r="DO1097" s="3"/>
      <c r="DP1097" s="3"/>
      <c r="DQ1097" s="3"/>
      <c r="DR1097" s="3"/>
      <c r="DS1097" s="3"/>
      <c r="DT1097" s="3"/>
      <c r="DU1097" s="3"/>
      <c r="DV1097" s="3"/>
      <c r="DW1097" s="3"/>
      <c r="DX1097" s="3"/>
      <c r="DY1097" s="3"/>
      <c r="DZ1097" s="3"/>
      <c r="EA1097" s="3"/>
      <c r="EB1097" s="3"/>
      <c r="EC1097" s="3"/>
      <c r="ED1097" s="3"/>
      <c r="EE1097" s="3"/>
      <c r="EF1097" s="3"/>
      <c r="EG1097" s="3"/>
      <c r="EH1097" s="3"/>
      <c r="EI1097" s="3"/>
      <c r="EJ1097" s="3"/>
      <c r="EK1097" s="3"/>
      <c r="EL1097" s="3"/>
      <c r="EM1097" s="3"/>
      <c r="EN1097" s="3"/>
      <c r="EO1097" s="3"/>
      <c r="EP1097" s="3"/>
      <c r="EQ1097" s="3"/>
      <c r="ER1097" s="3"/>
      <c r="ES1097" s="3"/>
      <c r="ET1097" s="3"/>
      <c r="EU1097" s="3"/>
      <c r="EV1097" s="3"/>
      <c r="EW1097" s="3"/>
      <c r="EX1097" s="3"/>
      <c r="EY1097" s="3"/>
      <c r="EZ1097" s="3"/>
      <c r="FA1097" s="3"/>
      <c r="FB1097" s="3"/>
      <c r="FC1097" s="3"/>
      <c r="FD1097" s="3"/>
      <c r="FE1097" s="3"/>
      <c r="FF1097" s="3"/>
      <c r="FG1097" s="3"/>
      <c r="FH1097" s="3"/>
      <c r="FI1097" s="3"/>
      <c r="FJ1097" s="3"/>
      <c r="FK1097" s="3"/>
      <c r="FL1097" s="3"/>
      <c r="FM1097" s="3"/>
      <c r="FN1097" s="3"/>
      <c r="FO1097" s="3"/>
      <c r="FP1097" s="3"/>
      <c r="FQ1097" s="3"/>
      <c r="FR1097" s="3"/>
      <c r="FS1097" s="3"/>
      <c r="FT1097" s="3"/>
      <c r="FU1097" s="3"/>
    </row>
    <row r="1098" spans="7:177" x14ac:dyDescent="0.15">
      <c r="G1098" s="3"/>
      <c r="H1098" s="3"/>
      <c r="I1098" s="3"/>
      <c r="J1098" s="3"/>
      <c r="K1098" s="3"/>
      <c r="L1098" s="3"/>
      <c r="M1098" s="3"/>
      <c r="N1098" s="3"/>
      <c r="O1098" s="3"/>
      <c r="P1098" s="3"/>
      <c r="Q1098" s="3"/>
      <c r="R1098" s="3"/>
      <c r="S1098" s="3"/>
      <c r="T1098" s="3"/>
      <c r="U1098" s="3"/>
      <c r="V1098" s="3"/>
      <c r="W1098" s="3"/>
      <c r="X1098" s="3"/>
      <c r="Y1098" s="3"/>
      <c r="Z1098" s="3"/>
      <c r="AA1098" s="3"/>
      <c r="AB1098" s="3"/>
      <c r="AC1098" s="3"/>
      <c r="AD1098" s="3"/>
      <c r="AE1098" s="3"/>
      <c r="AF1098" s="3"/>
      <c r="AG1098" s="3"/>
      <c r="AH1098" s="3"/>
      <c r="AI1098" s="3"/>
      <c r="AJ1098" s="3"/>
      <c r="AK1098" s="3"/>
      <c r="AL1098" s="3"/>
      <c r="AM1098" s="3"/>
      <c r="AN1098" s="3"/>
      <c r="AO1098" s="3"/>
      <c r="AP1098" s="3"/>
      <c r="AQ1098" s="3"/>
      <c r="AR1098" s="3"/>
      <c r="AS1098" s="3"/>
      <c r="AT1098" s="3"/>
      <c r="AU1098" s="3"/>
      <c r="AV1098" s="3"/>
      <c r="AW1098" s="3"/>
      <c r="AX1098" s="3"/>
      <c r="AY1098" s="3"/>
      <c r="AZ1098" s="3"/>
      <c r="BA1098" s="3"/>
      <c r="BB1098" s="3"/>
      <c r="BC1098" s="3"/>
      <c r="BD1098" s="3"/>
      <c r="BE1098" s="3"/>
      <c r="BF1098" s="3"/>
      <c r="BG1098" s="3"/>
      <c r="BH1098" s="3"/>
      <c r="BI1098" s="3"/>
      <c r="BJ1098" s="3"/>
      <c r="BK1098" s="3"/>
      <c r="BL1098" s="3"/>
      <c r="BM1098" s="3"/>
      <c r="BN1098" s="3"/>
      <c r="BO1098" s="3"/>
      <c r="BP1098" s="3"/>
      <c r="BQ1098" s="3"/>
      <c r="BR1098" s="3"/>
      <c r="BS1098" s="3"/>
      <c r="BT1098" s="3"/>
      <c r="BU1098" s="3"/>
      <c r="BV1098" s="3"/>
      <c r="BW1098" s="3"/>
      <c r="BX1098" s="3"/>
      <c r="BY1098" s="3"/>
      <c r="BZ1098" s="3"/>
      <c r="CA1098" s="3"/>
      <c r="CB1098" s="3"/>
      <c r="CC1098" s="3"/>
      <c r="CD1098" s="3"/>
      <c r="CE1098" s="3"/>
      <c r="CF1098" s="3"/>
      <c r="CG1098" s="3"/>
      <c r="CH1098" s="3"/>
      <c r="CI1098" s="3"/>
      <c r="CJ1098" s="3"/>
      <c r="CK1098" s="3"/>
      <c r="CL1098" s="3"/>
      <c r="CM1098" s="3"/>
      <c r="CN1098" s="3"/>
      <c r="CO1098" s="3"/>
      <c r="CP1098" s="3"/>
      <c r="CQ1098" s="3"/>
      <c r="CR1098" s="3"/>
      <c r="CS1098" s="3"/>
      <c r="CT1098" s="3"/>
      <c r="CU1098" s="3"/>
      <c r="CV1098" s="3"/>
      <c r="CW1098" s="3"/>
      <c r="CX1098" s="3"/>
      <c r="CY1098" s="3"/>
      <c r="CZ1098" s="3"/>
      <c r="DA1098" s="3"/>
      <c r="DB1098" s="3"/>
      <c r="DC1098" s="3"/>
      <c r="DD1098" s="3"/>
      <c r="DE1098" s="3"/>
      <c r="DF1098" s="3"/>
      <c r="DG1098" s="3"/>
      <c r="DH1098" s="3"/>
      <c r="DI1098" s="3"/>
      <c r="DJ1098" s="3"/>
      <c r="DK1098" s="3"/>
      <c r="DL1098" s="3"/>
      <c r="DM1098" s="3"/>
      <c r="DN1098" s="3"/>
      <c r="DO1098" s="3"/>
      <c r="DP1098" s="3"/>
      <c r="DQ1098" s="3"/>
      <c r="DR1098" s="3"/>
      <c r="DS1098" s="3"/>
      <c r="DT1098" s="3"/>
      <c r="DU1098" s="3"/>
      <c r="DV1098" s="3"/>
      <c r="DW1098" s="3"/>
      <c r="DX1098" s="3"/>
      <c r="DY1098" s="3"/>
      <c r="DZ1098" s="3"/>
      <c r="EA1098" s="3"/>
      <c r="EB1098" s="3"/>
      <c r="EC1098" s="3"/>
      <c r="ED1098" s="3"/>
      <c r="EE1098" s="3"/>
      <c r="EF1098" s="3"/>
      <c r="EG1098" s="3"/>
      <c r="EH1098" s="3"/>
      <c r="EI1098" s="3"/>
      <c r="EJ1098" s="3"/>
      <c r="EK1098" s="3"/>
      <c r="EL1098" s="3"/>
      <c r="EM1098" s="3"/>
      <c r="EN1098" s="3"/>
      <c r="EO1098" s="3"/>
      <c r="EP1098" s="3"/>
      <c r="EQ1098" s="3"/>
      <c r="ER1098" s="3"/>
      <c r="ES1098" s="3"/>
      <c r="ET1098" s="3"/>
      <c r="EU1098" s="3"/>
      <c r="EV1098" s="3"/>
      <c r="EW1098" s="3"/>
      <c r="EX1098" s="3"/>
      <c r="EY1098" s="3"/>
      <c r="EZ1098" s="3"/>
      <c r="FA1098" s="3"/>
      <c r="FB1098" s="3"/>
      <c r="FC1098" s="3"/>
      <c r="FD1098" s="3"/>
      <c r="FE1098" s="3"/>
      <c r="FF1098" s="3"/>
      <c r="FG1098" s="3"/>
      <c r="FH1098" s="3"/>
      <c r="FI1098" s="3"/>
      <c r="FJ1098" s="3"/>
      <c r="FK1098" s="3"/>
      <c r="FL1098" s="3"/>
      <c r="FM1098" s="3"/>
      <c r="FN1098" s="3"/>
      <c r="FO1098" s="3"/>
      <c r="FP1098" s="3"/>
      <c r="FQ1098" s="3"/>
      <c r="FR1098" s="3"/>
      <c r="FS1098" s="3"/>
      <c r="FT1098" s="3"/>
      <c r="FU1098" s="3"/>
    </row>
    <row r="1099" spans="7:177" x14ac:dyDescent="0.15">
      <c r="G1099" s="3"/>
      <c r="H1099" s="3"/>
      <c r="I1099" s="3"/>
      <c r="J1099" s="3"/>
      <c r="K1099" s="3"/>
      <c r="L1099" s="3"/>
      <c r="M1099" s="3"/>
      <c r="N1099" s="3"/>
      <c r="O1099" s="3"/>
      <c r="P1099" s="3"/>
      <c r="Q1099" s="3"/>
      <c r="R1099" s="3"/>
      <c r="S1099" s="3"/>
      <c r="T1099" s="3"/>
      <c r="U1099" s="3"/>
      <c r="V1099" s="3"/>
      <c r="W1099" s="3"/>
      <c r="X1099" s="3"/>
      <c r="Y1099" s="3"/>
      <c r="Z1099" s="3"/>
      <c r="AA1099" s="3"/>
      <c r="AB1099" s="3"/>
      <c r="AC1099" s="3"/>
      <c r="AD1099" s="3"/>
      <c r="AE1099" s="3"/>
      <c r="AF1099" s="3"/>
      <c r="AG1099" s="3"/>
      <c r="AH1099" s="3"/>
      <c r="AI1099" s="3"/>
      <c r="AJ1099" s="3"/>
      <c r="AK1099" s="3"/>
      <c r="AL1099" s="3"/>
      <c r="AM1099" s="3"/>
      <c r="AN1099" s="3"/>
      <c r="AO1099" s="3"/>
      <c r="AP1099" s="3"/>
      <c r="AQ1099" s="3"/>
      <c r="AR1099" s="3"/>
      <c r="AS1099" s="3"/>
      <c r="AT1099" s="3"/>
      <c r="AU1099" s="3"/>
      <c r="AV1099" s="3"/>
      <c r="AW1099" s="3"/>
      <c r="AX1099" s="3"/>
      <c r="AY1099" s="3"/>
      <c r="AZ1099" s="3"/>
      <c r="BA1099" s="3"/>
      <c r="BB1099" s="3"/>
      <c r="BC1099" s="3"/>
      <c r="BD1099" s="3"/>
      <c r="BE1099" s="3"/>
      <c r="BF1099" s="3"/>
      <c r="BG1099" s="3"/>
      <c r="BH1099" s="3"/>
      <c r="BI1099" s="3"/>
      <c r="BJ1099" s="3"/>
      <c r="BK1099" s="3"/>
      <c r="BL1099" s="3"/>
      <c r="BM1099" s="3"/>
      <c r="BN1099" s="3"/>
      <c r="BO1099" s="3"/>
      <c r="BP1099" s="3"/>
      <c r="BQ1099" s="3"/>
      <c r="BR1099" s="3"/>
      <c r="BS1099" s="3"/>
      <c r="BT1099" s="3"/>
      <c r="BU1099" s="3"/>
      <c r="BV1099" s="3"/>
      <c r="BW1099" s="3"/>
      <c r="BX1099" s="3"/>
      <c r="BY1099" s="3"/>
      <c r="BZ1099" s="3"/>
      <c r="CA1099" s="3"/>
      <c r="CB1099" s="3"/>
      <c r="CC1099" s="3"/>
      <c r="CD1099" s="3"/>
      <c r="CE1099" s="3"/>
      <c r="CF1099" s="3"/>
      <c r="CG1099" s="3"/>
      <c r="CH1099" s="3"/>
      <c r="CI1099" s="3"/>
      <c r="CJ1099" s="3"/>
      <c r="CK1099" s="3"/>
      <c r="CL1099" s="3"/>
      <c r="CM1099" s="3"/>
      <c r="CN1099" s="3"/>
      <c r="CO1099" s="3"/>
      <c r="CP1099" s="3"/>
      <c r="CQ1099" s="3"/>
      <c r="CR1099" s="3"/>
      <c r="CS1099" s="3"/>
      <c r="CT1099" s="3"/>
      <c r="CU1099" s="3"/>
      <c r="CV1099" s="3"/>
      <c r="CW1099" s="3"/>
      <c r="CX1099" s="3"/>
      <c r="CY1099" s="3"/>
      <c r="CZ1099" s="3"/>
      <c r="DA1099" s="3"/>
      <c r="DB1099" s="3"/>
      <c r="DC1099" s="3"/>
      <c r="DD1099" s="3"/>
      <c r="DE1099" s="3"/>
      <c r="DF1099" s="3"/>
      <c r="DG1099" s="3"/>
      <c r="DH1099" s="3"/>
      <c r="DI1099" s="3"/>
      <c r="DJ1099" s="3"/>
      <c r="DK1099" s="3"/>
      <c r="DL1099" s="3"/>
      <c r="DM1099" s="3"/>
      <c r="DN1099" s="3"/>
      <c r="DO1099" s="3"/>
      <c r="DP1099" s="3"/>
      <c r="DQ1099" s="3"/>
      <c r="DR1099" s="3"/>
      <c r="DS1099" s="3"/>
      <c r="DT1099" s="3"/>
      <c r="DU1099" s="3"/>
      <c r="DV1099" s="3"/>
      <c r="DW1099" s="3"/>
      <c r="DX1099" s="3"/>
      <c r="DY1099" s="3"/>
      <c r="DZ1099" s="3"/>
      <c r="EA1099" s="3"/>
      <c r="EB1099" s="3"/>
      <c r="EC1099" s="3"/>
      <c r="ED1099" s="3"/>
      <c r="EE1099" s="3"/>
      <c r="EF1099" s="3"/>
      <c r="EG1099" s="3"/>
      <c r="EH1099" s="3"/>
      <c r="EI1099" s="3"/>
      <c r="EJ1099" s="3"/>
      <c r="EK1099" s="3"/>
      <c r="EL1099" s="3"/>
      <c r="EM1099" s="3"/>
      <c r="EN1099" s="3"/>
      <c r="EO1099" s="3"/>
      <c r="EP1099" s="3"/>
      <c r="EQ1099" s="3"/>
      <c r="ER1099" s="3"/>
      <c r="ES1099" s="3"/>
      <c r="ET1099" s="3"/>
      <c r="EU1099" s="3"/>
      <c r="EV1099" s="3"/>
      <c r="EW1099" s="3"/>
      <c r="EX1099" s="3"/>
      <c r="EY1099" s="3"/>
      <c r="EZ1099" s="3"/>
      <c r="FA1099" s="3"/>
      <c r="FB1099" s="3"/>
      <c r="FC1099" s="3"/>
      <c r="FD1099" s="3"/>
      <c r="FE1099" s="3"/>
      <c r="FF1099" s="3"/>
      <c r="FG1099" s="3"/>
      <c r="FH1099" s="3"/>
      <c r="FI1099" s="3"/>
      <c r="FJ1099" s="3"/>
      <c r="FK1099" s="3"/>
      <c r="FL1099" s="3"/>
      <c r="FM1099" s="3"/>
      <c r="FN1099" s="3"/>
      <c r="FO1099" s="3"/>
      <c r="FP1099" s="3"/>
      <c r="FQ1099" s="3"/>
      <c r="FR1099" s="3"/>
      <c r="FS1099" s="3"/>
      <c r="FT1099" s="3"/>
      <c r="FU1099" s="3"/>
    </row>
    <row r="1100" spans="7:177" x14ac:dyDescent="0.15">
      <c r="G1100" s="3"/>
      <c r="H1100" s="3"/>
      <c r="I1100" s="3"/>
      <c r="J1100" s="3"/>
      <c r="K1100" s="3"/>
      <c r="L1100" s="3"/>
      <c r="M1100" s="3"/>
      <c r="N1100" s="3"/>
      <c r="O1100" s="3"/>
      <c r="P1100" s="3"/>
      <c r="Q1100" s="3"/>
      <c r="R1100" s="3"/>
      <c r="S1100" s="3"/>
      <c r="T1100" s="3"/>
      <c r="U1100" s="3"/>
      <c r="V1100" s="3"/>
      <c r="W1100" s="3"/>
      <c r="X1100" s="3"/>
      <c r="Y1100" s="3"/>
      <c r="Z1100" s="3"/>
      <c r="AA1100" s="3"/>
      <c r="AB1100" s="3"/>
      <c r="AC1100" s="3"/>
      <c r="AD1100" s="3"/>
      <c r="AE1100" s="3"/>
      <c r="AF1100" s="3"/>
      <c r="AG1100" s="3"/>
      <c r="AH1100" s="3"/>
      <c r="AI1100" s="3"/>
      <c r="AJ1100" s="3"/>
      <c r="AK1100" s="3"/>
      <c r="AL1100" s="3"/>
      <c r="AM1100" s="3"/>
      <c r="AN1100" s="3"/>
      <c r="AO1100" s="3"/>
      <c r="AP1100" s="3"/>
      <c r="AQ1100" s="3"/>
      <c r="AR1100" s="3"/>
      <c r="AS1100" s="3"/>
      <c r="AT1100" s="3"/>
      <c r="AU1100" s="3"/>
      <c r="AV1100" s="3"/>
      <c r="AW1100" s="3"/>
      <c r="AX1100" s="3"/>
      <c r="AY1100" s="3"/>
      <c r="AZ1100" s="3"/>
      <c r="BA1100" s="3"/>
      <c r="BB1100" s="3"/>
      <c r="BC1100" s="3"/>
      <c r="BD1100" s="3"/>
      <c r="BE1100" s="3"/>
      <c r="BF1100" s="3"/>
      <c r="BG1100" s="3"/>
      <c r="BH1100" s="3"/>
      <c r="BI1100" s="3"/>
      <c r="BJ1100" s="3"/>
      <c r="BK1100" s="3"/>
      <c r="BL1100" s="3"/>
      <c r="BM1100" s="3"/>
      <c r="BN1100" s="3"/>
      <c r="BO1100" s="3"/>
      <c r="BP1100" s="3"/>
      <c r="BQ1100" s="3"/>
      <c r="BR1100" s="3"/>
      <c r="BS1100" s="3"/>
      <c r="BT1100" s="3"/>
      <c r="BU1100" s="3"/>
      <c r="BV1100" s="3"/>
      <c r="BW1100" s="3"/>
      <c r="BX1100" s="3"/>
      <c r="BY1100" s="3"/>
      <c r="BZ1100" s="3"/>
      <c r="CA1100" s="3"/>
      <c r="CB1100" s="3"/>
      <c r="CC1100" s="3"/>
      <c r="CD1100" s="3"/>
      <c r="CE1100" s="3"/>
      <c r="CF1100" s="3"/>
      <c r="CG1100" s="3"/>
      <c r="CH1100" s="3"/>
      <c r="CI1100" s="3"/>
      <c r="CJ1100" s="3"/>
      <c r="CK1100" s="3"/>
      <c r="CL1100" s="3"/>
      <c r="CM1100" s="3"/>
      <c r="CN1100" s="3"/>
      <c r="CO1100" s="3"/>
      <c r="CP1100" s="3"/>
      <c r="CQ1100" s="3"/>
      <c r="CR1100" s="3"/>
      <c r="CS1100" s="3"/>
      <c r="CT1100" s="3"/>
      <c r="CU1100" s="3"/>
      <c r="CV1100" s="3"/>
      <c r="CW1100" s="3"/>
      <c r="CX1100" s="3"/>
      <c r="CY1100" s="3"/>
      <c r="CZ1100" s="3"/>
      <c r="DA1100" s="3"/>
      <c r="DB1100" s="3"/>
      <c r="DC1100" s="3"/>
      <c r="DD1100" s="3"/>
      <c r="DE1100" s="3"/>
      <c r="DF1100" s="3"/>
      <c r="DG1100" s="3"/>
      <c r="DH1100" s="3"/>
      <c r="DI1100" s="3"/>
      <c r="DJ1100" s="3"/>
      <c r="DK1100" s="3"/>
      <c r="DL1100" s="3"/>
      <c r="DM1100" s="3"/>
      <c r="DN1100" s="3"/>
      <c r="DO1100" s="3"/>
      <c r="DP1100" s="3"/>
      <c r="DQ1100" s="3"/>
      <c r="DR1100" s="3"/>
      <c r="DS1100" s="3"/>
      <c r="DT1100" s="3"/>
      <c r="DU1100" s="3"/>
      <c r="DV1100" s="3"/>
      <c r="DW1100" s="3"/>
      <c r="DX1100" s="3"/>
      <c r="DY1100" s="3"/>
      <c r="DZ1100" s="3"/>
      <c r="EA1100" s="3"/>
      <c r="EB1100" s="3"/>
      <c r="EC1100" s="3"/>
      <c r="ED1100" s="3"/>
      <c r="EE1100" s="3"/>
      <c r="EF1100" s="3"/>
      <c r="EG1100" s="3"/>
      <c r="EH1100" s="3"/>
      <c r="EI1100" s="3"/>
      <c r="EJ1100" s="3"/>
      <c r="EK1100" s="3"/>
      <c r="EL1100" s="3"/>
      <c r="EM1100" s="3"/>
      <c r="EN1100" s="3"/>
      <c r="EO1100" s="3"/>
      <c r="EP1100" s="3"/>
      <c r="EQ1100" s="3"/>
      <c r="ER1100" s="3"/>
      <c r="ES1100" s="3"/>
      <c r="ET1100" s="3"/>
      <c r="EU1100" s="3"/>
      <c r="EV1100" s="3"/>
      <c r="EW1100" s="3"/>
      <c r="EX1100" s="3"/>
      <c r="EY1100" s="3"/>
      <c r="EZ1100" s="3"/>
      <c r="FA1100" s="3"/>
      <c r="FB1100" s="3"/>
      <c r="FC1100" s="3"/>
      <c r="FD1100" s="3"/>
      <c r="FE1100" s="3"/>
      <c r="FF1100" s="3"/>
      <c r="FG1100" s="3"/>
      <c r="FH1100" s="3"/>
      <c r="FI1100" s="3"/>
      <c r="FJ1100" s="3"/>
      <c r="FK1100" s="3"/>
      <c r="FL1100" s="3"/>
      <c r="FM1100" s="3"/>
      <c r="FN1100" s="3"/>
      <c r="FO1100" s="3"/>
      <c r="FP1100" s="3"/>
      <c r="FQ1100" s="3"/>
      <c r="FR1100" s="3"/>
      <c r="FS1100" s="3"/>
      <c r="FT1100" s="3"/>
      <c r="FU1100" s="3"/>
    </row>
    <row r="1101" spans="7:177" x14ac:dyDescent="0.15">
      <c r="G1101" s="3"/>
      <c r="H1101" s="3"/>
      <c r="I1101" s="3"/>
      <c r="J1101" s="3"/>
      <c r="K1101" s="3"/>
      <c r="L1101" s="3"/>
      <c r="M1101" s="3"/>
      <c r="N1101" s="3"/>
      <c r="O1101" s="3"/>
      <c r="P1101" s="3"/>
      <c r="Q1101" s="3"/>
      <c r="R1101" s="3"/>
      <c r="S1101" s="3"/>
      <c r="T1101" s="3"/>
      <c r="U1101" s="3"/>
      <c r="V1101" s="3"/>
      <c r="W1101" s="3"/>
      <c r="X1101" s="3"/>
      <c r="Y1101" s="3"/>
      <c r="Z1101" s="3"/>
      <c r="AA1101" s="3"/>
      <c r="AB1101" s="3"/>
      <c r="AC1101" s="3"/>
      <c r="AD1101" s="3"/>
      <c r="AE1101" s="3"/>
      <c r="AF1101" s="3"/>
      <c r="AG1101" s="3"/>
      <c r="AH1101" s="3"/>
      <c r="AI1101" s="3"/>
      <c r="AJ1101" s="3"/>
      <c r="AK1101" s="3"/>
      <c r="AL1101" s="3"/>
      <c r="AM1101" s="3"/>
      <c r="AN1101" s="3"/>
      <c r="AO1101" s="3"/>
      <c r="AP1101" s="3"/>
      <c r="AQ1101" s="3"/>
      <c r="AR1101" s="3"/>
      <c r="AS1101" s="3"/>
      <c r="AT1101" s="3"/>
      <c r="AU1101" s="3"/>
      <c r="AV1101" s="3"/>
      <c r="AW1101" s="3"/>
      <c r="AX1101" s="3"/>
      <c r="AY1101" s="3"/>
      <c r="AZ1101" s="3"/>
      <c r="BA1101" s="3"/>
      <c r="BB1101" s="3"/>
      <c r="BC1101" s="3"/>
      <c r="BD1101" s="3"/>
      <c r="BE1101" s="3"/>
      <c r="BF1101" s="3"/>
      <c r="BG1101" s="3"/>
      <c r="BH1101" s="3"/>
      <c r="BI1101" s="3"/>
      <c r="BJ1101" s="3"/>
      <c r="BK1101" s="3"/>
      <c r="BL1101" s="3"/>
      <c r="BM1101" s="3"/>
      <c r="BN1101" s="3"/>
      <c r="BO1101" s="3"/>
      <c r="BP1101" s="3"/>
      <c r="BQ1101" s="3"/>
      <c r="BR1101" s="3"/>
      <c r="BS1101" s="3"/>
      <c r="BT1101" s="3"/>
      <c r="BU1101" s="3"/>
      <c r="BV1101" s="3"/>
      <c r="BW1101" s="3"/>
      <c r="BX1101" s="3"/>
      <c r="BY1101" s="3"/>
      <c r="BZ1101" s="3"/>
      <c r="CA1101" s="3"/>
      <c r="CB1101" s="3"/>
      <c r="CC1101" s="3"/>
      <c r="CD1101" s="3"/>
      <c r="CE1101" s="3"/>
      <c r="CF1101" s="3"/>
      <c r="CG1101" s="3"/>
      <c r="CH1101" s="3"/>
      <c r="CI1101" s="3"/>
      <c r="CJ1101" s="3"/>
      <c r="CK1101" s="3"/>
      <c r="CL1101" s="3"/>
      <c r="CM1101" s="3"/>
      <c r="CN1101" s="3"/>
      <c r="CO1101" s="3"/>
      <c r="CP1101" s="3"/>
      <c r="CQ1101" s="3"/>
      <c r="CR1101" s="3"/>
      <c r="CS1101" s="3"/>
      <c r="CT1101" s="3"/>
      <c r="CU1101" s="3"/>
      <c r="CV1101" s="3"/>
      <c r="CW1101" s="3"/>
      <c r="CX1101" s="3"/>
      <c r="CY1101" s="3"/>
      <c r="CZ1101" s="3"/>
      <c r="DA1101" s="3"/>
      <c r="DB1101" s="3"/>
      <c r="DC1101" s="3"/>
      <c r="DD1101" s="3"/>
      <c r="DE1101" s="3"/>
      <c r="DF1101" s="3"/>
      <c r="DG1101" s="3"/>
      <c r="DH1101" s="3"/>
      <c r="DI1101" s="3"/>
      <c r="DJ1101" s="3"/>
      <c r="DK1101" s="3"/>
      <c r="DL1101" s="3"/>
      <c r="DM1101" s="3"/>
      <c r="DN1101" s="3"/>
      <c r="DO1101" s="3"/>
      <c r="DP1101" s="3"/>
      <c r="DQ1101" s="3"/>
      <c r="DR1101" s="3"/>
      <c r="DS1101" s="3"/>
      <c r="DT1101" s="3"/>
      <c r="DU1101" s="3"/>
      <c r="DV1101" s="3"/>
      <c r="DW1101" s="3"/>
      <c r="DX1101" s="3"/>
      <c r="DY1101" s="3"/>
      <c r="DZ1101" s="3"/>
      <c r="EA1101" s="3"/>
      <c r="EB1101" s="3"/>
      <c r="EC1101" s="3"/>
      <c r="ED1101" s="3"/>
      <c r="EE1101" s="3"/>
      <c r="EF1101" s="3"/>
      <c r="EG1101" s="3"/>
      <c r="EH1101" s="3"/>
      <c r="EI1101" s="3"/>
      <c r="EJ1101" s="3"/>
      <c r="EK1101" s="3"/>
      <c r="EL1101" s="3"/>
      <c r="EM1101" s="3"/>
      <c r="EN1101" s="3"/>
      <c r="EO1101" s="3"/>
      <c r="EP1101" s="3"/>
      <c r="EQ1101" s="3"/>
      <c r="ER1101" s="3"/>
      <c r="ES1101" s="3"/>
      <c r="ET1101" s="3"/>
      <c r="EU1101" s="3"/>
      <c r="EV1101" s="3"/>
      <c r="EW1101" s="3"/>
      <c r="EX1101" s="3"/>
      <c r="EY1101" s="3"/>
      <c r="EZ1101" s="3"/>
      <c r="FA1101" s="3"/>
      <c r="FB1101" s="3"/>
      <c r="FC1101" s="3"/>
      <c r="FD1101" s="3"/>
      <c r="FE1101" s="3"/>
      <c r="FF1101" s="3"/>
      <c r="FG1101" s="3"/>
      <c r="FH1101" s="3"/>
      <c r="FI1101" s="3"/>
      <c r="FJ1101" s="3"/>
      <c r="FK1101" s="3"/>
      <c r="FL1101" s="3"/>
      <c r="FM1101" s="3"/>
      <c r="FN1101" s="3"/>
      <c r="FO1101" s="3"/>
      <c r="FP1101" s="3"/>
      <c r="FQ1101" s="3"/>
      <c r="FR1101" s="3"/>
      <c r="FS1101" s="3"/>
      <c r="FT1101" s="3"/>
      <c r="FU1101" s="3"/>
    </row>
    <row r="1102" spans="7:177" x14ac:dyDescent="0.15">
      <c r="G1102" s="3"/>
      <c r="H1102" s="3"/>
      <c r="I1102" s="3"/>
      <c r="J1102" s="3"/>
      <c r="K1102" s="3"/>
      <c r="L1102" s="3"/>
      <c r="M1102" s="3"/>
      <c r="N1102" s="3"/>
      <c r="O1102" s="3"/>
      <c r="P1102" s="3"/>
      <c r="Q1102" s="3"/>
      <c r="R1102" s="3"/>
      <c r="S1102" s="3"/>
      <c r="T1102" s="3"/>
      <c r="U1102" s="3"/>
      <c r="V1102" s="3"/>
      <c r="W1102" s="3"/>
      <c r="X1102" s="3"/>
      <c r="Y1102" s="3"/>
      <c r="Z1102" s="3"/>
      <c r="AA1102" s="3"/>
      <c r="AB1102" s="3"/>
      <c r="AC1102" s="3"/>
      <c r="AD1102" s="3"/>
      <c r="AE1102" s="3"/>
      <c r="AF1102" s="3"/>
      <c r="AG1102" s="3"/>
      <c r="AH1102" s="3"/>
      <c r="AI1102" s="3"/>
      <c r="AJ1102" s="3"/>
      <c r="AK1102" s="3"/>
      <c r="AL1102" s="3"/>
      <c r="AM1102" s="3"/>
      <c r="AN1102" s="3"/>
      <c r="AO1102" s="3"/>
      <c r="AP1102" s="3"/>
      <c r="AQ1102" s="3"/>
      <c r="AR1102" s="3"/>
      <c r="AS1102" s="3"/>
      <c r="AT1102" s="3"/>
      <c r="AU1102" s="3"/>
      <c r="AV1102" s="3"/>
      <c r="AW1102" s="3"/>
      <c r="AX1102" s="3"/>
      <c r="AY1102" s="3"/>
      <c r="AZ1102" s="3"/>
      <c r="BA1102" s="3"/>
      <c r="BB1102" s="3"/>
      <c r="BC1102" s="3"/>
      <c r="BD1102" s="3"/>
      <c r="BE1102" s="3"/>
      <c r="BF1102" s="3"/>
      <c r="BG1102" s="3"/>
      <c r="BH1102" s="3"/>
      <c r="BI1102" s="3"/>
      <c r="BJ1102" s="3"/>
      <c r="BK1102" s="3"/>
      <c r="BL1102" s="3"/>
      <c r="BM1102" s="3"/>
      <c r="BN1102" s="3"/>
      <c r="BO1102" s="3"/>
      <c r="BP1102" s="3"/>
      <c r="BQ1102" s="3"/>
      <c r="BR1102" s="3"/>
      <c r="BS1102" s="3"/>
      <c r="BT1102" s="3"/>
      <c r="BU1102" s="3"/>
      <c r="BV1102" s="3"/>
      <c r="BW1102" s="3"/>
      <c r="BX1102" s="3"/>
      <c r="BY1102" s="3"/>
      <c r="BZ1102" s="3"/>
      <c r="CA1102" s="3"/>
      <c r="CB1102" s="3"/>
      <c r="CC1102" s="3"/>
      <c r="CD1102" s="3"/>
      <c r="CE1102" s="3"/>
      <c r="CF1102" s="3"/>
      <c r="CG1102" s="3"/>
      <c r="CH1102" s="3"/>
      <c r="CI1102" s="3"/>
      <c r="CJ1102" s="3"/>
      <c r="CK1102" s="3"/>
      <c r="CL1102" s="3"/>
      <c r="CM1102" s="3"/>
      <c r="CN1102" s="3"/>
      <c r="CO1102" s="3"/>
      <c r="CP1102" s="3"/>
      <c r="CQ1102" s="3"/>
      <c r="CR1102" s="3"/>
      <c r="CS1102" s="3"/>
      <c r="CT1102" s="3"/>
      <c r="CU1102" s="3"/>
      <c r="CV1102" s="3"/>
      <c r="CW1102" s="3"/>
      <c r="CX1102" s="3"/>
      <c r="CY1102" s="3"/>
      <c r="CZ1102" s="3"/>
      <c r="DA1102" s="3"/>
      <c r="DB1102" s="3"/>
      <c r="DC1102" s="3"/>
      <c r="DD1102" s="3"/>
      <c r="DE1102" s="3"/>
      <c r="DF1102" s="3"/>
      <c r="DG1102" s="3"/>
      <c r="DH1102" s="3"/>
      <c r="DI1102" s="3"/>
      <c r="DJ1102" s="3"/>
      <c r="DK1102" s="3"/>
      <c r="DL1102" s="3"/>
      <c r="DM1102" s="3"/>
      <c r="DN1102" s="3"/>
      <c r="DO1102" s="3"/>
      <c r="DP1102" s="3"/>
      <c r="DQ1102" s="3"/>
      <c r="DR1102" s="3"/>
      <c r="DS1102" s="3"/>
      <c r="DT1102" s="3"/>
      <c r="DU1102" s="3"/>
      <c r="DV1102" s="3"/>
      <c r="DW1102" s="3"/>
      <c r="DX1102" s="3"/>
      <c r="DY1102" s="3"/>
      <c r="DZ1102" s="3"/>
      <c r="EA1102" s="3"/>
      <c r="EB1102" s="3"/>
      <c r="EC1102" s="3"/>
      <c r="ED1102" s="3"/>
      <c r="EE1102" s="3"/>
      <c r="EF1102" s="3"/>
      <c r="EG1102" s="3"/>
      <c r="EH1102" s="3"/>
      <c r="EI1102" s="3"/>
      <c r="EJ1102" s="3"/>
      <c r="EK1102" s="3"/>
      <c r="EL1102" s="3"/>
      <c r="EM1102" s="3"/>
      <c r="EN1102" s="3"/>
      <c r="EO1102" s="3"/>
      <c r="EP1102" s="3"/>
      <c r="EQ1102" s="3"/>
      <c r="ER1102" s="3"/>
      <c r="ES1102" s="3"/>
      <c r="ET1102" s="3"/>
      <c r="EU1102" s="3"/>
      <c r="EV1102" s="3"/>
      <c r="EW1102" s="3"/>
      <c r="EX1102" s="3"/>
      <c r="EY1102" s="3"/>
      <c r="EZ1102" s="3"/>
      <c r="FA1102" s="3"/>
      <c r="FB1102" s="3"/>
      <c r="FC1102" s="3"/>
      <c r="FD1102" s="3"/>
      <c r="FE1102" s="3"/>
      <c r="FF1102" s="3"/>
      <c r="FG1102" s="3"/>
      <c r="FH1102" s="3"/>
      <c r="FI1102" s="3"/>
      <c r="FJ1102" s="3"/>
      <c r="FK1102" s="3"/>
      <c r="FL1102" s="3"/>
      <c r="FM1102" s="3"/>
      <c r="FN1102" s="3"/>
      <c r="FO1102" s="3"/>
      <c r="FP1102" s="3"/>
      <c r="FQ1102" s="3"/>
      <c r="FR1102" s="3"/>
      <c r="FS1102" s="3"/>
      <c r="FT1102" s="3"/>
      <c r="FU1102" s="3"/>
    </row>
    <row r="1103" spans="7:177" x14ac:dyDescent="0.15">
      <c r="G1103" s="3"/>
      <c r="H1103" s="3"/>
      <c r="I1103" s="3"/>
      <c r="J1103" s="3"/>
      <c r="K1103" s="3"/>
      <c r="L1103" s="3"/>
      <c r="M1103" s="3"/>
      <c r="N1103" s="3"/>
      <c r="O1103" s="3"/>
      <c r="P1103" s="3"/>
      <c r="Q1103" s="3"/>
      <c r="R1103" s="3"/>
      <c r="S1103" s="3"/>
      <c r="T1103" s="3"/>
      <c r="U1103" s="3"/>
      <c r="V1103" s="3"/>
      <c r="W1103" s="3"/>
      <c r="X1103" s="3"/>
      <c r="Y1103" s="3"/>
      <c r="Z1103" s="3"/>
      <c r="AA1103" s="3"/>
      <c r="AB1103" s="3"/>
      <c r="AC1103" s="3"/>
      <c r="AD1103" s="3"/>
      <c r="AE1103" s="3"/>
      <c r="AF1103" s="3"/>
      <c r="AG1103" s="3"/>
      <c r="AH1103" s="3"/>
      <c r="AI1103" s="3"/>
      <c r="AJ1103" s="3"/>
      <c r="AK1103" s="3"/>
      <c r="AL1103" s="3"/>
      <c r="AM1103" s="3"/>
      <c r="AN1103" s="3"/>
      <c r="AO1103" s="3"/>
      <c r="AP1103" s="3"/>
      <c r="AQ1103" s="3"/>
      <c r="AR1103" s="3"/>
      <c r="AS1103" s="3"/>
      <c r="AT1103" s="3"/>
      <c r="AU1103" s="3"/>
      <c r="AV1103" s="3"/>
      <c r="AW1103" s="3"/>
      <c r="AX1103" s="3"/>
      <c r="AY1103" s="3"/>
      <c r="AZ1103" s="3"/>
      <c r="BA1103" s="3"/>
      <c r="BB1103" s="3"/>
      <c r="BC1103" s="3"/>
      <c r="BD1103" s="3"/>
      <c r="BE1103" s="3"/>
      <c r="BF1103" s="3"/>
      <c r="BG1103" s="3"/>
      <c r="BH1103" s="3"/>
      <c r="BI1103" s="3"/>
      <c r="BJ1103" s="3"/>
      <c r="BK1103" s="3"/>
      <c r="BL1103" s="3"/>
      <c r="BM1103" s="3"/>
      <c r="BN1103" s="3"/>
      <c r="BO1103" s="3"/>
      <c r="BP1103" s="3"/>
      <c r="BQ1103" s="3"/>
      <c r="BR1103" s="3"/>
      <c r="BS1103" s="3"/>
      <c r="BT1103" s="3"/>
      <c r="BU1103" s="3"/>
      <c r="BV1103" s="3"/>
      <c r="BW1103" s="3"/>
      <c r="BX1103" s="3"/>
      <c r="BY1103" s="3"/>
      <c r="BZ1103" s="3"/>
      <c r="CA1103" s="3"/>
      <c r="CB1103" s="3"/>
      <c r="CC1103" s="3"/>
      <c r="CD1103" s="3"/>
      <c r="CE1103" s="3"/>
      <c r="CF1103" s="3"/>
      <c r="CG1103" s="3"/>
      <c r="CH1103" s="3"/>
      <c r="CI1103" s="3"/>
      <c r="CJ1103" s="3"/>
      <c r="CK1103" s="3"/>
      <c r="CL1103" s="3"/>
      <c r="CM1103" s="3"/>
      <c r="CN1103" s="3"/>
      <c r="CO1103" s="3"/>
      <c r="CP1103" s="3"/>
      <c r="CQ1103" s="3"/>
      <c r="CR1103" s="3"/>
      <c r="CS1103" s="3"/>
      <c r="CT1103" s="3"/>
      <c r="CU1103" s="3"/>
      <c r="CV1103" s="3"/>
      <c r="CW1103" s="3"/>
      <c r="CX1103" s="3"/>
      <c r="CY1103" s="3"/>
      <c r="CZ1103" s="3"/>
      <c r="DA1103" s="3"/>
      <c r="DB1103" s="3"/>
      <c r="DC1103" s="3"/>
      <c r="DD1103" s="3"/>
      <c r="DE1103" s="3"/>
      <c r="DF1103" s="3"/>
      <c r="DG1103" s="3"/>
      <c r="DH1103" s="3"/>
      <c r="DI1103" s="3"/>
      <c r="DJ1103" s="3"/>
      <c r="DK1103" s="3"/>
      <c r="DL1103" s="3"/>
      <c r="DM1103" s="3"/>
      <c r="DN1103" s="3"/>
      <c r="DO1103" s="3"/>
      <c r="DP1103" s="3"/>
      <c r="DQ1103" s="3"/>
      <c r="DR1103" s="3"/>
      <c r="DS1103" s="3"/>
      <c r="DT1103" s="3"/>
      <c r="DU1103" s="3"/>
      <c r="DV1103" s="3"/>
      <c r="DW1103" s="3"/>
      <c r="DX1103" s="3"/>
      <c r="DY1103" s="3"/>
      <c r="DZ1103" s="3"/>
      <c r="EA1103" s="3"/>
      <c r="EB1103" s="3"/>
      <c r="EC1103" s="3"/>
      <c r="ED1103" s="3"/>
      <c r="EE1103" s="3"/>
      <c r="EF1103" s="3"/>
      <c r="EG1103" s="3"/>
      <c r="EH1103" s="3"/>
      <c r="EI1103" s="3"/>
      <c r="EJ1103" s="3"/>
      <c r="EK1103" s="3"/>
      <c r="EL1103" s="3"/>
      <c r="EM1103" s="3"/>
      <c r="EN1103" s="3"/>
      <c r="EO1103" s="3"/>
      <c r="EP1103" s="3"/>
      <c r="EQ1103" s="3"/>
      <c r="ER1103" s="3"/>
      <c r="ES1103" s="3"/>
      <c r="ET1103" s="3"/>
      <c r="EU1103" s="3"/>
      <c r="EV1103" s="3"/>
      <c r="EW1103" s="3"/>
      <c r="EX1103" s="3"/>
      <c r="EY1103" s="3"/>
      <c r="EZ1103" s="3"/>
      <c r="FA1103" s="3"/>
      <c r="FB1103" s="3"/>
      <c r="FC1103" s="3"/>
      <c r="FD1103" s="3"/>
      <c r="FE1103" s="3"/>
      <c r="FF1103" s="3"/>
      <c r="FG1103" s="3"/>
      <c r="FH1103" s="3"/>
      <c r="FI1103" s="3"/>
      <c r="FJ1103" s="3"/>
      <c r="FK1103" s="3"/>
      <c r="FL1103" s="3"/>
      <c r="FM1103" s="3"/>
      <c r="FN1103" s="3"/>
      <c r="FO1103" s="3"/>
      <c r="FP1103" s="3"/>
      <c r="FQ1103" s="3"/>
      <c r="FR1103" s="3"/>
      <c r="FS1103" s="3"/>
      <c r="FT1103" s="3"/>
      <c r="FU1103" s="3"/>
    </row>
    <row r="1104" spans="7:177" x14ac:dyDescent="0.15">
      <c r="G1104" s="3"/>
      <c r="H1104" s="3"/>
      <c r="I1104" s="3"/>
      <c r="J1104" s="3"/>
      <c r="K1104" s="3"/>
      <c r="L1104" s="3"/>
      <c r="M1104" s="3"/>
      <c r="N1104" s="3"/>
      <c r="O1104" s="3"/>
      <c r="P1104" s="3"/>
      <c r="Q1104" s="3"/>
      <c r="R1104" s="3"/>
      <c r="S1104" s="3"/>
      <c r="T1104" s="3"/>
      <c r="U1104" s="3"/>
      <c r="V1104" s="3"/>
      <c r="W1104" s="3"/>
      <c r="X1104" s="3"/>
      <c r="Y1104" s="3"/>
      <c r="Z1104" s="3"/>
      <c r="AA1104" s="3"/>
      <c r="AB1104" s="3"/>
      <c r="AC1104" s="3"/>
      <c r="AD1104" s="3"/>
      <c r="AE1104" s="3"/>
      <c r="AF1104" s="3"/>
      <c r="AG1104" s="3"/>
      <c r="AH1104" s="3"/>
      <c r="AI1104" s="3"/>
      <c r="AJ1104" s="3"/>
      <c r="AK1104" s="3"/>
      <c r="AL1104" s="3"/>
      <c r="AM1104" s="3"/>
      <c r="AN1104" s="3"/>
      <c r="AO1104" s="3"/>
      <c r="AP1104" s="3"/>
      <c r="AQ1104" s="3"/>
      <c r="AR1104" s="3"/>
      <c r="AS1104" s="3"/>
      <c r="AT1104" s="3"/>
      <c r="AU1104" s="3"/>
      <c r="AV1104" s="3"/>
      <c r="AW1104" s="3"/>
      <c r="AX1104" s="3"/>
      <c r="AY1104" s="3"/>
      <c r="AZ1104" s="3"/>
      <c r="BA1104" s="3"/>
      <c r="BB1104" s="3"/>
      <c r="BC1104" s="3"/>
      <c r="BD1104" s="3"/>
      <c r="BE1104" s="3"/>
      <c r="BF1104" s="3"/>
      <c r="BG1104" s="3"/>
      <c r="BH1104" s="3"/>
      <c r="BI1104" s="3"/>
      <c r="BJ1104" s="3"/>
      <c r="BK1104" s="3"/>
      <c r="BL1104" s="3"/>
      <c r="BM1104" s="3"/>
      <c r="BN1104" s="3"/>
      <c r="BO1104" s="3"/>
      <c r="BP1104" s="3"/>
      <c r="BQ1104" s="3"/>
      <c r="BR1104" s="3"/>
      <c r="BS1104" s="3"/>
      <c r="BT1104" s="3"/>
      <c r="BU1104" s="3"/>
      <c r="BV1104" s="3"/>
      <c r="BW1104" s="3"/>
      <c r="BX1104" s="3"/>
      <c r="BY1104" s="3"/>
      <c r="BZ1104" s="3"/>
      <c r="CA1104" s="3"/>
      <c r="CB1104" s="3"/>
      <c r="CC1104" s="3"/>
      <c r="CD1104" s="3"/>
      <c r="CE1104" s="3"/>
      <c r="CF1104" s="3"/>
      <c r="CG1104" s="3"/>
      <c r="CH1104" s="3"/>
      <c r="CI1104" s="3"/>
      <c r="CJ1104" s="3"/>
      <c r="CK1104" s="3"/>
      <c r="CL1104" s="3"/>
      <c r="CM1104" s="3"/>
      <c r="CN1104" s="3"/>
      <c r="CO1104" s="3"/>
      <c r="CP1104" s="3"/>
      <c r="CQ1104" s="3"/>
      <c r="CR1104" s="3"/>
      <c r="CS1104" s="3"/>
      <c r="CT1104" s="3"/>
      <c r="CU1104" s="3"/>
      <c r="CV1104" s="3"/>
      <c r="CW1104" s="3"/>
      <c r="CX1104" s="3"/>
      <c r="CY1104" s="3"/>
      <c r="CZ1104" s="3"/>
      <c r="DA1104" s="3"/>
      <c r="DB1104" s="3"/>
      <c r="DC1104" s="3"/>
      <c r="DD1104" s="3"/>
      <c r="DE1104" s="3"/>
      <c r="DF1104" s="3"/>
      <c r="DG1104" s="3"/>
      <c r="DH1104" s="3"/>
      <c r="DI1104" s="3"/>
      <c r="DJ1104" s="3"/>
      <c r="DK1104" s="3"/>
      <c r="DL1104" s="3"/>
      <c r="DM1104" s="3"/>
      <c r="DN1104" s="3"/>
      <c r="DO1104" s="3"/>
      <c r="DP1104" s="3"/>
      <c r="DQ1104" s="3"/>
      <c r="DR1104" s="3"/>
      <c r="DS1104" s="3"/>
      <c r="DT1104" s="3"/>
      <c r="DU1104" s="3"/>
      <c r="DV1104" s="3"/>
      <c r="DW1104" s="3"/>
      <c r="DX1104" s="3"/>
      <c r="DY1104" s="3"/>
      <c r="DZ1104" s="3"/>
      <c r="EA1104" s="3"/>
      <c r="EB1104" s="3"/>
      <c r="EC1104" s="3"/>
      <c r="ED1104" s="3"/>
      <c r="EE1104" s="3"/>
      <c r="EF1104" s="3"/>
      <c r="EG1104" s="3"/>
      <c r="EH1104" s="3"/>
      <c r="EI1104" s="3"/>
      <c r="EJ1104" s="3"/>
      <c r="EK1104" s="3"/>
      <c r="EL1104" s="3"/>
      <c r="EM1104" s="3"/>
      <c r="EN1104" s="3"/>
      <c r="EO1104" s="3"/>
      <c r="EP1104" s="3"/>
      <c r="EQ1104" s="3"/>
      <c r="ER1104" s="3"/>
      <c r="ES1104" s="3"/>
      <c r="ET1104" s="3"/>
      <c r="EU1104" s="3"/>
      <c r="EV1104" s="3"/>
      <c r="EW1104" s="3"/>
      <c r="EX1104" s="3"/>
      <c r="EY1104" s="3"/>
      <c r="EZ1104" s="3"/>
      <c r="FA1104" s="3"/>
      <c r="FB1104" s="3"/>
      <c r="FC1104" s="3"/>
      <c r="FD1104" s="3"/>
      <c r="FE1104" s="3"/>
      <c r="FF1104" s="3"/>
      <c r="FG1104" s="3"/>
      <c r="FH1104" s="3"/>
      <c r="FI1104" s="3"/>
      <c r="FJ1104" s="3"/>
      <c r="FK1104" s="3"/>
      <c r="FL1104" s="3"/>
      <c r="FM1104" s="3"/>
      <c r="FN1104" s="3"/>
      <c r="FO1104" s="3"/>
      <c r="FP1104" s="3"/>
      <c r="FQ1104" s="3"/>
      <c r="FR1104" s="3"/>
      <c r="FS1104" s="3"/>
      <c r="FT1104" s="3"/>
      <c r="FU1104" s="3"/>
    </row>
    <row r="1105" spans="7:177" x14ac:dyDescent="0.15">
      <c r="G1105" s="3"/>
      <c r="H1105" s="3"/>
      <c r="I1105" s="3"/>
      <c r="J1105" s="3"/>
      <c r="K1105" s="3"/>
      <c r="L1105" s="3"/>
      <c r="M1105" s="3"/>
      <c r="N1105" s="3"/>
      <c r="O1105" s="3"/>
      <c r="P1105" s="3"/>
      <c r="Q1105" s="3"/>
      <c r="R1105" s="3"/>
      <c r="S1105" s="3"/>
      <c r="T1105" s="3"/>
      <c r="U1105" s="3"/>
      <c r="V1105" s="3"/>
      <c r="W1105" s="3"/>
      <c r="X1105" s="3"/>
      <c r="Y1105" s="3"/>
      <c r="Z1105" s="3"/>
      <c r="AA1105" s="3"/>
      <c r="AB1105" s="3"/>
      <c r="AC1105" s="3"/>
      <c r="AD1105" s="3"/>
      <c r="AE1105" s="3"/>
      <c r="AF1105" s="3"/>
      <c r="AG1105" s="3"/>
      <c r="AH1105" s="3"/>
      <c r="AI1105" s="3"/>
      <c r="AJ1105" s="3"/>
      <c r="AK1105" s="3"/>
      <c r="AL1105" s="3"/>
      <c r="AM1105" s="3"/>
      <c r="AN1105" s="3"/>
      <c r="AO1105" s="3"/>
      <c r="AP1105" s="3"/>
      <c r="AQ1105" s="3"/>
      <c r="AR1105" s="3"/>
      <c r="AS1105" s="3"/>
      <c r="AT1105" s="3"/>
      <c r="AU1105" s="3"/>
      <c r="AV1105" s="3"/>
      <c r="AW1105" s="3"/>
      <c r="AX1105" s="3"/>
      <c r="AY1105" s="3"/>
      <c r="AZ1105" s="3"/>
      <c r="BA1105" s="3"/>
      <c r="BB1105" s="3"/>
      <c r="BC1105" s="3"/>
      <c r="BD1105" s="3"/>
      <c r="BE1105" s="3"/>
      <c r="BF1105" s="3"/>
      <c r="BG1105" s="3"/>
      <c r="BH1105" s="3"/>
      <c r="BI1105" s="3"/>
      <c r="BJ1105" s="3"/>
      <c r="BK1105" s="3"/>
      <c r="BL1105" s="3"/>
      <c r="BM1105" s="3"/>
      <c r="BN1105" s="3"/>
      <c r="BO1105" s="3"/>
      <c r="BP1105" s="3"/>
      <c r="BQ1105" s="3"/>
      <c r="BR1105" s="3"/>
      <c r="BS1105" s="3"/>
      <c r="BT1105" s="3"/>
      <c r="BU1105" s="3"/>
      <c r="BV1105" s="3"/>
      <c r="BW1105" s="3"/>
      <c r="BX1105" s="3"/>
      <c r="BY1105" s="3"/>
      <c r="BZ1105" s="3"/>
      <c r="CA1105" s="3"/>
      <c r="CB1105" s="3"/>
      <c r="CC1105" s="3"/>
      <c r="CD1105" s="3"/>
      <c r="CE1105" s="3"/>
      <c r="CF1105" s="3"/>
      <c r="CG1105" s="3"/>
      <c r="CH1105" s="3"/>
      <c r="CI1105" s="3"/>
      <c r="CJ1105" s="3"/>
      <c r="CK1105" s="3"/>
      <c r="CL1105" s="3"/>
      <c r="CM1105" s="3"/>
      <c r="CN1105" s="3"/>
      <c r="CO1105" s="3"/>
      <c r="CP1105" s="3"/>
      <c r="CQ1105" s="3"/>
      <c r="CR1105" s="3"/>
      <c r="CS1105" s="3"/>
      <c r="CT1105" s="3"/>
      <c r="CU1105" s="3"/>
      <c r="CV1105" s="3"/>
      <c r="CW1105" s="3"/>
      <c r="CX1105" s="3"/>
      <c r="CY1105" s="3"/>
      <c r="CZ1105" s="3"/>
      <c r="DA1105" s="3"/>
      <c r="DB1105" s="3"/>
      <c r="DC1105" s="3"/>
      <c r="DD1105" s="3"/>
      <c r="DE1105" s="3"/>
      <c r="DF1105" s="3"/>
      <c r="DG1105" s="3"/>
      <c r="DH1105" s="3"/>
      <c r="DI1105" s="3"/>
      <c r="DJ1105" s="3"/>
      <c r="DK1105" s="3"/>
      <c r="DL1105" s="3"/>
      <c r="DM1105" s="3"/>
      <c r="DN1105" s="3"/>
      <c r="DO1105" s="3"/>
      <c r="DP1105" s="3"/>
      <c r="DQ1105" s="3"/>
      <c r="DR1105" s="3"/>
      <c r="DS1105" s="3"/>
      <c r="DT1105" s="3"/>
      <c r="DU1105" s="3"/>
      <c r="DV1105" s="3"/>
      <c r="DW1105" s="3"/>
      <c r="DX1105" s="3"/>
      <c r="DY1105" s="3"/>
      <c r="DZ1105" s="3"/>
      <c r="EA1105" s="3"/>
      <c r="EB1105" s="3"/>
      <c r="EC1105" s="3"/>
      <c r="ED1105" s="3"/>
      <c r="EE1105" s="3"/>
      <c r="EF1105" s="3"/>
      <c r="EG1105" s="3"/>
      <c r="EH1105" s="3"/>
      <c r="EI1105" s="3"/>
      <c r="EJ1105" s="3"/>
      <c r="EK1105" s="3"/>
      <c r="EL1105" s="3"/>
      <c r="EM1105" s="3"/>
      <c r="EN1105" s="3"/>
      <c r="EO1105" s="3"/>
      <c r="EP1105" s="3"/>
      <c r="EQ1105" s="3"/>
      <c r="ER1105" s="3"/>
      <c r="ES1105" s="3"/>
      <c r="ET1105" s="3"/>
      <c r="EU1105" s="3"/>
      <c r="EV1105" s="3"/>
      <c r="EW1105" s="3"/>
      <c r="EX1105" s="3"/>
      <c r="EY1105" s="3"/>
      <c r="EZ1105" s="3"/>
      <c r="FA1105" s="3"/>
      <c r="FB1105" s="3"/>
      <c r="FC1105" s="3"/>
      <c r="FD1105" s="3"/>
      <c r="FE1105" s="3"/>
      <c r="FF1105" s="3"/>
      <c r="FG1105" s="3"/>
      <c r="FH1105" s="3"/>
      <c r="FI1105" s="3"/>
      <c r="FJ1105" s="3"/>
      <c r="FK1105" s="3"/>
      <c r="FL1105" s="3"/>
      <c r="FM1105" s="3"/>
      <c r="FN1105" s="3"/>
      <c r="FO1105" s="3"/>
      <c r="FP1105" s="3"/>
      <c r="FQ1105" s="3"/>
      <c r="FR1105" s="3"/>
      <c r="FS1105" s="3"/>
      <c r="FT1105" s="3"/>
      <c r="FU1105" s="3"/>
    </row>
    <row r="1106" spans="7:177" x14ac:dyDescent="0.15">
      <c r="G1106" s="3"/>
      <c r="H1106" s="3"/>
      <c r="I1106" s="3"/>
      <c r="J1106" s="3"/>
      <c r="K1106" s="3"/>
      <c r="L1106" s="3"/>
      <c r="M1106" s="3"/>
      <c r="N1106" s="3"/>
      <c r="O1106" s="3"/>
      <c r="P1106" s="3"/>
      <c r="Q1106" s="3"/>
      <c r="R1106" s="3"/>
      <c r="S1106" s="3"/>
      <c r="T1106" s="3"/>
      <c r="U1106" s="3"/>
      <c r="V1106" s="3"/>
      <c r="W1106" s="3"/>
      <c r="X1106" s="3"/>
      <c r="Y1106" s="3"/>
      <c r="Z1106" s="3"/>
      <c r="AA1106" s="3"/>
      <c r="AB1106" s="3"/>
      <c r="AC1106" s="3"/>
      <c r="AD1106" s="3"/>
      <c r="AE1106" s="3"/>
      <c r="AF1106" s="3"/>
      <c r="AG1106" s="3"/>
      <c r="AH1106" s="3"/>
      <c r="AI1106" s="3"/>
      <c r="AJ1106" s="3"/>
      <c r="AK1106" s="3"/>
      <c r="AL1106" s="3"/>
      <c r="AM1106" s="3"/>
      <c r="AN1106" s="3"/>
      <c r="AO1106" s="3"/>
      <c r="AP1106" s="3"/>
      <c r="AQ1106" s="3"/>
      <c r="AR1106" s="3"/>
      <c r="AS1106" s="3"/>
      <c r="AT1106" s="3"/>
      <c r="AU1106" s="3"/>
      <c r="AV1106" s="3"/>
      <c r="AW1106" s="3"/>
      <c r="AX1106" s="3"/>
      <c r="AY1106" s="3"/>
      <c r="AZ1106" s="3"/>
      <c r="BA1106" s="3"/>
      <c r="BB1106" s="3"/>
      <c r="BC1106" s="3"/>
      <c r="BD1106" s="3"/>
      <c r="BE1106" s="3"/>
      <c r="BF1106" s="3"/>
      <c r="BG1106" s="3"/>
      <c r="BH1106" s="3"/>
      <c r="BI1106" s="3"/>
      <c r="BJ1106" s="3"/>
      <c r="BK1106" s="3"/>
      <c r="BL1106" s="3"/>
      <c r="BM1106" s="3"/>
      <c r="BN1106" s="3"/>
      <c r="BO1106" s="3"/>
      <c r="BP1106" s="3"/>
      <c r="BQ1106" s="3"/>
      <c r="BR1106" s="3"/>
      <c r="BS1106" s="3"/>
      <c r="BT1106" s="3"/>
      <c r="BU1106" s="3"/>
      <c r="BV1106" s="3"/>
      <c r="BW1106" s="3"/>
      <c r="BX1106" s="3"/>
      <c r="BY1106" s="3"/>
      <c r="BZ1106" s="3"/>
      <c r="CA1106" s="3"/>
      <c r="CB1106" s="3"/>
      <c r="CC1106" s="3"/>
      <c r="CD1106" s="3"/>
      <c r="CE1106" s="3"/>
      <c r="CF1106" s="3"/>
      <c r="CG1106" s="3"/>
      <c r="CH1106" s="3"/>
      <c r="CI1106" s="3"/>
      <c r="CJ1106" s="3"/>
      <c r="CK1106" s="3"/>
      <c r="CL1106" s="3"/>
      <c r="CM1106" s="3"/>
      <c r="CN1106" s="3"/>
      <c r="CO1106" s="3"/>
      <c r="CP1106" s="3"/>
      <c r="CQ1106" s="3"/>
      <c r="CR1106" s="3"/>
      <c r="CS1106" s="3"/>
      <c r="CT1106" s="3"/>
      <c r="CU1106" s="3"/>
      <c r="CV1106" s="3"/>
      <c r="CW1106" s="3"/>
      <c r="CX1106" s="3"/>
      <c r="CY1106" s="3"/>
      <c r="CZ1106" s="3"/>
      <c r="DA1106" s="3"/>
      <c r="DB1106" s="3"/>
      <c r="DC1106" s="3"/>
      <c r="DD1106" s="3"/>
      <c r="DE1106" s="3"/>
      <c r="DF1106" s="3"/>
      <c r="DG1106" s="3"/>
      <c r="DH1106" s="3"/>
      <c r="DI1106" s="3"/>
      <c r="DJ1106" s="3"/>
      <c r="DK1106" s="3"/>
      <c r="DL1106" s="3"/>
      <c r="DM1106" s="3"/>
      <c r="DN1106" s="3"/>
      <c r="DO1106" s="3"/>
      <c r="DP1106" s="3"/>
      <c r="DQ1106" s="3"/>
      <c r="DR1106" s="3"/>
      <c r="DS1106" s="3"/>
      <c r="DT1106" s="3"/>
      <c r="DU1106" s="3"/>
      <c r="DV1106" s="3"/>
      <c r="DW1106" s="3"/>
      <c r="DX1106" s="3"/>
      <c r="DY1106" s="3"/>
      <c r="DZ1106" s="3"/>
      <c r="EA1106" s="3"/>
      <c r="EB1106" s="3"/>
      <c r="EC1106" s="3"/>
      <c r="ED1106" s="3"/>
      <c r="EE1106" s="3"/>
      <c r="EF1106" s="3"/>
      <c r="EG1106" s="3"/>
      <c r="EH1106" s="3"/>
      <c r="EI1106" s="3"/>
      <c r="EJ1106" s="3"/>
      <c r="EK1106" s="3"/>
      <c r="EL1106" s="3"/>
      <c r="EM1106" s="3"/>
      <c r="EN1106" s="3"/>
      <c r="EO1106" s="3"/>
      <c r="EP1106" s="3"/>
      <c r="EQ1106" s="3"/>
      <c r="ER1106" s="3"/>
      <c r="ES1106" s="3"/>
      <c r="ET1106" s="3"/>
      <c r="EU1106" s="3"/>
      <c r="EV1106" s="3"/>
      <c r="EW1106" s="3"/>
      <c r="EX1106" s="3"/>
      <c r="EY1106" s="3"/>
      <c r="EZ1106" s="3"/>
      <c r="FA1106" s="3"/>
      <c r="FB1106" s="3"/>
      <c r="FC1106" s="3"/>
      <c r="FD1106" s="3"/>
      <c r="FE1106" s="3"/>
      <c r="FF1106" s="3"/>
      <c r="FG1106" s="3"/>
      <c r="FH1106" s="3"/>
      <c r="FI1106" s="3"/>
      <c r="FJ1106" s="3"/>
      <c r="FK1106" s="3"/>
      <c r="FL1106" s="3"/>
      <c r="FM1106" s="3"/>
      <c r="FN1106" s="3"/>
      <c r="FO1106" s="3"/>
      <c r="FP1106" s="3"/>
      <c r="FQ1106" s="3"/>
      <c r="FR1106" s="3"/>
      <c r="FS1106" s="3"/>
      <c r="FT1106" s="3"/>
      <c r="FU1106" s="3"/>
    </row>
    <row r="1107" spans="7:177" x14ac:dyDescent="0.15">
      <c r="G1107" s="3"/>
      <c r="H1107" s="3"/>
      <c r="I1107" s="3"/>
      <c r="J1107" s="3"/>
      <c r="K1107" s="3"/>
      <c r="L1107" s="3"/>
      <c r="M1107" s="3"/>
      <c r="N1107" s="3"/>
      <c r="O1107" s="3"/>
      <c r="P1107" s="3"/>
      <c r="Q1107" s="3"/>
      <c r="R1107" s="3"/>
      <c r="S1107" s="3"/>
      <c r="T1107" s="3"/>
      <c r="U1107" s="3"/>
      <c r="V1107" s="3"/>
      <c r="W1107" s="3"/>
      <c r="X1107" s="3"/>
      <c r="Y1107" s="3"/>
      <c r="Z1107" s="3"/>
      <c r="AA1107" s="3"/>
      <c r="AB1107" s="3"/>
      <c r="AC1107" s="3"/>
      <c r="AD1107" s="3"/>
      <c r="AE1107" s="3"/>
      <c r="AF1107" s="3"/>
      <c r="AG1107" s="3"/>
      <c r="AH1107" s="3"/>
      <c r="AI1107" s="3"/>
      <c r="AJ1107" s="3"/>
      <c r="AK1107" s="3"/>
      <c r="AL1107" s="3"/>
      <c r="AM1107" s="3"/>
      <c r="AN1107" s="3"/>
      <c r="AO1107" s="3"/>
      <c r="AP1107" s="3"/>
      <c r="AQ1107" s="3"/>
      <c r="AR1107" s="3"/>
      <c r="AS1107" s="3"/>
      <c r="AT1107" s="3"/>
      <c r="AU1107" s="3"/>
      <c r="AV1107" s="3"/>
      <c r="AW1107" s="3"/>
      <c r="AX1107" s="3"/>
      <c r="AY1107" s="3"/>
      <c r="AZ1107" s="3"/>
      <c r="BA1107" s="3"/>
      <c r="BB1107" s="3"/>
      <c r="BC1107" s="3"/>
      <c r="BD1107" s="3"/>
      <c r="BE1107" s="3"/>
      <c r="BF1107" s="3"/>
      <c r="BG1107" s="3"/>
      <c r="BH1107" s="3"/>
      <c r="BI1107" s="3"/>
      <c r="BJ1107" s="3"/>
      <c r="BK1107" s="3"/>
      <c r="BL1107" s="3"/>
      <c r="BM1107" s="3"/>
      <c r="BN1107" s="3"/>
      <c r="BO1107" s="3"/>
      <c r="BP1107" s="3"/>
      <c r="BQ1107" s="3"/>
      <c r="BR1107" s="3"/>
      <c r="BS1107" s="3"/>
      <c r="BT1107" s="3"/>
      <c r="BU1107" s="3"/>
      <c r="BV1107" s="3"/>
      <c r="BW1107" s="3"/>
      <c r="BX1107" s="3"/>
      <c r="BY1107" s="3"/>
      <c r="BZ1107" s="3"/>
      <c r="CA1107" s="3"/>
      <c r="CB1107" s="3"/>
      <c r="CC1107" s="3"/>
      <c r="CD1107" s="3"/>
      <c r="CE1107" s="3"/>
      <c r="CF1107" s="3"/>
      <c r="CG1107" s="3"/>
      <c r="CH1107" s="3"/>
      <c r="CI1107" s="3"/>
      <c r="CJ1107" s="3"/>
      <c r="CK1107" s="3"/>
      <c r="CL1107" s="3"/>
      <c r="CM1107" s="3"/>
      <c r="CN1107" s="3"/>
      <c r="CO1107" s="3"/>
      <c r="CP1107" s="3"/>
      <c r="CQ1107" s="3"/>
      <c r="CR1107" s="3"/>
      <c r="CS1107" s="3"/>
      <c r="CT1107" s="3"/>
      <c r="CU1107" s="3"/>
      <c r="CV1107" s="3"/>
      <c r="CW1107" s="3"/>
      <c r="CX1107" s="3"/>
      <c r="CY1107" s="3"/>
      <c r="CZ1107" s="3"/>
      <c r="DA1107" s="3"/>
      <c r="DB1107" s="3"/>
      <c r="DC1107" s="3"/>
      <c r="DD1107" s="3"/>
      <c r="DE1107" s="3"/>
      <c r="DF1107" s="3"/>
      <c r="DG1107" s="3"/>
      <c r="DH1107" s="3"/>
      <c r="DI1107" s="3"/>
      <c r="DJ1107" s="3"/>
      <c r="DK1107" s="3"/>
      <c r="DL1107" s="3"/>
      <c r="DM1107" s="3"/>
      <c r="DN1107" s="3"/>
      <c r="DO1107" s="3"/>
      <c r="DP1107" s="3"/>
      <c r="DQ1107" s="3"/>
      <c r="DR1107" s="3"/>
      <c r="DS1107" s="3"/>
      <c r="DT1107" s="3"/>
      <c r="DU1107" s="3"/>
      <c r="DV1107" s="3"/>
      <c r="DW1107" s="3"/>
      <c r="DX1107" s="3"/>
      <c r="DY1107" s="3"/>
      <c r="DZ1107" s="3"/>
      <c r="EA1107" s="3"/>
      <c r="EB1107" s="3"/>
      <c r="EC1107" s="3"/>
      <c r="ED1107" s="3"/>
      <c r="EE1107" s="3"/>
      <c r="EF1107" s="3"/>
      <c r="EG1107" s="3"/>
      <c r="EH1107" s="3"/>
      <c r="EI1107" s="3"/>
      <c r="EJ1107" s="3"/>
      <c r="EK1107" s="3"/>
      <c r="EL1107" s="3"/>
      <c r="EM1107" s="3"/>
      <c r="EN1107" s="3"/>
      <c r="EO1107" s="3"/>
      <c r="EP1107" s="3"/>
      <c r="EQ1107" s="3"/>
      <c r="ER1107" s="3"/>
      <c r="ES1107" s="3"/>
      <c r="ET1107" s="3"/>
      <c r="EU1107" s="3"/>
      <c r="EV1107" s="3"/>
      <c r="EW1107" s="3"/>
      <c r="EX1107" s="3"/>
      <c r="EY1107" s="3"/>
      <c r="EZ1107" s="3"/>
      <c r="FA1107" s="3"/>
      <c r="FB1107" s="3"/>
      <c r="FC1107" s="3"/>
      <c r="FD1107" s="3"/>
      <c r="FE1107" s="3"/>
      <c r="FF1107" s="3"/>
      <c r="FG1107" s="3"/>
      <c r="FH1107" s="3"/>
      <c r="FI1107" s="3"/>
      <c r="FJ1107" s="3"/>
      <c r="FK1107" s="3"/>
      <c r="FL1107" s="3"/>
      <c r="FM1107" s="3"/>
      <c r="FN1107" s="3"/>
      <c r="FO1107" s="3"/>
      <c r="FP1107" s="3"/>
      <c r="FQ1107" s="3"/>
      <c r="FR1107" s="3"/>
      <c r="FS1107" s="3"/>
      <c r="FT1107" s="3"/>
      <c r="FU1107" s="3"/>
    </row>
    <row r="1108" spans="7:177" x14ac:dyDescent="0.15">
      <c r="G1108" s="3"/>
      <c r="H1108" s="3"/>
      <c r="I1108" s="3"/>
      <c r="J1108" s="3"/>
      <c r="K1108" s="3"/>
      <c r="L1108" s="3"/>
      <c r="M1108" s="3"/>
      <c r="N1108" s="3"/>
      <c r="O1108" s="3"/>
      <c r="P1108" s="3"/>
      <c r="Q1108" s="3"/>
      <c r="R1108" s="3"/>
      <c r="S1108" s="3"/>
      <c r="T1108" s="3"/>
      <c r="U1108" s="3"/>
      <c r="V1108" s="3"/>
      <c r="W1108" s="3"/>
      <c r="X1108" s="3"/>
      <c r="Y1108" s="3"/>
      <c r="Z1108" s="3"/>
      <c r="AA1108" s="3"/>
      <c r="AB1108" s="3"/>
      <c r="AC1108" s="3"/>
      <c r="AD1108" s="3"/>
      <c r="AE1108" s="3"/>
      <c r="AF1108" s="3"/>
      <c r="AG1108" s="3"/>
      <c r="AH1108" s="3"/>
      <c r="AI1108" s="3"/>
      <c r="AJ1108" s="3"/>
      <c r="AK1108" s="3"/>
      <c r="AL1108" s="3"/>
      <c r="AM1108" s="3"/>
      <c r="AN1108" s="3"/>
      <c r="AO1108" s="3"/>
      <c r="AP1108" s="3"/>
      <c r="AQ1108" s="3"/>
      <c r="AR1108" s="3"/>
      <c r="AS1108" s="3"/>
      <c r="AT1108" s="3"/>
      <c r="AU1108" s="3"/>
      <c r="AV1108" s="3"/>
      <c r="AW1108" s="3"/>
      <c r="AX1108" s="3"/>
      <c r="AY1108" s="3"/>
      <c r="AZ1108" s="3"/>
      <c r="BA1108" s="3"/>
      <c r="BB1108" s="3"/>
      <c r="BC1108" s="3"/>
      <c r="BD1108" s="3"/>
      <c r="BE1108" s="3"/>
      <c r="BF1108" s="3"/>
      <c r="BG1108" s="3"/>
      <c r="BH1108" s="3"/>
      <c r="BI1108" s="3"/>
      <c r="BJ1108" s="3"/>
      <c r="BK1108" s="3"/>
      <c r="BL1108" s="3"/>
      <c r="BM1108" s="3"/>
      <c r="BN1108" s="3"/>
      <c r="BO1108" s="3"/>
      <c r="BP1108" s="3"/>
      <c r="BQ1108" s="3"/>
      <c r="BR1108" s="3"/>
      <c r="BS1108" s="3"/>
      <c r="BT1108" s="3"/>
      <c r="BU1108" s="3"/>
      <c r="BV1108" s="3"/>
      <c r="BW1108" s="3"/>
      <c r="BX1108" s="3"/>
      <c r="BY1108" s="3"/>
      <c r="BZ1108" s="3"/>
      <c r="CA1108" s="3"/>
      <c r="CB1108" s="3"/>
      <c r="CC1108" s="3"/>
      <c r="CD1108" s="3"/>
      <c r="CE1108" s="3"/>
      <c r="CF1108" s="3"/>
      <c r="CG1108" s="3"/>
      <c r="CH1108" s="3"/>
      <c r="CI1108" s="3"/>
      <c r="CJ1108" s="3"/>
      <c r="CK1108" s="3"/>
      <c r="CL1108" s="3"/>
      <c r="CM1108" s="3"/>
      <c r="CN1108" s="3"/>
      <c r="CO1108" s="3"/>
      <c r="CP1108" s="3"/>
      <c r="CQ1108" s="3"/>
      <c r="CR1108" s="3"/>
      <c r="CS1108" s="3"/>
      <c r="CT1108" s="3"/>
      <c r="CU1108" s="3"/>
      <c r="CV1108" s="3"/>
      <c r="CW1108" s="3"/>
      <c r="CX1108" s="3"/>
      <c r="CY1108" s="3"/>
      <c r="CZ1108" s="3"/>
      <c r="DA1108" s="3"/>
      <c r="DB1108" s="3"/>
      <c r="DC1108" s="3"/>
      <c r="DD1108" s="3"/>
      <c r="DE1108" s="3"/>
      <c r="DF1108" s="3"/>
      <c r="DG1108" s="3"/>
      <c r="DH1108" s="3"/>
      <c r="DI1108" s="3"/>
      <c r="DJ1108" s="3"/>
      <c r="DK1108" s="3"/>
      <c r="DL1108" s="3"/>
      <c r="DM1108" s="3"/>
      <c r="DN1108" s="3"/>
      <c r="DO1108" s="3"/>
      <c r="DP1108" s="3"/>
      <c r="DQ1108" s="3"/>
      <c r="DR1108" s="3"/>
      <c r="DS1108" s="3"/>
      <c r="DT1108" s="3"/>
      <c r="DU1108" s="3"/>
      <c r="DV1108" s="3"/>
      <c r="DW1108" s="3"/>
      <c r="DX1108" s="3"/>
      <c r="DY1108" s="3"/>
      <c r="DZ1108" s="3"/>
      <c r="EA1108" s="3"/>
      <c r="EB1108" s="3"/>
      <c r="EC1108" s="3"/>
      <c r="ED1108" s="3"/>
      <c r="EE1108" s="3"/>
      <c r="EF1108" s="3"/>
      <c r="EG1108" s="3"/>
      <c r="EH1108" s="3"/>
      <c r="EI1108" s="3"/>
      <c r="EJ1108" s="3"/>
      <c r="EK1108" s="3"/>
      <c r="EL1108" s="3"/>
      <c r="EM1108" s="3"/>
      <c r="EN1108" s="3"/>
      <c r="EO1108" s="3"/>
      <c r="EP1108" s="3"/>
      <c r="EQ1108" s="3"/>
      <c r="ER1108" s="3"/>
      <c r="ES1108" s="3"/>
      <c r="ET1108" s="3"/>
      <c r="EU1108" s="3"/>
      <c r="EV1108" s="3"/>
      <c r="EW1108" s="3"/>
      <c r="EX1108" s="3"/>
      <c r="EY1108" s="3"/>
      <c r="EZ1108" s="3"/>
      <c r="FA1108" s="3"/>
      <c r="FB1108" s="3"/>
      <c r="FC1108" s="3"/>
      <c r="FD1108" s="3"/>
      <c r="FE1108" s="3"/>
      <c r="FF1108" s="3"/>
      <c r="FG1108" s="3"/>
      <c r="FH1108" s="3"/>
      <c r="FI1108" s="3"/>
      <c r="FJ1108" s="3"/>
      <c r="FK1108" s="3"/>
      <c r="FL1108" s="3"/>
      <c r="FM1108" s="3"/>
      <c r="FN1108" s="3"/>
      <c r="FO1108" s="3"/>
      <c r="FP1108" s="3"/>
      <c r="FQ1108" s="3"/>
      <c r="FR1108" s="3"/>
      <c r="FS1108" s="3"/>
      <c r="FT1108" s="3"/>
      <c r="FU1108" s="3"/>
    </row>
    <row r="1109" spans="7:177" x14ac:dyDescent="0.15">
      <c r="G1109" s="3"/>
      <c r="H1109" s="3"/>
      <c r="I1109" s="3"/>
      <c r="J1109" s="3"/>
      <c r="K1109" s="3"/>
      <c r="L1109" s="3"/>
      <c r="M1109" s="3"/>
      <c r="N1109" s="3"/>
      <c r="O1109" s="3"/>
      <c r="P1109" s="3"/>
      <c r="Q1109" s="3"/>
      <c r="R1109" s="3"/>
      <c r="S1109" s="3"/>
      <c r="T1109" s="3"/>
      <c r="U1109" s="3"/>
      <c r="V1109" s="3"/>
      <c r="W1109" s="3"/>
      <c r="X1109" s="3"/>
      <c r="Y1109" s="3"/>
      <c r="Z1109" s="3"/>
      <c r="AA1109" s="3"/>
      <c r="AB1109" s="3"/>
      <c r="AC1109" s="3"/>
      <c r="AD1109" s="3"/>
      <c r="AE1109" s="3"/>
      <c r="AF1109" s="3"/>
      <c r="AG1109" s="3"/>
      <c r="AH1109" s="3"/>
      <c r="AI1109" s="3"/>
      <c r="AJ1109" s="3"/>
      <c r="AK1109" s="3"/>
      <c r="AL1109" s="3"/>
      <c r="AM1109" s="3"/>
      <c r="AN1109" s="3"/>
      <c r="AO1109" s="3"/>
      <c r="AP1109" s="3"/>
      <c r="AQ1109" s="3"/>
      <c r="AR1109" s="3"/>
      <c r="AS1109" s="3"/>
      <c r="AT1109" s="3"/>
      <c r="AU1109" s="3"/>
      <c r="AV1109" s="3"/>
      <c r="AW1109" s="3"/>
      <c r="AX1109" s="3"/>
      <c r="AY1109" s="3"/>
      <c r="AZ1109" s="3"/>
      <c r="BA1109" s="3"/>
      <c r="BB1109" s="3"/>
      <c r="BC1109" s="3"/>
      <c r="BD1109" s="3"/>
      <c r="BE1109" s="3"/>
      <c r="BF1109" s="3"/>
      <c r="BG1109" s="3"/>
      <c r="BH1109" s="3"/>
      <c r="BI1109" s="3"/>
      <c r="BJ1109" s="3"/>
      <c r="BK1109" s="3"/>
      <c r="BL1109" s="3"/>
      <c r="BM1109" s="3"/>
      <c r="BN1109" s="3"/>
      <c r="BO1109" s="3"/>
      <c r="BP1109" s="3"/>
      <c r="BQ1109" s="3"/>
      <c r="BR1109" s="3"/>
      <c r="BS1109" s="3"/>
      <c r="BT1109" s="3"/>
      <c r="BU1109" s="3"/>
      <c r="BV1109" s="3"/>
      <c r="BW1109" s="3"/>
      <c r="BX1109" s="3"/>
      <c r="BY1109" s="3"/>
      <c r="BZ1109" s="3"/>
      <c r="CA1109" s="3"/>
      <c r="CB1109" s="3"/>
      <c r="CC1109" s="3"/>
      <c r="CD1109" s="3"/>
      <c r="CE1109" s="3"/>
      <c r="CF1109" s="3"/>
      <c r="CG1109" s="3"/>
      <c r="CH1109" s="3"/>
      <c r="CI1109" s="3"/>
      <c r="CJ1109" s="3"/>
      <c r="CK1109" s="3"/>
      <c r="CL1109" s="3"/>
      <c r="CM1109" s="3"/>
      <c r="CN1109" s="3"/>
      <c r="CO1109" s="3"/>
      <c r="CP1109" s="3"/>
      <c r="CQ1109" s="3"/>
      <c r="CR1109" s="3"/>
      <c r="CS1109" s="3"/>
      <c r="CT1109" s="3"/>
      <c r="CU1109" s="3"/>
      <c r="CV1109" s="3"/>
      <c r="CW1109" s="3"/>
      <c r="CX1109" s="3"/>
      <c r="CY1109" s="3"/>
      <c r="CZ1109" s="3"/>
      <c r="DA1109" s="3"/>
      <c r="DB1109" s="3"/>
      <c r="DC1109" s="3"/>
      <c r="DD1109" s="3"/>
      <c r="DE1109" s="3"/>
      <c r="DF1109" s="3"/>
      <c r="DG1109" s="3"/>
      <c r="DH1109" s="3"/>
      <c r="DI1109" s="3"/>
      <c r="DJ1109" s="3"/>
      <c r="DK1109" s="3"/>
      <c r="DL1109" s="3"/>
      <c r="DM1109" s="3"/>
      <c r="DN1109" s="3"/>
      <c r="DO1109" s="3"/>
      <c r="DP1109" s="3"/>
      <c r="DQ1109" s="3"/>
      <c r="DR1109" s="3"/>
      <c r="DS1109" s="3"/>
      <c r="DT1109" s="3"/>
      <c r="DU1109" s="3"/>
      <c r="DV1109" s="3"/>
      <c r="DW1109" s="3"/>
      <c r="DX1109" s="3"/>
      <c r="DY1109" s="3"/>
      <c r="DZ1109" s="3"/>
      <c r="EA1109" s="3"/>
      <c r="EB1109" s="3"/>
      <c r="EC1109" s="3"/>
      <c r="ED1109" s="3"/>
      <c r="EE1109" s="3"/>
      <c r="EF1109" s="3"/>
      <c r="EG1109" s="3"/>
      <c r="EH1109" s="3"/>
      <c r="EI1109" s="3"/>
      <c r="EJ1109" s="3"/>
      <c r="EK1109" s="3"/>
      <c r="EL1109" s="3"/>
      <c r="EM1109" s="3"/>
      <c r="EN1109" s="3"/>
      <c r="EO1109" s="3"/>
      <c r="EP1109" s="3"/>
      <c r="EQ1109" s="3"/>
      <c r="ER1109" s="3"/>
      <c r="ES1109" s="3"/>
      <c r="ET1109" s="3"/>
      <c r="EU1109" s="3"/>
      <c r="EV1109" s="3"/>
      <c r="EW1109" s="3"/>
      <c r="EX1109" s="3"/>
      <c r="EY1109" s="3"/>
      <c r="EZ1109" s="3"/>
      <c r="FA1109" s="3"/>
      <c r="FB1109" s="3"/>
      <c r="FC1109" s="3"/>
      <c r="FD1109" s="3"/>
      <c r="FE1109" s="3"/>
      <c r="FF1109" s="3"/>
      <c r="FG1109" s="3"/>
      <c r="FH1109" s="3"/>
      <c r="FI1109" s="3"/>
      <c r="FJ1109" s="3"/>
      <c r="FK1109" s="3"/>
      <c r="FL1109" s="3"/>
      <c r="FM1109" s="3"/>
      <c r="FN1109" s="3"/>
      <c r="FO1109" s="3"/>
      <c r="FP1109" s="3"/>
      <c r="FQ1109" s="3"/>
      <c r="FR1109" s="3"/>
      <c r="FS1109" s="3"/>
      <c r="FT1109" s="3"/>
      <c r="FU1109" s="3"/>
    </row>
    <row r="1110" spans="7:177" x14ac:dyDescent="0.15">
      <c r="G1110" s="3"/>
      <c r="H1110" s="3"/>
      <c r="I1110" s="3"/>
      <c r="J1110" s="3"/>
      <c r="K1110" s="3"/>
      <c r="L1110" s="3"/>
      <c r="M1110" s="3"/>
      <c r="N1110" s="3"/>
      <c r="O1110" s="3"/>
      <c r="P1110" s="3"/>
      <c r="Q1110" s="3"/>
      <c r="R1110" s="3"/>
      <c r="S1110" s="3"/>
      <c r="T1110" s="3"/>
      <c r="U1110" s="3"/>
      <c r="V1110" s="3"/>
      <c r="W1110" s="3"/>
      <c r="X1110" s="3"/>
      <c r="Y1110" s="3"/>
      <c r="Z1110" s="3"/>
      <c r="AA1110" s="3"/>
      <c r="AB1110" s="3"/>
      <c r="AC1110" s="3"/>
      <c r="AD1110" s="3"/>
      <c r="AE1110" s="3"/>
      <c r="AF1110" s="3"/>
      <c r="AG1110" s="3"/>
      <c r="AH1110" s="3"/>
      <c r="AI1110" s="3"/>
      <c r="AJ1110" s="3"/>
      <c r="AK1110" s="3"/>
      <c r="AL1110" s="3"/>
      <c r="AM1110" s="3"/>
      <c r="AN1110" s="3"/>
      <c r="AO1110" s="3"/>
      <c r="AP1110" s="3"/>
      <c r="AQ1110" s="3"/>
      <c r="AR1110" s="3"/>
      <c r="AS1110" s="3"/>
      <c r="AT1110" s="3"/>
      <c r="AU1110" s="3"/>
      <c r="AV1110" s="3"/>
      <c r="AW1110" s="3"/>
      <c r="AX1110" s="3"/>
      <c r="AY1110" s="3"/>
      <c r="AZ1110" s="3"/>
      <c r="BA1110" s="3"/>
      <c r="BB1110" s="3"/>
      <c r="BC1110" s="3"/>
      <c r="BD1110" s="3"/>
      <c r="BE1110" s="3"/>
      <c r="BF1110" s="3"/>
      <c r="BG1110" s="3"/>
      <c r="BH1110" s="3"/>
      <c r="BI1110" s="3"/>
      <c r="BJ1110" s="3"/>
      <c r="BK1110" s="3"/>
      <c r="BL1110" s="3"/>
      <c r="BM1110" s="3"/>
      <c r="BN1110" s="3"/>
      <c r="BO1110" s="3"/>
      <c r="BP1110" s="3"/>
      <c r="BQ1110" s="3"/>
      <c r="BR1110" s="3"/>
      <c r="BS1110" s="3"/>
      <c r="BT1110" s="3"/>
      <c r="BU1110" s="3"/>
      <c r="BV1110" s="3"/>
      <c r="BW1110" s="3"/>
      <c r="BX1110" s="3"/>
      <c r="BY1110" s="3"/>
      <c r="BZ1110" s="3"/>
      <c r="CA1110" s="3"/>
      <c r="CB1110" s="3"/>
      <c r="CC1110" s="3"/>
      <c r="CD1110" s="3"/>
      <c r="CE1110" s="3"/>
      <c r="CF1110" s="3"/>
      <c r="CG1110" s="3"/>
      <c r="CH1110" s="3"/>
      <c r="CI1110" s="3"/>
      <c r="CJ1110" s="3"/>
      <c r="CK1110" s="3"/>
      <c r="CL1110" s="3"/>
      <c r="CM1110" s="3"/>
      <c r="CN1110" s="3"/>
      <c r="CO1110" s="3"/>
      <c r="CP1110" s="3"/>
      <c r="CQ1110" s="3"/>
      <c r="CR1110" s="3"/>
      <c r="CS1110" s="3"/>
      <c r="CT1110" s="3"/>
      <c r="CU1110" s="3"/>
      <c r="CV1110" s="3"/>
      <c r="CW1110" s="3"/>
      <c r="CX1110" s="3"/>
      <c r="CY1110" s="3"/>
      <c r="CZ1110" s="3"/>
      <c r="DA1110" s="3"/>
      <c r="DB1110" s="3"/>
      <c r="DC1110" s="3"/>
      <c r="DD1110" s="3"/>
      <c r="DE1110" s="3"/>
      <c r="DF1110" s="3"/>
      <c r="DG1110" s="3"/>
      <c r="DH1110" s="3"/>
      <c r="DI1110" s="3"/>
      <c r="DJ1110" s="3"/>
      <c r="DK1110" s="3"/>
      <c r="DL1110" s="3"/>
      <c r="DM1110" s="3"/>
      <c r="DN1110" s="3"/>
      <c r="DO1110" s="3"/>
      <c r="DP1110" s="3"/>
      <c r="DQ1110" s="3"/>
      <c r="DR1110" s="3"/>
      <c r="DS1110" s="3"/>
      <c r="DT1110" s="3"/>
      <c r="DU1110" s="3"/>
      <c r="DV1110" s="3"/>
      <c r="DW1110" s="3"/>
      <c r="DX1110" s="3"/>
      <c r="DY1110" s="3"/>
      <c r="DZ1110" s="3"/>
      <c r="EA1110" s="3"/>
      <c r="EB1110" s="3"/>
      <c r="EC1110" s="3"/>
      <c r="ED1110" s="3"/>
      <c r="EE1110" s="3"/>
      <c r="EF1110" s="3"/>
      <c r="EG1110" s="3"/>
      <c r="EH1110" s="3"/>
      <c r="EI1110" s="3"/>
      <c r="EJ1110" s="3"/>
      <c r="EK1110" s="3"/>
      <c r="EL1110" s="3"/>
      <c r="EM1110" s="3"/>
      <c r="EN1110" s="3"/>
      <c r="EO1110" s="3"/>
      <c r="EP1110" s="3"/>
      <c r="EQ1110" s="3"/>
      <c r="ER1110" s="3"/>
      <c r="ES1110" s="3"/>
      <c r="ET1110" s="3"/>
      <c r="EU1110" s="3"/>
      <c r="EV1110" s="3"/>
      <c r="EW1110" s="3"/>
      <c r="EX1110" s="3"/>
      <c r="EY1110" s="3"/>
      <c r="EZ1110" s="3"/>
      <c r="FA1110" s="3"/>
      <c r="FB1110" s="3"/>
      <c r="FC1110" s="3"/>
      <c r="FD1110" s="3"/>
      <c r="FE1110" s="3"/>
      <c r="FF1110" s="3"/>
      <c r="FG1110" s="3"/>
      <c r="FH1110" s="3"/>
      <c r="FI1110" s="3"/>
      <c r="FJ1110" s="3"/>
      <c r="FK1110" s="3"/>
      <c r="FL1110" s="3"/>
      <c r="FM1110" s="3"/>
      <c r="FN1110" s="3"/>
      <c r="FO1110" s="3"/>
      <c r="FP1110" s="3"/>
      <c r="FQ1110" s="3"/>
      <c r="FR1110" s="3"/>
      <c r="FS1110" s="3"/>
      <c r="FT1110" s="3"/>
      <c r="FU1110" s="3"/>
    </row>
    <row r="1111" spans="7:177" x14ac:dyDescent="0.15">
      <c r="G1111" s="3"/>
      <c r="H1111" s="3"/>
      <c r="I1111" s="3"/>
      <c r="J1111" s="3"/>
      <c r="K1111" s="3"/>
      <c r="L1111" s="3"/>
      <c r="M1111" s="3"/>
      <c r="N1111" s="3"/>
      <c r="O1111" s="3"/>
      <c r="P1111" s="3"/>
      <c r="Q1111" s="3"/>
      <c r="R1111" s="3"/>
      <c r="S1111" s="3"/>
      <c r="T1111" s="3"/>
      <c r="U1111" s="3"/>
      <c r="V1111" s="3"/>
      <c r="W1111" s="3"/>
      <c r="X1111" s="3"/>
      <c r="Y1111" s="3"/>
      <c r="Z1111" s="3"/>
      <c r="AA1111" s="3"/>
      <c r="AB1111" s="3"/>
      <c r="AC1111" s="3"/>
      <c r="AD1111" s="3"/>
      <c r="AE1111" s="3"/>
      <c r="AF1111" s="3"/>
      <c r="AG1111" s="3"/>
      <c r="AH1111" s="3"/>
      <c r="AI1111" s="3"/>
      <c r="AJ1111" s="3"/>
      <c r="AK1111" s="3"/>
      <c r="AL1111" s="3"/>
      <c r="AM1111" s="3"/>
      <c r="AN1111" s="3"/>
      <c r="AO1111" s="3"/>
      <c r="AP1111" s="3"/>
      <c r="AQ1111" s="3"/>
      <c r="AR1111" s="3"/>
      <c r="AS1111" s="3"/>
      <c r="AT1111" s="3"/>
      <c r="AU1111" s="3"/>
      <c r="AV1111" s="3"/>
      <c r="AW1111" s="3"/>
      <c r="AX1111" s="3"/>
      <c r="AY1111" s="3"/>
      <c r="AZ1111" s="3"/>
      <c r="BA1111" s="3"/>
      <c r="BB1111" s="3"/>
      <c r="BC1111" s="3"/>
      <c r="BD1111" s="3"/>
      <c r="BE1111" s="3"/>
      <c r="BF1111" s="3"/>
      <c r="BG1111" s="3"/>
      <c r="BH1111" s="3"/>
      <c r="BI1111" s="3"/>
      <c r="BJ1111" s="3"/>
      <c r="BK1111" s="3"/>
      <c r="BL1111" s="3"/>
      <c r="BM1111" s="3"/>
      <c r="BN1111" s="3"/>
      <c r="BO1111" s="3"/>
      <c r="BP1111" s="3"/>
      <c r="BQ1111" s="3"/>
      <c r="BR1111" s="3"/>
      <c r="BS1111" s="3"/>
      <c r="BT1111" s="3"/>
      <c r="BU1111" s="3"/>
      <c r="BV1111" s="3"/>
      <c r="BW1111" s="3"/>
      <c r="BX1111" s="3"/>
      <c r="BY1111" s="3"/>
      <c r="BZ1111" s="3"/>
      <c r="CA1111" s="3"/>
      <c r="CB1111" s="3"/>
      <c r="CC1111" s="3"/>
      <c r="CD1111" s="3"/>
      <c r="CE1111" s="3"/>
      <c r="CF1111" s="3"/>
      <c r="CG1111" s="3"/>
      <c r="CH1111" s="3"/>
      <c r="CI1111" s="3"/>
      <c r="CJ1111" s="3"/>
      <c r="CK1111" s="3"/>
      <c r="CL1111" s="3"/>
      <c r="CM1111" s="3"/>
      <c r="CN1111" s="3"/>
      <c r="CO1111" s="3"/>
      <c r="CP1111" s="3"/>
      <c r="CQ1111" s="3"/>
      <c r="CR1111" s="3"/>
      <c r="CS1111" s="3"/>
      <c r="CT1111" s="3"/>
      <c r="CU1111" s="3"/>
      <c r="CV1111" s="3"/>
      <c r="CW1111" s="3"/>
      <c r="CX1111" s="3"/>
      <c r="CY1111" s="3"/>
      <c r="CZ1111" s="3"/>
      <c r="DA1111" s="3"/>
      <c r="DB1111" s="3"/>
      <c r="DC1111" s="3"/>
      <c r="DD1111" s="3"/>
      <c r="DE1111" s="3"/>
      <c r="DF1111" s="3"/>
      <c r="DG1111" s="3"/>
      <c r="DH1111" s="3"/>
      <c r="DI1111" s="3"/>
      <c r="DJ1111" s="3"/>
      <c r="DK1111" s="3"/>
      <c r="DL1111" s="3"/>
      <c r="DM1111" s="3"/>
      <c r="DN1111" s="3"/>
      <c r="DO1111" s="3"/>
      <c r="DP1111" s="3"/>
      <c r="DQ1111" s="3"/>
      <c r="DR1111" s="3"/>
      <c r="DS1111" s="3"/>
      <c r="DT1111" s="3"/>
      <c r="DU1111" s="3"/>
      <c r="DV1111" s="3"/>
      <c r="DW1111" s="3"/>
      <c r="DX1111" s="3"/>
      <c r="DY1111" s="3"/>
      <c r="DZ1111" s="3"/>
      <c r="EA1111" s="3"/>
      <c r="EB1111" s="3"/>
      <c r="EC1111" s="3"/>
      <c r="ED1111" s="3"/>
      <c r="EE1111" s="3"/>
      <c r="EF1111" s="3"/>
      <c r="EG1111" s="3"/>
      <c r="EH1111" s="3"/>
      <c r="EI1111" s="3"/>
      <c r="EJ1111" s="3"/>
      <c r="EK1111" s="3"/>
      <c r="EL1111" s="3"/>
      <c r="EM1111" s="3"/>
      <c r="EN1111" s="3"/>
      <c r="EO1111" s="3"/>
      <c r="EP1111" s="3"/>
      <c r="EQ1111" s="3"/>
      <c r="ER1111" s="3"/>
      <c r="ES1111" s="3"/>
      <c r="ET1111" s="3"/>
      <c r="EU1111" s="3"/>
      <c r="EV1111" s="3"/>
      <c r="EW1111" s="3"/>
      <c r="EX1111" s="3"/>
      <c r="EY1111" s="3"/>
      <c r="EZ1111" s="3"/>
      <c r="FA1111" s="3"/>
      <c r="FB1111" s="3"/>
      <c r="FC1111" s="3"/>
      <c r="FD1111" s="3"/>
      <c r="FE1111" s="3"/>
      <c r="FF1111" s="3"/>
      <c r="FG1111" s="3"/>
      <c r="FH1111" s="3"/>
      <c r="FI1111" s="3"/>
      <c r="FJ1111" s="3"/>
      <c r="FK1111" s="3"/>
      <c r="FL1111" s="3"/>
      <c r="FM1111" s="3"/>
      <c r="FN1111" s="3"/>
      <c r="FO1111" s="3"/>
      <c r="FP1111" s="3"/>
      <c r="FQ1111" s="3"/>
      <c r="FR1111" s="3"/>
      <c r="FS1111" s="3"/>
      <c r="FT1111" s="3"/>
      <c r="FU1111" s="3"/>
    </row>
    <row r="1112" spans="7:177" x14ac:dyDescent="0.15">
      <c r="G1112" s="3"/>
      <c r="H1112" s="3"/>
      <c r="I1112" s="3"/>
      <c r="J1112" s="3"/>
      <c r="K1112" s="3"/>
      <c r="L1112" s="3"/>
      <c r="M1112" s="3"/>
      <c r="N1112" s="3"/>
      <c r="O1112" s="3"/>
      <c r="P1112" s="3"/>
      <c r="Q1112" s="3"/>
      <c r="R1112" s="3"/>
      <c r="S1112" s="3"/>
      <c r="T1112" s="3"/>
      <c r="U1112" s="3"/>
      <c r="V1112" s="3"/>
      <c r="W1112" s="3"/>
      <c r="X1112" s="3"/>
      <c r="Y1112" s="3"/>
      <c r="Z1112" s="3"/>
      <c r="AA1112" s="3"/>
      <c r="AB1112" s="3"/>
      <c r="AC1112" s="3"/>
      <c r="AD1112" s="3"/>
      <c r="AE1112" s="3"/>
      <c r="AF1112" s="3"/>
      <c r="AG1112" s="3"/>
      <c r="AH1112" s="3"/>
      <c r="AI1112" s="3"/>
      <c r="AJ1112" s="3"/>
      <c r="AK1112" s="3"/>
      <c r="AL1112" s="3"/>
      <c r="AM1112" s="3"/>
      <c r="AN1112" s="3"/>
      <c r="AO1112" s="3"/>
      <c r="AP1112" s="3"/>
      <c r="AQ1112" s="3"/>
      <c r="AR1112" s="3"/>
      <c r="AS1112" s="3"/>
      <c r="AT1112" s="3"/>
      <c r="AU1112" s="3"/>
      <c r="AV1112" s="3"/>
      <c r="AW1112" s="3"/>
      <c r="AX1112" s="3"/>
      <c r="AY1112" s="3"/>
      <c r="AZ1112" s="3"/>
      <c r="BA1112" s="3"/>
      <c r="BB1112" s="3"/>
      <c r="BC1112" s="3"/>
      <c r="BD1112" s="3"/>
      <c r="BE1112" s="3"/>
      <c r="BF1112" s="3"/>
      <c r="BG1112" s="3"/>
      <c r="BH1112" s="3"/>
      <c r="BI1112" s="3"/>
      <c r="BJ1112" s="3"/>
      <c r="BK1112" s="3"/>
      <c r="BL1112" s="3"/>
      <c r="BM1112" s="3"/>
      <c r="BN1112" s="3"/>
      <c r="BO1112" s="3"/>
      <c r="BP1112" s="3"/>
      <c r="BQ1112" s="3"/>
      <c r="BR1112" s="3"/>
      <c r="BS1112" s="3"/>
      <c r="BT1112" s="3"/>
      <c r="BU1112" s="3"/>
      <c r="BV1112" s="3"/>
      <c r="BW1112" s="3"/>
      <c r="BX1112" s="3"/>
      <c r="BY1112" s="3"/>
      <c r="BZ1112" s="3"/>
      <c r="CA1112" s="3"/>
      <c r="CB1112" s="3"/>
      <c r="CC1112" s="3"/>
      <c r="CD1112" s="3"/>
      <c r="CE1112" s="3"/>
      <c r="CF1112" s="3"/>
      <c r="CG1112" s="3"/>
      <c r="CH1112" s="3"/>
      <c r="CI1112" s="3"/>
      <c r="CJ1112" s="3"/>
      <c r="CK1112" s="3"/>
      <c r="CL1112" s="3"/>
      <c r="CM1112" s="3"/>
      <c r="CN1112" s="3"/>
      <c r="CO1112" s="3"/>
      <c r="CP1112" s="3"/>
      <c r="CQ1112" s="3"/>
      <c r="CR1112" s="3"/>
      <c r="CS1112" s="3"/>
      <c r="CT1112" s="3"/>
      <c r="CU1112" s="3"/>
      <c r="CV1112" s="3"/>
      <c r="CW1112" s="3"/>
      <c r="CX1112" s="3"/>
      <c r="CY1112" s="3"/>
      <c r="CZ1112" s="3"/>
      <c r="DA1112" s="3"/>
      <c r="DB1112" s="3"/>
      <c r="DC1112" s="3"/>
      <c r="DD1112" s="3"/>
      <c r="DE1112" s="3"/>
      <c r="DF1112" s="3"/>
      <c r="DG1112" s="3"/>
      <c r="DH1112" s="3"/>
      <c r="DI1112" s="3"/>
      <c r="DJ1112" s="3"/>
      <c r="DK1112" s="3"/>
      <c r="DL1112" s="3"/>
      <c r="DM1112" s="3"/>
      <c r="DN1112" s="3"/>
      <c r="DO1112" s="3"/>
      <c r="DP1112" s="3"/>
      <c r="DQ1112" s="3"/>
      <c r="DR1112" s="3"/>
      <c r="DS1112" s="3"/>
      <c r="DT1112" s="3"/>
      <c r="DU1112" s="3"/>
      <c r="DV1112" s="3"/>
      <c r="DW1112" s="3"/>
      <c r="DX1112" s="3"/>
      <c r="DY1112" s="3"/>
      <c r="DZ1112" s="3"/>
      <c r="EA1112" s="3"/>
      <c r="EB1112" s="3"/>
      <c r="EC1112" s="3"/>
      <c r="ED1112" s="3"/>
      <c r="EE1112" s="3"/>
      <c r="EF1112" s="3"/>
      <c r="EG1112" s="3"/>
      <c r="EH1112" s="3"/>
      <c r="EI1112" s="3"/>
      <c r="EJ1112" s="3"/>
      <c r="EK1112" s="3"/>
      <c r="EL1112" s="3"/>
      <c r="EM1112" s="3"/>
      <c r="EN1112" s="3"/>
      <c r="EO1112" s="3"/>
      <c r="EP1112" s="3"/>
      <c r="EQ1112" s="3"/>
      <c r="ER1112" s="3"/>
      <c r="ES1112" s="3"/>
      <c r="ET1112" s="3"/>
      <c r="EU1112" s="3"/>
      <c r="EV1112" s="3"/>
      <c r="EW1112" s="3"/>
      <c r="EX1112" s="3"/>
      <c r="EY1112" s="3"/>
      <c r="EZ1112" s="3"/>
      <c r="FA1112" s="3"/>
      <c r="FB1112" s="3"/>
      <c r="FC1112" s="3"/>
      <c r="FD1112" s="3"/>
      <c r="FE1112" s="3"/>
      <c r="FF1112" s="3"/>
      <c r="FG1112" s="3"/>
      <c r="FH1112" s="3"/>
      <c r="FI1112" s="3"/>
      <c r="FJ1112" s="3"/>
      <c r="FK1112" s="3"/>
      <c r="FL1112" s="3"/>
      <c r="FM1112" s="3"/>
      <c r="FN1112" s="3"/>
      <c r="FO1112" s="3"/>
      <c r="FP1112" s="3"/>
      <c r="FQ1112" s="3"/>
      <c r="FR1112" s="3"/>
      <c r="FS1112" s="3"/>
      <c r="FT1112" s="3"/>
      <c r="FU1112" s="3"/>
    </row>
    <row r="1113" spans="7:177" x14ac:dyDescent="0.15">
      <c r="G1113" s="3"/>
      <c r="H1113" s="3"/>
      <c r="I1113" s="3"/>
      <c r="J1113" s="3"/>
      <c r="K1113" s="3"/>
      <c r="L1113" s="3"/>
      <c r="M1113" s="3"/>
      <c r="N1113" s="3"/>
      <c r="O1113" s="3"/>
      <c r="P1113" s="3"/>
      <c r="Q1113" s="3"/>
      <c r="R1113" s="3"/>
      <c r="S1113" s="3"/>
      <c r="T1113" s="3"/>
      <c r="U1113" s="3"/>
      <c r="V1113" s="3"/>
      <c r="W1113" s="3"/>
      <c r="X1113" s="3"/>
      <c r="Y1113" s="3"/>
      <c r="Z1113" s="3"/>
      <c r="AA1113" s="3"/>
      <c r="AB1113" s="3"/>
      <c r="AC1113" s="3"/>
      <c r="AD1113" s="3"/>
      <c r="AE1113" s="3"/>
      <c r="AF1113" s="3"/>
      <c r="AG1113" s="3"/>
      <c r="AH1113" s="3"/>
      <c r="AI1113" s="3"/>
      <c r="AJ1113" s="3"/>
      <c r="AK1113" s="3"/>
      <c r="AL1113" s="3"/>
      <c r="AM1113" s="3"/>
      <c r="AN1113" s="3"/>
      <c r="AO1113" s="3"/>
      <c r="AP1113" s="3"/>
      <c r="AQ1113" s="3"/>
      <c r="AR1113" s="3"/>
      <c r="AS1113" s="3"/>
      <c r="AT1113" s="3"/>
      <c r="AU1113" s="3"/>
      <c r="AV1113" s="3"/>
      <c r="AW1113" s="3"/>
      <c r="AX1113" s="3"/>
      <c r="AY1113" s="3"/>
      <c r="AZ1113" s="3"/>
      <c r="BA1113" s="3"/>
      <c r="BB1113" s="3"/>
      <c r="BC1113" s="3"/>
      <c r="BD1113" s="3"/>
      <c r="BE1113" s="3"/>
      <c r="BF1113" s="3"/>
      <c r="BG1113" s="3"/>
      <c r="BH1113" s="3"/>
      <c r="BI1113" s="3"/>
      <c r="BJ1113" s="3"/>
      <c r="BK1113" s="3"/>
      <c r="BL1113" s="3"/>
      <c r="BM1113" s="3"/>
      <c r="BN1113" s="3"/>
      <c r="BO1113" s="3"/>
      <c r="BP1113" s="3"/>
      <c r="BQ1113" s="3"/>
      <c r="BR1113" s="3"/>
      <c r="BS1113" s="3"/>
      <c r="BT1113" s="3"/>
      <c r="BU1113" s="3"/>
      <c r="BV1113" s="3"/>
      <c r="BW1113" s="3"/>
      <c r="BX1113" s="3"/>
      <c r="BY1113" s="3"/>
      <c r="BZ1113" s="3"/>
      <c r="CA1113" s="3"/>
      <c r="CB1113" s="3"/>
      <c r="CC1113" s="3"/>
      <c r="CD1113" s="3"/>
      <c r="CE1113" s="3"/>
      <c r="CF1113" s="3"/>
      <c r="CG1113" s="3"/>
      <c r="CH1113" s="3"/>
      <c r="CI1113" s="3"/>
      <c r="CJ1113" s="3"/>
      <c r="CK1113" s="3"/>
      <c r="CL1113" s="3"/>
      <c r="CM1113" s="3"/>
      <c r="CN1113" s="3"/>
      <c r="CO1113" s="3"/>
      <c r="CP1113" s="3"/>
      <c r="CQ1113" s="3"/>
      <c r="CR1113" s="3"/>
      <c r="CS1113" s="3"/>
      <c r="CT1113" s="3"/>
      <c r="CU1113" s="3"/>
      <c r="CV1113" s="3"/>
      <c r="CW1113" s="3"/>
      <c r="CX1113" s="3"/>
      <c r="CY1113" s="3"/>
      <c r="CZ1113" s="3"/>
      <c r="DA1113" s="3"/>
      <c r="DB1113" s="3"/>
      <c r="DC1113" s="3"/>
      <c r="DD1113" s="3"/>
      <c r="DE1113" s="3"/>
      <c r="DF1113" s="3"/>
      <c r="DG1113" s="3"/>
      <c r="DH1113" s="3"/>
      <c r="DI1113" s="3"/>
      <c r="DJ1113" s="3"/>
      <c r="DK1113" s="3"/>
      <c r="DL1113" s="3"/>
      <c r="DM1113" s="3"/>
      <c r="DN1113" s="3"/>
      <c r="DO1113" s="3"/>
      <c r="DP1113" s="3"/>
      <c r="DQ1113" s="3"/>
      <c r="DR1113" s="3"/>
      <c r="DS1113" s="3"/>
      <c r="DT1113" s="3"/>
      <c r="DU1113" s="3"/>
      <c r="DV1113" s="3"/>
      <c r="DW1113" s="3"/>
      <c r="DX1113" s="3"/>
      <c r="DY1113" s="3"/>
      <c r="DZ1113" s="3"/>
      <c r="EA1113" s="3"/>
      <c r="EB1113" s="3"/>
      <c r="EC1113" s="3"/>
      <c r="ED1113" s="3"/>
      <c r="EE1113" s="3"/>
      <c r="EF1113" s="3"/>
      <c r="EG1113" s="3"/>
      <c r="EH1113" s="3"/>
      <c r="EI1113" s="3"/>
      <c r="EJ1113" s="3"/>
      <c r="EK1113" s="3"/>
      <c r="EL1113" s="3"/>
      <c r="EM1113" s="3"/>
      <c r="EN1113" s="3"/>
      <c r="EO1113" s="3"/>
      <c r="EP1113" s="3"/>
      <c r="EQ1113" s="3"/>
      <c r="ER1113" s="3"/>
      <c r="ES1113" s="3"/>
      <c r="ET1113" s="3"/>
      <c r="EU1113" s="3"/>
      <c r="EV1113" s="3"/>
      <c r="EW1113" s="3"/>
      <c r="EX1113" s="3"/>
      <c r="EY1113" s="3"/>
      <c r="EZ1113" s="3"/>
      <c r="FA1113" s="3"/>
      <c r="FB1113" s="3"/>
      <c r="FC1113" s="3"/>
      <c r="FD1113" s="3"/>
      <c r="FE1113" s="3"/>
      <c r="FF1113" s="3"/>
      <c r="FG1113" s="3"/>
      <c r="FH1113" s="3"/>
      <c r="FI1113" s="3"/>
      <c r="FJ1113" s="3"/>
      <c r="FK1113" s="3"/>
      <c r="FL1113" s="3"/>
      <c r="FM1113" s="3"/>
      <c r="FN1113" s="3"/>
      <c r="FO1113" s="3"/>
      <c r="FP1113" s="3"/>
      <c r="FQ1113" s="3"/>
      <c r="FR1113" s="3"/>
      <c r="FS1113" s="3"/>
      <c r="FT1113" s="3"/>
      <c r="FU1113" s="3"/>
    </row>
    <row r="1114" spans="7:177" x14ac:dyDescent="0.15">
      <c r="G1114" s="3"/>
      <c r="H1114" s="3"/>
      <c r="I1114" s="3"/>
      <c r="J1114" s="3"/>
      <c r="K1114" s="3"/>
      <c r="L1114" s="3"/>
      <c r="M1114" s="3"/>
      <c r="N1114" s="3"/>
      <c r="O1114" s="3"/>
      <c r="P1114" s="3"/>
      <c r="Q1114" s="3"/>
      <c r="R1114" s="3"/>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3"/>
      <c r="AP1114" s="3"/>
      <c r="AQ1114" s="3"/>
      <c r="AR1114" s="3"/>
      <c r="AS1114" s="3"/>
      <c r="AT1114" s="3"/>
      <c r="AU1114" s="3"/>
      <c r="AV1114" s="3"/>
      <c r="AW1114" s="3"/>
      <c r="AX1114" s="3"/>
      <c r="AY1114" s="3"/>
      <c r="AZ1114" s="3"/>
      <c r="BA1114" s="3"/>
      <c r="BB1114" s="3"/>
      <c r="BC1114" s="3"/>
      <c r="BD1114" s="3"/>
      <c r="BE1114" s="3"/>
      <c r="BF1114" s="3"/>
      <c r="BG1114" s="3"/>
      <c r="BH1114" s="3"/>
      <c r="BI1114" s="3"/>
      <c r="BJ1114" s="3"/>
      <c r="BK1114" s="3"/>
      <c r="BL1114" s="3"/>
      <c r="BM1114" s="3"/>
      <c r="BN1114" s="3"/>
      <c r="BO1114" s="3"/>
      <c r="BP1114" s="3"/>
      <c r="BQ1114" s="3"/>
      <c r="BR1114" s="3"/>
      <c r="BS1114" s="3"/>
      <c r="BT1114" s="3"/>
      <c r="BU1114" s="3"/>
      <c r="BV1114" s="3"/>
      <c r="BW1114" s="3"/>
      <c r="BX1114" s="3"/>
      <c r="BY1114" s="3"/>
      <c r="BZ1114" s="3"/>
      <c r="CA1114" s="3"/>
      <c r="CB1114" s="3"/>
      <c r="CC1114" s="3"/>
      <c r="CD1114" s="3"/>
      <c r="CE1114" s="3"/>
      <c r="CF1114" s="3"/>
      <c r="CG1114" s="3"/>
      <c r="CH1114" s="3"/>
      <c r="CI1114" s="3"/>
      <c r="CJ1114" s="3"/>
      <c r="CK1114" s="3"/>
      <c r="CL1114" s="3"/>
      <c r="CM1114" s="3"/>
      <c r="CN1114" s="3"/>
      <c r="CO1114" s="3"/>
      <c r="CP1114" s="3"/>
      <c r="CQ1114" s="3"/>
      <c r="CR1114" s="3"/>
      <c r="CS1114" s="3"/>
      <c r="CT1114" s="3"/>
      <c r="CU1114" s="3"/>
      <c r="CV1114" s="3"/>
      <c r="CW1114" s="3"/>
      <c r="CX1114" s="3"/>
      <c r="CY1114" s="3"/>
      <c r="CZ1114" s="3"/>
      <c r="DA1114" s="3"/>
      <c r="DB1114" s="3"/>
      <c r="DC1114" s="3"/>
      <c r="DD1114" s="3"/>
      <c r="DE1114" s="3"/>
      <c r="DF1114" s="3"/>
      <c r="DG1114" s="3"/>
      <c r="DH1114" s="3"/>
      <c r="DI1114" s="3"/>
      <c r="DJ1114" s="3"/>
      <c r="DK1114" s="3"/>
      <c r="DL1114" s="3"/>
      <c r="DM1114" s="3"/>
      <c r="DN1114" s="3"/>
      <c r="DO1114" s="3"/>
      <c r="DP1114" s="3"/>
      <c r="DQ1114" s="3"/>
      <c r="DR1114" s="3"/>
      <c r="DS1114" s="3"/>
      <c r="DT1114" s="3"/>
      <c r="DU1114" s="3"/>
      <c r="DV1114" s="3"/>
      <c r="DW1114" s="3"/>
      <c r="DX1114" s="3"/>
      <c r="DY1114" s="3"/>
      <c r="DZ1114" s="3"/>
      <c r="EA1114" s="3"/>
      <c r="EB1114" s="3"/>
      <c r="EC1114" s="3"/>
      <c r="ED1114" s="3"/>
      <c r="EE1114" s="3"/>
      <c r="EF1114" s="3"/>
      <c r="EG1114" s="3"/>
      <c r="EH1114" s="3"/>
      <c r="EI1114" s="3"/>
      <c r="EJ1114" s="3"/>
      <c r="EK1114" s="3"/>
      <c r="EL1114" s="3"/>
      <c r="EM1114" s="3"/>
      <c r="EN1114" s="3"/>
      <c r="EO1114" s="3"/>
      <c r="EP1114" s="3"/>
      <c r="EQ1114" s="3"/>
      <c r="ER1114" s="3"/>
      <c r="ES1114" s="3"/>
      <c r="ET1114" s="3"/>
      <c r="EU1114" s="3"/>
      <c r="EV1114" s="3"/>
      <c r="EW1114" s="3"/>
      <c r="EX1114" s="3"/>
      <c r="EY1114" s="3"/>
      <c r="EZ1114" s="3"/>
      <c r="FA1114" s="3"/>
      <c r="FB1114" s="3"/>
      <c r="FC1114" s="3"/>
      <c r="FD1114" s="3"/>
      <c r="FE1114" s="3"/>
      <c r="FF1114" s="3"/>
      <c r="FG1114" s="3"/>
      <c r="FH1114" s="3"/>
      <c r="FI1114" s="3"/>
      <c r="FJ1114" s="3"/>
      <c r="FK1114" s="3"/>
      <c r="FL1114" s="3"/>
      <c r="FM1114" s="3"/>
      <c r="FN1114" s="3"/>
      <c r="FO1114" s="3"/>
      <c r="FP1114" s="3"/>
      <c r="FQ1114" s="3"/>
      <c r="FR1114" s="3"/>
      <c r="FS1114" s="3"/>
      <c r="FT1114" s="3"/>
      <c r="FU1114" s="3"/>
    </row>
    <row r="1115" spans="7:177" x14ac:dyDescent="0.15">
      <c r="G1115" s="3"/>
      <c r="H1115" s="3"/>
      <c r="I1115" s="3"/>
      <c r="J1115" s="3"/>
      <c r="K1115" s="3"/>
      <c r="L1115" s="3"/>
      <c r="M1115" s="3"/>
      <c r="N1115" s="3"/>
      <c r="O1115" s="3"/>
      <c r="P1115" s="3"/>
      <c r="Q1115" s="3"/>
      <c r="R1115" s="3"/>
      <c r="S1115" s="3"/>
      <c r="T1115" s="3"/>
      <c r="U1115" s="3"/>
      <c r="V1115" s="3"/>
      <c r="W1115" s="3"/>
      <c r="X1115" s="3"/>
      <c r="Y1115" s="3"/>
      <c r="Z1115" s="3"/>
      <c r="AA1115" s="3"/>
      <c r="AB1115" s="3"/>
      <c r="AC1115" s="3"/>
      <c r="AD1115" s="3"/>
      <c r="AE1115" s="3"/>
      <c r="AF1115" s="3"/>
      <c r="AG1115" s="3"/>
      <c r="AH1115" s="3"/>
      <c r="AI1115" s="3"/>
      <c r="AJ1115" s="3"/>
      <c r="AK1115" s="3"/>
      <c r="AL1115" s="3"/>
      <c r="AM1115" s="3"/>
      <c r="AN1115" s="3"/>
      <c r="AO1115" s="3"/>
      <c r="AP1115" s="3"/>
      <c r="AQ1115" s="3"/>
      <c r="AR1115" s="3"/>
      <c r="AS1115" s="3"/>
      <c r="AT1115" s="3"/>
      <c r="AU1115" s="3"/>
      <c r="AV1115" s="3"/>
      <c r="AW1115" s="3"/>
      <c r="AX1115" s="3"/>
      <c r="AY1115" s="3"/>
      <c r="AZ1115" s="3"/>
      <c r="BA1115" s="3"/>
      <c r="BB1115" s="3"/>
      <c r="BC1115" s="3"/>
      <c r="BD1115" s="3"/>
      <c r="BE1115" s="3"/>
      <c r="BF1115" s="3"/>
      <c r="BG1115" s="3"/>
      <c r="BH1115" s="3"/>
      <c r="BI1115" s="3"/>
      <c r="BJ1115" s="3"/>
      <c r="BK1115" s="3"/>
      <c r="BL1115" s="3"/>
      <c r="BM1115" s="3"/>
      <c r="BN1115" s="3"/>
      <c r="BO1115" s="3"/>
      <c r="BP1115" s="3"/>
      <c r="BQ1115" s="3"/>
      <c r="BR1115" s="3"/>
      <c r="BS1115" s="3"/>
      <c r="BT1115" s="3"/>
      <c r="BU1115" s="3"/>
      <c r="BV1115" s="3"/>
      <c r="BW1115" s="3"/>
      <c r="BX1115" s="3"/>
      <c r="BY1115" s="3"/>
      <c r="BZ1115" s="3"/>
      <c r="CA1115" s="3"/>
      <c r="CB1115" s="3"/>
      <c r="CC1115" s="3"/>
      <c r="CD1115" s="3"/>
      <c r="CE1115" s="3"/>
      <c r="CF1115" s="3"/>
      <c r="CG1115" s="3"/>
      <c r="CH1115" s="3"/>
      <c r="CI1115" s="3"/>
      <c r="CJ1115" s="3"/>
      <c r="CK1115" s="3"/>
      <c r="CL1115" s="3"/>
      <c r="CM1115" s="3"/>
      <c r="CN1115" s="3"/>
      <c r="CO1115" s="3"/>
      <c r="CP1115" s="3"/>
      <c r="CQ1115" s="3"/>
      <c r="CR1115" s="3"/>
      <c r="CS1115" s="3"/>
      <c r="CT1115" s="3"/>
      <c r="CU1115" s="3"/>
      <c r="CV1115" s="3"/>
      <c r="CW1115" s="3"/>
      <c r="CX1115" s="3"/>
      <c r="CY1115" s="3"/>
      <c r="CZ1115" s="3"/>
      <c r="DA1115" s="3"/>
      <c r="DB1115" s="3"/>
      <c r="DC1115" s="3"/>
      <c r="DD1115" s="3"/>
      <c r="DE1115" s="3"/>
      <c r="DF1115" s="3"/>
      <c r="DG1115" s="3"/>
      <c r="DH1115" s="3"/>
      <c r="DI1115" s="3"/>
      <c r="DJ1115" s="3"/>
      <c r="DK1115" s="3"/>
      <c r="DL1115" s="3"/>
      <c r="DM1115" s="3"/>
      <c r="DN1115" s="3"/>
      <c r="DO1115" s="3"/>
      <c r="DP1115" s="3"/>
      <c r="DQ1115" s="3"/>
      <c r="DR1115" s="3"/>
      <c r="DS1115" s="3"/>
      <c r="DT1115" s="3"/>
      <c r="DU1115" s="3"/>
      <c r="DV1115" s="3"/>
      <c r="DW1115" s="3"/>
      <c r="DX1115" s="3"/>
      <c r="DY1115" s="3"/>
      <c r="DZ1115" s="3"/>
      <c r="EA1115" s="3"/>
      <c r="EB1115" s="3"/>
      <c r="EC1115" s="3"/>
      <c r="ED1115" s="3"/>
      <c r="EE1115" s="3"/>
      <c r="EF1115" s="3"/>
      <c r="EG1115" s="3"/>
      <c r="EH1115" s="3"/>
      <c r="EI1115" s="3"/>
      <c r="EJ1115" s="3"/>
      <c r="EK1115" s="3"/>
      <c r="EL1115" s="3"/>
      <c r="EM1115" s="3"/>
      <c r="EN1115" s="3"/>
      <c r="EO1115" s="3"/>
      <c r="EP1115" s="3"/>
      <c r="EQ1115" s="3"/>
      <c r="ER1115" s="3"/>
      <c r="ES1115" s="3"/>
      <c r="ET1115" s="3"/>
      <c r="EU1115" s="3"/>
      <c r="EV1115" s="3"/>
      <c r="EW1115" s="3"/>
      <c r="EX1115" s="3"/>
      <c r="EY1115" s="3"/>
      <c r="EZ1115" s="3"/>
      <c r="FA1115" s="3"/>
      <c r="FB1115" s="3"/>
      <c r="FC1115" s="3"/>
      <c r="FD1115" s="3"/>
      <c r="FE1115" s="3"/>
      <c r="FF1115" s="3"/>
      <c r="FG1115" s="3"/>
      <c r="FH1115" s="3"/>
      <c r="FI1115" s="3"/>
      <c r="FJ1115" s="3"/>
      <c r="FK1115" s="3"/>
      <c r="FL1115" s="3"/>
      <c r="FM1115" s="3"/>
      <c r="FN1115" s="3"/>
      <c r="FO1115" s="3"/>
      <c r="FP1115" s="3"/>
      <c r="FQ1115" s="3"/>
      <c r="FR1115" s="3"/>
      <c r="FS1115" s="3"/>
      <c r="FT1115" s="3"/>
      <c r="FU1115" s="3"/>
    </row>
    <row r="1116" spans="7:177" x14ac:dyDescent="0.15">
      <c r="G1116" s="3"/>
      <c r="H1116" s="3"/>
      <c r="I1116" s="3"/>
      <c r="J1116" s="3"/>
      <c r="K1116" s="3"/>
      <c r="L1116" s="3"/>
      <c r="M1116" s="3"/>
      <c r="N1116" s="3"/>
      <c r="O1116" s="3"/>
      <c r="P1116" s="3"/>
      <c r="Q1116" s="3"/>
      <c r="R1116" s="3"/>
      <c r="S1116" s="3"/>
      <c r="T1116" s="3"/>
      <c r="U1116" s="3"/>
      <c r="V1116" s="3"/>
      <c r="W1116" s="3"/>
      <c r="X1116" s="3"/>
      <c r="Y1116" s="3"/>
      <c r="Z1116" s="3"/>
      <c r="AA1116" s="3"/>
      <c r="AB1116" s="3"/>
      <c r="AC1116" s="3"/>
      <c r="AD1116" s="3"/>
      <c r="AE1116" s="3"/>
      <c r="AF1116" s="3"/>
      <c r="AG1116" s="3"/>
      <c r="AH1116" s="3"/>
      <c r="AI1116" s="3"/>
      <c r="AJ1116" s="3"/>
      <c r="AK1116" s="3"/>
      <c r="AL1116" s="3"/>
      <c r="AM1116" s="3"/>
      <c r="AN1116" s="3"/>
      <c r="AO1116" s="3"/>
      <c r="AP1116" s="3"/>
      <c r="AQ1116" s="3"/>
      <c r="AR1116" s="3"/>
      <c r="AS1116" s="3"/>
      <c r="AT1116" s="3"/>
      <c r="AU1116" s="3"/>
      <c r="AV1116" s="3"/>
      <c r="AW1116" s="3"/>
      <c r="AX1116" s="3"/>
      <c r="AY1116" s="3"/>
      <c r="AZ1116" s="3"/>
      <c r="BA1116" s="3"/>
      <c r="BB1116" s="3"/>
      <c r="BC1116" s="3"/>
      <c r="BD1116" s="3"/>
      <c r="BE1116" s="3"/>
      <c r="BF1116" s="3"/>
      <c r="BG1116" s="3"/>
      <c r="BH1116" s="3"/>
      <c r="BI1116" s="3"/>
      <c r="BJ1116" s="3"/>
      <c r="BK1116" s="3"/>
      <c r="BL1116" s="3"/>
      <c r="BM1116" s="3"/>
      <c r="BN1116" s="3"/>
      <c r="BO1116" s="3"/>
      <c r="BP1116" s="3"/>
      <c r="BQ1116" s="3"/>
      <c r="BR1116" s="3"/>
      <c r="BS1116" s="3"/>
      <c r="BT1116" s="3"/>
      <c r="BU1116" s="3"/>
      <c r="BV1116" s="3"/>
      <c r="BW1116" s="3"/>
      <c r="BX1116" s="3"/>
      <c r="BY1116" s="3"/>
      <c r="BZ1116" s="3"/>
      <c r="CA1116" s="3"/>
      <c r="CB1116" s="3"/>
      <c r="CC1116" s="3"/>
      <c r="CD1116" s="3"/>
      <c r="CE1116" s="3"/>
      <c r="CF1116" s="3"/>
      <c r="CG1116" s="3"/>
      <c r="CH1116" s="3"/>
      <c r="CI1116" s="3"/>
      <c r="CJ1116" s="3"/>
      <c r="CK1116" s="3"/>
      <c r="CL1116" s="3"/>
      <c r="CM1116" s="3"/>
      <c r="CN1116" s="3"/>
      <c r="CO1116" s="3"/>
      <c r="CP1116" s="3"/>
      <c r="CQ1116" s="3"/>
      <c r="CR1116" s="3"/>
      <c r="CS1116" s="3"/>
      <c r="CT1116" s="3"/>
      <c r="CU1116" s="3"/>
      <c r="CV1116" s="3"/>
      <c r="CW1116" s="3"/>
      <c r="CX1116" s="3"/>
      <c r="CY1116" s="3"/>
      <c r="CZ1116" s="3"/>
      <c r="DA1116" s="3"/>
      <c r="DB1116" s="3"/>
      <c r="DC1116" s="3"/>
      <c r="DD1116" s="3"/>
      <c r="DE1116" s="3"/>
      <c r="DF1116" s="3"/>
      <c r="DG1116" s="3"/>
      <c r="DH1116" s="3"/>
      <c r="DI1116" s="3"/>
      <c r="DJ1116" s="3"/>
      <c r="DK1116" s="3"/>
      <c r="DL1116" s="3"/>
      <c r="DM1116" s="3"/>
      <c r="DN1116" s="3"/>
      <c r="DO1116" s="3"/>
      <c r="DP1116" s="3"/>
      <c r="DQ1116" s="3"/>
      <c r="DR1116" s="3"/>
      <c r="DS1116" s="3"/>
      <c r="DT1116" s="3"/>
      <c r="DU1116" s="3"/>
      <c r="DV1116" s="3"/>
      <c r="DW1116" s="3"/>
      <c r="DX1116" s="3"/>
      <c r="DY1116" s="3"/>
      <c r="DZ1116" s="3"/>
      <c r="EA1116" s="3"/>
      <c r="EB1116" s="3"/>
      <c r="EC1116" s="3"/>
      <c r="ED1116" s="3"/>
      <c r="EE1116" s="3"/>
      <c r="EF1116" s="3"/>
      <c r="EG1116" s="3"/>
      <c r="EH1116" s="3"/>
      <c r="EI1116" s="3"/>
      <c r="EJ1116" s="3"/>
      <c r="EK1116" s="3"/>
      <c r="EL1116" s="3"/>
      <c r="EM1116" s="3"/>
      <c r="EN1116" s="3"/>
      <c r="EO1116" s="3"/>
      <c r="EP1116" s="3"/>
      <c r="EQ1116" s="3"/>
      <c r="ER1116" s="3"/>
      <c r="ES1116" s="3"/>
      <c r="ET1116" s="3"/>
      <c r="EU1116" s="3"/>
      <c r="EV1116" s="3"/>
      <c r="EW1116" s="3"/>
      <c r="EX1116" s="3"/>
      <c r="EY1116" s="3"/>
      <c r="EZ1116" s="3"/>
      <c r="FA1116" s="3"/>
      <c r="FB1116" s="3"/>
      <c r="FC1116" s="3"/>
      <c r="FD1116" s="3"/>
      <c r="FE1116" s="3"/>
      <c r="FF1116" s="3"/>
      <c r="FG1116" s="3"/>
      <c r="FH1116" s="3"/>
      <c r="FI1116" s="3"/>
      <c r="FJ1116" s="3"/>
      <c r="FK1116" s="3"/>
      <c r="FL1116" s="3"/>
      <c r="FM1116" s="3"/>
      <c r="FN1116" s="3"/>
      <c r="FO1116" s="3"/>
      <c r="FP1116" s="3"/>
      <c r="FQ1116" s="3"/>
      <c r="FR1116" s="3"/>
      <c r="FS1116" s="3"/>
      <c r="FT1116" s="3"/>
      <c r="FU1116" s="3"/>
    </row>
    <row r="1117" spans="7:177" x14ac:dyDescent="0.15">
      <c r="G1117" s="3"/>
      <c r="H1117" s="3"/>
      <c r="I1117" s="3"/>
      <c r="J1117" s="3"/>
      <c r="K1117" s="3"/>
      <c r="L1117" s="3"/>
      <c r="M1117" s="3"/>
      <c r="N1117" s="3"/>
      <c r="O1117" s="3"/>
      <c r="P1117" s="3"/>
      <c r="Q1117" s="3"/>
      <c r="R1117" s="3"/>
      <c r="S1117" s="3"/>
      <c r="T1117" s="3"/>
      <c r="U1117" s="3"/>
      <c r="V1117" s="3"/>
      <c r="W1117" s="3"/>
      <c r="X1117" s="3"/>
      <c r="Y1117" s="3"/>
      <c r="Z1117" s="3"/>
      <c r="AA1117" s="3"/>
      <c r="AB1117" s="3"/>
      <c r="AC1117" s="3"/>
      <c r="AD1117" s="3"/>
      <c r="AE1117" s="3"/>
      <c r="AF1117" s="3"/>
      <c r="AG1117" s="3"/>
      <c r="AH1117" s="3"/>
      <c r="AI1117" s="3"/>
      <c r="AJ1117" s="3"/>
      <c r="AK1117" s="3"/>
      <c r="AL1117" s="3"/>
      <c r="AM1117" s="3"/>
      <c r="AN1117" s="3"/>
      <c r="AO1117" s="3"/>
      <c r="AP1117" s="3"/>
      <c r="AQ1117" s="3"/>
      <c r="AR1117" s="3"/>
      <c r="AS1117" s="3"/>
      <c r="AT1117" s="3"/>
      <c r="AU1117" s="3"/>
      <c r="AV1117" s="3"/>
      <c r="AW1117" s="3"/>
      <c r="AX1117" s="3"/>
      <c r="AY1117" s="3"/>
      <c r="AZ1117" s="3"/>
      <c r="BA1117" s="3"/>
      <c r="BB1117" s="3"/>
      <c r="BC1117" s="3"/>
      <c r="BD1117" s="3"/>
      <c r="BE1117" s="3"/>
      <c r="BF1117" s="3"/>
      <c r="BG1117" s="3"/>
      <c r="BH1117" s="3"/>
      <c r="BI1117" s="3"/>
      <c r="BJ1117" s="3"/>
      <c r="BK1117" s="3"/>
      <c r="BL1117" s="3"/>
      <c r="BM1117" s="3"/>
      <c r="BN1117" s="3"/>
      <c r="BO1117" s="3"/>
      <c r="BP1117" s="3"/>
      <c r="BQ1117" s="3"/>
      <c r="BR1117" s="3"/>
      <c r="BS1117" s="3"/>
      <c r="BT1117" s="3"/>
      <c r="BU1117" s="3"/>
      <c r="BV1117" s="3"/>
      <c r="BW1117" s="3"/>
      <c r="BX1117" s="3"/>
      <c r="BY1117" s="3"/>
      <c r="BZ1117" s="3"/>
      <c r="CA1117" s="3"/>
      <c r="CB1117" s="3"/>
      <c r="CC1117" s="3"/>
      <c r="CD1117" s="3"/>
      <c r="CE1117" s="3"/>
      <c r="CF1117" s="3"/>
      <c r="CG1117" s="3"/>
      <c r="CH1117" s="3"/>
      <c r="CI1117" s="3"/>
      <c r="CJ1117" s="3"/>
      <c r="CK1117" s="3"/>
      <c r="CL1117" s="3"/>
      <c r="CM1117" s="3"/>
      <c r="CN1117" s="3"/>
      <c r="CO1117" s="3"/>
      <c r="CP1117" s="3"/>
      <c r="CQ1117" s="3"/>
      <c r="CR1117" s="3"/>
      <c r="CS1117" s="3"/>
      <c r="CT1117" s="3"/>
      <c r="CU1117" s="3"/>
      <c r="CV1117" s="3"/>
      <c r="CW1117" s="3"/>
      <c r="CX1117" s="3"/>
      <c r="CY1117" s="3"/>
      <c r="CZ1117" s="3"/>
      <c r="DA1117" s="3"/>
      <c r="DB1117" s="3"/>
      <c r="DC1117" s="3"/>
      <c r="DD1117" s="3"/>
      <c r="DE1117" s="3"/>
      <c r="DF1117" s="3"/>
      <c r="DG1117" s="3"/>
      <c r="DH1117" s="3"/>
      <c r="DI1117" s="3"/>
      <c r="DJ1117" s="3"/>
      <c r="DK1117" s="3"/>
      <c r="DL1117" s="3"/>
      <c r="DM1117" s="3"/>
      <c r="DN1117" s="3"/>
      <c r="DO1117" s="3"/>
      <c r="DP1117" s="3"/>
      <c r="DQ1117" s="3"/>
      <c r="DR1117" s="3"/>
      <c r="DS1117" s="3"/>
      <c r="DT1117" s="3"/>
      <c r="DU1117" s="3"/>
      <c r="DV1117" s="3"/>
      <c r="DW1117" s="3"/>
      <c r="DX1117" s="3"/>
      <c r="DY1117" s="3"/>
      <c r="DZ1117" s="3"/>
      <c r="EA1117" s="3"/>
      <c r="EB1117" s="3"/>
      <c r="EC1117" s="3"/>
      <c r="ED1117" s="3"/>
      <c r="EE1117" s="3"/>
      <c r="EF1117" s="3"/>
      <c r="EG1117" s="3"/>
      <c r="EH1117" s="3"/>
      <c r="EI1117" s="3"/>
      <c r="EJ1117" s="3"/>
      <c r="EK1117" s="3"/>
      <c r="EL1117" s="3"/>
      <c r="EM1117" s="3"/>
      <c r="EN1117" s="3"/>
      <c r="EO1117" s="3"/>
      <c r="EP1117" s="3"/>
      <c r="EQ1117" s="3"/>
      <c r="ER1117" s="3"/>
      <c r="ES1117" s="3"/>
      <c r="ET1117" s="3"/>
      <c r="EU1117" s="3"/>
      <c r="EV1117" s="3"/>
      <c r="EW1117" s="3"/>
      <c r="EX1117" s="3"/>
      <c r="EY1117" s="3"/>
      <c r="EZ1117" s="3"/>
      <c r="FA1117" s="3"/>
      <c r="FB1117" s="3"/>
      <c r="FC1117" s="3"/>
      <c r="FD1117" s="3"/>
      <c r="FE1117" s="3"/>
      <c r="FF1117" s="3"/>
      <c r="FG1117" s="3"/>
      <c r="FH1117" s="3"/>
      <c r="FI1117" s="3"/>
      <c r="FJ1117" s="3"/>
      <c r="FK1117" s="3"/>
      <c r="FL1117" s="3"/>
      <c r="FM1117" s="3"/>
      <c r="FN1117" s="3"/>
      <c r="FO1117" s="3"/>
      <c r="FP1117" s="3"/>
      <c r="FQ1117" s="3"/>
      <c r="FR1117" s="3"/>
      <c r="FS1117" s="3"/>
      <c r="FT1117" s="3"/>
      <c r="FU1117" s="3"/>
    </row>
    <row r="1118" spans="7:177" x14ac:dyDescent="0.15">
      <c r="G1118" s="3"/>
      <c r="H1118" s="3"/>
      <c r="I1118" s="3"/>
      <c r="J1118" s="3"/>
      <c r="K1118" s="3"/>
      <c r="L1118" s="3"/>
      <c r="M1118" s="3"/>
      <c r="N1118" s="3"/>
      <c r="O1118" s="3"/>
      <c r="P1118" s="3"/>
      <c r="Q1118" s="3"/>
      <c r="R1118" s="3"/>
      <c r="S1118" s="3"/>
      <c r="T1118" s="3"/>
      <c r="U1118" s="3"/>
      <c r="V1118" s="3"/>
      <c r="W1118" s="3"/>
      <c r="X1118" s="3"/>
      <c r="Y1118" s="3"/>
      <c r="Z1118" s="3"/>
      <c r="AA1118" s="3"/>
      <c r="AB1118" s="3"/>
      <c r="AC1118" s="3"/>
      <c r="AD1118" s="3"/>
      <c r="AE1118" s="3"/>
      <c r="AF1118" s="3"/>
      <c r="AG1118" s="3"/>
      <c r="AH1118" s="3"/>
      <c r="AI1118" s="3"/>
      <c r="AJ1118" s="3"/>
      <c r="AK1118" s="3"/>
      <c r="AL1118" s="3"/>
      <c r="AM1118" s="3"/>
      <c r="AN1118" s="3"/>
      <c r="AO1118" s="3"/>
      <c r="AP1118" s="3"/>
      <c r="AQ1118" s="3"/>
      <c r="AR1118" s="3"/>
      <c r="AS1118" s="3"/>
      <c r="AT1118" s="3"/>
      <c r="AU1118" s="3"/>
      <c r="AV1118" s="3"/>
      <c r="AW1118" s="3"/>
      <c r="AX1118" s="3"/>
      <c r="AY1118" s="3"/>
      <c r="AZ1118" s="3"/>
      <c r="BA1118" s="3"/>
      <c r="BB1118" s="3"/>
      <c r="BC1118" s="3"/>
      <c r="BD1118" s="3"/>
      <c r="BE1118" s="3"/>
      <c r="BF1118" s="3"/>
      <c r="BG1118" s="3"/>
      <c r="BH1118" s="3"/>
      <c r="BI1118" s="3"/>
      <c r="BJ1118" s="3"/>
      <c r="BK1118" s="3"/>
      <c r="BL1118" s="3"/>
      <c r="BM1118" s="3"/>
      <c r="BN1118" s="3"/>
      <c r="BO1118" s="3"/>
      <c r="BP1118" s="3"/>
      <c r="BQ1118" s="3"/>
      <c r="BR1118" s="3"/>
      <c r="BS1118" s="3"/>
      <c r="BT1118" s="3"/>
      <c r="BU1118" s="3"/>
      <c r="BV1118" s="3"/>
      <c r="BW1118" s="3"/>
      <c r="BX1118" s="3"/>
      <c r="BY1118" s="3"/>
      <c r="BZ1118" s="3"/>
      <c r="CA1118" s="3"/>
      <c r="CB1118" s="3"/>
      <c r="CC1118" s="3"/>
      <c r="CD1118" s="3"/>
      <c r="CE1118" s="3"/>
      <c r="CF1118" s="3"/>
      <c r="CG1118" s="3"/>
      <c r="CH1118" s="3"/>
      <c r="CI1118" s="3"/>
      <c r="CJ1118" s="3"/>
      <c r="CK1118" s="3"/>
      <c r="CL1118" s="3"/>
      <c r="CM1118" s="3"/>
      <c r="CN1118" s="3"/>
      <c r="CO1118" s="3"/>
      <c r="CP1118" s="3"/>
      <c r="CQ1118" s="3"/>
      <c r="CR1118" s="3"/>
      <c r="CS1118" s="3"/>
      <c r="CT1118" s="3"/>
      <c r="CU1118" s="3"/>
      <c r="CV1118" s="3"/>
      <c r="CW1118" s="3"/>
      <c r="CX1118" s="3"/>
      <c r="CY1118" s="3"/>
      <c r="CZ1118" s="3"/>
      <c r="DA1118" s="3"/>
      <c r="DB1118" s="3"/>
      <c r="DC1118" s="3"/>
      <c r="DD1118" s="3"/>
      <c r="DE1118" s="3"/>
      <c r="DF1118" s="3"/>
      <c r="DG1118" s="3"/>
      <c r="DH1118" s="3"/>
      <c r="DI1118" s="3"/>
      <c r="DJ1118" s="3"/>
      <c r="DK1118" s="3"/>
      <c r="DL1118" s="3"/>
      <c r="DM1118" s="3"/>
      <c r="DN1118" s="3"/>
      <c r="DO1118" s="3"/>
      <c r="DP1118" s="3"/>
      <c r="DQ1118" s="3"/>
      <c r="DR1118" s="3"/>
      <c r="DS1118" s="3"/>
      <c r="DT1118" s="3"/>
      <c r="DU1118" s="3"/>
      <c r="DV1118" s="3"/>
      <c r="DW1118" s="3"/>
      <c r="DX1118" s="3"/>
      <c r="DY1118" s="3"/>
      <c r="DZ1118" s="3"/>
      <c r="EA1118" s="3"/>
      <c r="EB1118" s="3"/>
      <c r="EC1118" s="3"/>
      <c r="ED1118" s="3"/>
      <c r="EE1118" s="3"/>
      <c r="EF1118" s="3"/>
      <c r="EG1118" s="3"/>
      <c r="EH1118" s="3"/>
      <c r="EI1118" s="3"/>
      <c r="EJ1118" s="3"/>
      <c r="EK1118" s="3"/>
      <c r="EL1118" s="3"/>
      <c r="EM1118" s="3"/>
      <c r="EN1118" s="3"/>
      <c r="EO1118" s="3"/>
      <c r="EP1118" s="3"/>
      <c r="EQ1118" s="3"/>
      <c r="ER1118" s="3"/>
      <c r="ES1118" s="3"/>
      <c r="ET1118" s="3"/>
      <c r="EU1118" s="3"/>
      <c r="EV1118" s="3"/>
      <c r="EW1118" s="3"/>
      <c r="EX1118" s="3"/>
      <c r="EY1118" s="3"/>
      <c r="EZ1118" s="3"/>
      <c r="FA1118" s="3"/>
      <c r="FB1118" s="3"/>
      <c r="FC1118" s="3"/>
      <c r="FD1118" s="3"/>
      <c r="FE1118" s="3"/>
      <c r="FF1118" s="3"/>
      <c r="FG1118" s="3"/>
      <c r="FH1118" s="3"/>
      <c r="FI1118" s="3"/>
      <c r="FJ1118" s="3"/>
      <c r="FK1118" s="3"/>
      <c r="FL1118" s="3"/>
      <c r="FM1118" s="3"/>
      <c r="FN1118" s="3"/>
      <c r="FO1118" s="3"/>
      <c r="FP1118" s="3"/>
      <c r="FQ1118" s="3"/>
      <c r="FR1118" s="3"/>
      <c r="FS1118" s="3"/>
      <c r="FT1118" s="3"/>
      <c r="FU1118" s="3"/>
    </row>
    <row r="1119" spans="7:177" x14ac:dyDescent="0.15">
      <c r="G1119" s="3"/>
      <c r="H1119" s="3"/>
      <c r="I1119" s="3"/>
      <c r="J1119" s="3"/>
      <c r="K1119" s="3"/>
      <c r="L1119" s="3"/>
      <c r="M1119" s="3"/>
      <c r="N1119" s="3"/>
      <c r="O1119" s="3"/>
      <c r="P1119" s="3"/>
      <c r="Q1119" s="3"/>
      <c r="R1119" s="3"/>
      <c r="S1119" s="3"/>
      <c r="T1119" s="3"/>
      <c r="U1119" s="3"/>
      <c r="V1119" s="3"/>
      <c r="W1119" s="3"/>
      <c r="X1119" s="3"/>
      <c r="Y1119" s="3"/>
      <c r="Z1119" s="3"/>
      <c r="AA1119" s="3"/>
      <c r="AB1119" s="3"/>
      <c r="AC1119" s="3"/>
      <c r="AD1119" s="3"/>
      <c r="AE1119" s="3"/>
      <c r="AF1119" s="3"/>
      <c r="AG1119" s="3"/>
      <c r="AH1119" s="3"/>
      <c r="AI1119" s="3"/>
      <c r="AJ1119" s="3"/>
      <c r="AK1119" s="3"/>
      <c r="AL1119" s="3"/>
      <c r="AM1119" s="3"/>
      <c r="AN1119" s="3"/>
      <c r="AO1119" s="3"/>
      <c r="AP1119" s="3"/>
      <c r="AQ1119" s="3"/>
      <c r="AR1119" s="3"/>
      <c r="AS1119" s="3"/>
      <c r="AT1119" s="3"/>
      <c r="AU1119" s="3"/>
      <c r="AV1119" s="3"/>
      <c r="AW1119" s="3"/>
      <c r="AX1119" s="3"/>
      <c r="AY1119" s="3"/>
      <c r="AZ1119" s="3"/>
      <c r="BA1119" s="3"/>
      <c r="BB1119" s="3"/>
      <c r="BC1119" s="3"/>
      <c r="BD1119" s="3"/>
      <c r="BE1119" s="3"/>
      <c r="BF1119" s="3"/>
      <c r="BG1119" s="3"/>
      <c r="BH1119" s="3"/>
      <c r="BI1119" s="3"/>
      <c r="BJ1119" s="3"/>
      <c r="BK1119" s="3"/>
      <c r="BL1119" s="3"/>
      <c r="BM1119" s="3"/>
      <c r="BN1119" s="3"/>
      <c r="BO1119" s="3"/>
      <c r="BP1119" s="3"/>
      <c r="BQ1119" s="3"/>
      <c r="BR1119" s="3"/>
      <c r="BS1119" s="3"/>
      <c r="BT1119" s="3"/>
      <c r="BU1119" s="3"/>
      <c r="BV1119" s="3"/>
      <c r="BW1119" s="3"/>
      <c r="BX1119" s="3"/>
      <c r="BY1119" s="3"/>
      <c r="BZ1119" s="3"/>
      <c r="CA1119" s="3"/>
      <c r="CB1119" s="3"/>
      <c r="CC1119" s="3"/>
      <c r="CD1119" s="3"/>
      <c r="CE1119" s="3"/>
      <c r="CF1119" s="3"/>
      <c r="CG1119" s="3"/>
      <c r="CH1119" s="3"/>
      <c r="CI1119" s="3"/>
      <c r="CJ1119" s="3"/>
      <c r="CK1119" s="3"/>
      <c r="CL1119" s="3"/>
      <c r="CM1119" s="3"/>
      <c r="CN1119" s="3"/>
      <c r="CO1119" s="3"/>
      <c r="CP1119" s="3"/>
      <c r="CQ1119" s="3"/>
      <c r="CR1119" s="3"/>
      <c r="CS1119" s="3"/>
      <c r="CT1119" s="3"/>
      <c r="CU1119" s="3"/>
      <c r="CV1119" s="3"/>
      <c r="CW1119" s="3"/>
      <c r="CX1119" s="3"/>
      <c r="CY1119" s="3"/>
      <c r="CZ1119" s="3"/>
      <c r="DA1119" s="3"/>
      <c r="DB1119" s="3"/>
      <c r="DC1119" s="3"/>
      <c r="DD1119" s="3"/>
      <c r="DE1119" s="3"/>
      <c r="DF1119" s="3"/>
      <c r="DG1119" s="3"/>
      <c r="DH1119" s="3"/>
      <c r="DI1119" s="3"/>
      <c r="DJ1119" s="3"/>
      <c r="DK1119" s="3"/>
      <c r="DL1119" s="3"/>
      <c r="DM1119" s="3"/>
      <c r="DN1119" s="3"/>
      <c r="DO1119" s="3"/>
      <c r="DP1119" s="3"/>
      <c r="DQ1119" s="3"/>
      <c r="DR1119" s="3"/>
      <c r="DS1119" s="3"/>
      <c r="DT1119" s="3"/>
      <c r="DU1119" s="3"/>
      <c r="DV1119" s="3"/>
      <c r="DW1119" s="3"/>
      <c r="DX1119" s="3"/>
      <c r="DY1119" s="3"/>
      <c r="DZ1119" s="3"/>
      <c r="EA1119" s="3"/>
      <c r="EB1119" s="3"/>
      <c r="EC1119" s="3"/>
      <c r="ED1119" s="3"/>
      <c r="EE1119" s="3"/>
      <c r="EF1119" s="3"/>
      <c r="EG1119" s="3"/>
      <c r="EH1119" s="3"/>
      <c r="EI1119" s="3"/>
      <c r="EJ1119" s="3"/>
      <c r="EK1119" s="3"/>
      <c r="EL1119" s="3"/>
      <c r="EM1119" s="3"/>
      <c r="EN1119" s="3"/>
      <c r="EO1119" s="3"/>
      <c r="EP1119" s="3"/>
      <c r="EQ1119" s="3"/>
      <c r="ER1119" s="3"/>
      <c r="ES1119" s="3"/>
      <c r="ET1119" s="3"/>
      <c r="EU1119" s="3"/>
      <c r="EV1119" s="3"/>
      <c r="EW1119" s="3"/>
      <c r="EX1119" s="3"/>
      <c r="EY1119" s="3"/>
      <c r="EZ1119" s="3"/>
      <c r="FA1119" s="3"/>
      <c r="FB1119" s="3"/>
      <c r="FC1119" s="3"/>
      <c r="FD1119" s="3"/>
      <c r="FE1119" s="3"/>
      <c r="FF1119" s="3"/>
      <c r="FG1119" s="3"/>
      <c r="FH1119" s="3"/>
      <c r="FI1119" s="3"/>
      <c r="FJ1119" s="3"/>
      <c r="FK1119" s="3"/>
      <c r="FL1119" s="3"/>
      <c r="FM1119" s="3"/>
      <c r="FN1119" s="3"/>
      <c r="FO1119" s="3"/>
      <c r="FP1119" s="3"/>
      <c r="FQ1119" s="3"/>
      <c r="FR1119" s="3"/>
      <c r="FS1119" s="3"/>
      <c r="FT1119" s="3"/>
      <c r="FU1119" s="3"/>
    </row>
    <row r="1120" spans="7:177" x14ac:dyDescent="0.15">
      <c r="G1120" s="3"/>
      <c r="H1120" s="3"/>
      <c r="I1120" s="3"/>
      <c r="J1120" s="3"/>
      <c r="K1120" s="3"/>
      <c r="L1120" s="3"/>
      <c r="M1120" s="3"/>
      <c r="N1120" s="3"/>
      <c r="O1120" s="3"/>
      <c r="P1120" s="3"/>
      <c r="Q1120" s="3"/>
      <c r="R1120" s="3"/>
      <c r="S1120" s="3"/>
      <c r="T1120" s="3"/>
      <c r="U1120" s="3"/>
      <c r="V1120" s="3"/>
      <c r="W1120" s="3"/>
      <c r="X1120" s="3"/>
      <c r="Y1120" s="3"/>
      <c r="Z1120" s="3"/>
      <c r="AA1120" s="3"/>
      <c r="AB1120" s="3"/>
      <c r="AC1120" s="3"/>
      <c r="AD1120" s="3"/>
      <c r="AE1120" s="3"/>
      <c r="AF1120" s="3"/>
      <c r="AG1120" s="3"/>
      <c r="AH1120" s="3"/>
      <c r="AI1120" s="3"/>
      <c r="AJ1120" s="3"/>
      <c r="AK1120" s="3"/>
      <c r="AL1120" s="3"/>
      <c r="AM1120" s="3"/>
      <c r="AN1120" s="3"/>
      <c r="AO1120" s="3"/>
      <c r="AP1120" s="3"/>
      <c r="AQ1120" s="3"/>
      <c r="AR1120" s="3"/>
      <c r="AS1120" s="3"/>
      <c r="AT1120" s="3"/>
      <c r="AU1120" s="3"/>
      <c r="AV1120" s="3"/>
      <c r="AW1120" s="3"/>
      <c r="AX1120" s="3"/>
      <c r="AY1120" s="3"/>
      <c r="AZ1120" s="3"/>
      <c r="BA1120" s="3"/>
      <c r="BB1120" s="3"/>
      <c r="BC1120" s="3"/>
      <c r="BD1120" s="3"/>
      <c r="BE1120" s="3"/>
      <c r="BF1120" s="3"/>
      <c r="BG1120" s="3"/>
      <c r="BH1120" s="3"/>
      <c r="BI1120" s="3"/>
      <c r="BJ1120" s="3"/>
      <c r="BK1120" s="3"/>
      <c r="BL1120" s="3"/>
      <c r="BM1120" s="3"/>
      <c r="BN1120" s="3"/>
      <c r="BO1120" s="3"/>
      <c r="BP1120" s="3"/>
      <c r="BQ1120" s="3"/>
      <c r="BR1120" s="3"/>
      <c r="BS1120" s="3"/>
      <c r="BT1120" s="3"/>
      <c r="BU1120" s="3"/>
      <c r="BV1120" s="3"/>
      <c r="BW1120" s="3"/>
      <c r="BX1120" s="3"/>
      <c r="BY1120" s="3"/>
      <c r="BZ1120" s="3"/>
      <c r="CA1120" s="3"/>
      <c r="CB1120" s="3"/>
      <c r="CC1120" s="3"/>
      <c r="CD1120" s="3"/>
      <c r="CE1120" s="3"/>
      <c r="CF1120" s="3"/>
      <c r="CG1120" s="3"/>
      <c r="CH1120" s="3"/>
      <c r="CI1120" s="3"/>
      <c r="CJ1120" s="3"/>
      <c r="CK1120" s="3"/>
      <c r="CL1120" s="3"/>
      <c r="CM1120" s="3"/>
      <c r="CN1120" s="3"/>
      <c r="CO1120" s="3"/>
      <c r="CP1120" s="3"/>
      <c r="CQ1120" s="3"/>
      <c r="CR1120" s="3"/>
      <c r="CS1120" s="3"/>
      <c r="CT1120" s="3"/>
      <c r="CU1120" s="3"/>
      <c r="CV1120" s="3"/>
      <c r="CW1120" s="3"/>
      <c r="CX1120" s="3"/>
      <c r="CY1120" s="3"/>
      <c r="CZ1120" s="3"/>
      <c r="DA1120" s="3"/>
      <c r="DB1120" s="3"/>
      <c r="DC1120" s="3"/>
      <c r="DD1120" s="3"/>
      <c r="DE1120" s="3"/>
      <c r="DF1120" s="3"/>
      <c r="DG1120" s="3"/>
      <c r="DH1120" s="3"/>
      <c r="DI1120" s="3"/>
      <c r="DJ1120" s="3"/>
      <c r="DK1120" s="3"/>
      <c r="DL1120" s="3"/>
      <c r="DM1120" s="3"/>
      <c r="DN1120" s="3"/>
      <c r="DO1120" s="3"/>
      <c r="DP1120" s="3"/>
      <c r="DQ1120" s="3"/>
      <c r="DR1120" s="3"/>
      <c r="DS1120" s="3"/>
      <c r="DT1120" s="3"/>
      <c r="DU1120" s="3"/>
      <c r="DV1120" s="3"/>
      <c r="DW1120" s="3"/>
      <c r="DX1120" s="3"/>
      <c r="DY1120" s="3"/>
      <c r="DZ1120" s="3"/>
      <c r="EA1120" s="3"/>
      <c r="EB1120" s="3"/>
      <c r="EC1120" s="3"/>
      <c r="ED1120" s="3"/>
      <c r="EE1120" s="3"/>
      <c r="EF1120" s="3"/>
      <c r="EG1120" s="3"/>
      <c r="EH1120" s="3"/>
      <c r="EI1120" s="3"/>
      <c r="EJ1120" s="3"/>
      <c r="EK1120" s="3"/>
      <c r="EL1120" s="3"/>
      <c r="EM1120" s="3"/>
      <c r="EN1120" s="3"/>
      <c r="EO1120" s="3"/>
      <c r="EP1120" s="3"/>
      <c r="EQ1120" s="3"/>
      <c r="ER1120" s="3"/>
      <c r="ES1120" s="3"/>
      <c r="ET1120" s="3"/>
      <c r="EU1120" s="3"/>
      <c r="EV1120" s="3"/>
      <c r="EW1120" s="3"/>
      <c r="EX1120" s="3"/>
      <c r="EY1120" s="3"/>
      <c r="EZ1120" s="3"/>
      <c r="FA1120" s="3"/>
      <c r="FB1120" s="3"/>
      <c r="FC1120" s="3"/>
      <c r="FD1120" s="3"/>
      <c r="FE1120" s="3"/>
      <c r="FF1120" s="3"/>
      <c r="FG1120" s="3"/>
      <c r="FH1120" s="3"/>
      <c r="FI1120" s="3"/>
      <c r="FJ1120" s="3"/>
      <c r="FK1120" s="3"/>
      <c r="FL1120" s="3"/>
      <c r="FM1120" s="3"/>
      <c r="FN1120" s="3"/>
      <c r="FO1120" s="3"/>
      <c r="FP1120" s="3"/>
      <c r="FQ1120" s="3"/>
      <c r="FR1120" s="3"/>
      <c r="FS1120" s="3"/>
      <c r="FT1120" s="3"/>
      <c r="FU1120" s="3"/>
    </row>
    <row r="1121" spans="7:177" x14ac:dyDescent="0.15">
      <c r="G1121" s="3"/>
      <c r="H1121" s="3"/>
      <c r="I1121" s="3"/>
      <c r="J1121" s="3"/>
      <c r="K1121" s="3"/>
      <c r="L1121" s="3"/>
      <c r="M1121" s="3"/>
      <c r="N1121" s="3"/>
      <c r="O1121" s="3"/>
      <c r="P1121" s="3"/>
      <c r="Q1121" s="3"/>
      <c r="R1121" s="3"/>
      <c r="S1121" s="3"/>
      <c r="T1121" s="3"/>
      <c r="U1121" s="3"/>
      <c r="V1121" s="3"/>
      <c r="W1121" s="3"/>
      <c r="X1121" s="3"/>
      <c r="Y1121" s="3"/>
      <c r="Z1121" s="3"/>
      <c r="AA1121" s="3"/>
      <c r="AB1121" s="3"/>
      <c r="AC1121" s="3"/>
      <c r="AD1121" s="3"/>
      <c r="AE1121" s="3"/>
      <c r="AF1121" s="3"/>
      <c r="AG1121" s="3"/>
      <c r="AH1121" s="3"/>
      <c r="AI1121" s="3"/>
      <c r="AJ1121" s="3"/>
      <c r="AK1121" s="3"/>
      <c r="AL1121" s="3"/>
      <c r="AM1121" s="3"/>
      <c r="AN1121" s="3"/>
      <c r="AO1121" s="3"/>
      <c r="AP1121" s="3"/>
      <c r="AQ1121" s="3"/>
      <c r="AR1121" s="3"/>
      <c r="AS1121" s="3"/>
      <c r="AT1121" s="3"/>
      <c r="AU1121" s="3"/>
      <c r="AV1121" s="3"/>
      <c r="AW1121" s="3"/>
      <c r="AX1121" s="3"/>
      <c r="AY1121" s="3"/>
      <c r="AZ1121" s="3"/>
      <c r="BA1121" s="3"/>
      <c r="BB1121" s="3"/>
      <c r="BC1121" s="3"/>
      <c r="BD1121" s="3"/>
      <c r="BE1121" s="3"/>
      <c r="BF1121" s="3"/>
      <c r="BG1121" s="3"/>
      <c r="BH1121" s="3"/>
      <c r="BI1121" s="3"/>
      <c r="BJ1121" s="3"/>
      <c r="BK1121" s="3"/>
      <c r="BL1121" s="3"/>
      <c r="BM1121" s="3"/>
      <c r="BN1121" s="3"/>
      <c r="BO1121" s="3"/>
      <c r="BP1121" s="3"/>
      <c r="BQ1121" s="3"/>
      <c r="BR1121" s="3"/>
      <c r="BS1121" s="3"/>
      <c r="BT1121" s="3"/>
      <c r="BU1121" s="3"/>
      <c r="BV1121" s="3"/>
      <c r="BW1121" s="3"/>
      <c r="BX1121" s="3"/>
      <c r="BY1121" s="3"/>
      <c r="BZ1121" s="3"/>
      <c r="CA1121" s="3"/>
      <c r="CB1121" s="3"/>
      <c r="CC1121" s="3"/>
      <c r="CD1121" s="3"/>
      <c r="CE1121" s="3"/>
      <c r="CF1121" s="3"/>
      <c r="CG1121" s="3"/>
      <c r="CH1121" s="3"/>
      <c r="CI1121" s="3"/>
      <c r="CJ1121" s="3"/>
      <c r="CK1121" s="3"/>
      <c r="CL1121" s="3"/>
      <c r="CM1121" s="3"/>
      <c r="CN1121" s="3"/>
      <c r="CO1121" s="3"/>
      <c r="CP1121" s="3"/>
      <c r="CQ1121" s="3"/>
      <c r="CR1121" s="3"/>
      <c r="CS1121" s="3"/>
      <c r="CT1121" s="3"/>
      <c r="CU1121" s="3"/>
      <c r="CV1121" s="3"/>
      <c r="CW1121" s="3"/>
      <c r="CX1121" s="3"/>
      <c r="CY1121" s="3"/>
      <c r="CZ1121" s="3"/>
      <c r="DA1121" s="3"/>
      <c r="DB1121" s="3"/>
      <c r="DC1121" s="3"/>
      <c r="DD1121" s="3"/>
      <c r="DE1121" s="3"/>
      <c r="DF1121" s="3"/>
      <c r="DG1121" s="3"/>
      <c r="DH1121" s="3"/>
      <c r="DI1121" s="3"/>
      <c r="DJ1121" s="3"/>
      <c r="DK1121" s="3"/>
      <c r="DL1121" s="3"/>
      <c r="DM1121" s="3"/>
      <c r="DN1121" s="3"/>
      <c r="DO1121" s="3"/>
      <c r="DP1121" s="3"/>
      <c r="DQ1121" s="3"/>
      <c r="DR1121" s="3"/>
      <c r="DS1121" s="3"/>
      <c r="DT1121" s="3"/>
      <c r="DU1121" s="3"/>
      <c r="DV1121" s="3"/>
      <c r="DW1121" s="3"/>
      <c r="DX1121" s="3"/>
      <c r="DY1121" s="3"/>
      <c r="DZ1121" s="3"/>
      <c r="EA1121" s="3"/>
      <c r="EB1121" s="3"/>
      <c r="EC1121" s="3"/>
      <c r="ED1121" s="3"/>
      <c r="EE1121" s="3"/>
      <c r="EF1121" s="3"/>
      <c r="EG1121" s="3"/>
      <c r="EH1121" s="3"/>
      <c r="EI1121" s="3"/>
      <c r="EJ1121" s="3"/>
      <c r="EK1121" s="3"/>
      <c r="EL1121" s="3"/>
      <c r="EM1121" s="3"/>
      <c r="EN1121" s="3"/>
      <c r="EO1121" s="3"/>
      <c r="EP1121" s="3"/>
      <c r="EQ1121" s="3"/>
      <c r="ER1121" s="3"/>
      <c r="ES1121" s="3"/>
      <c r="ET1121" s="3"/>
      <c r="EU1121" s="3"/>
      <c r="EV1121" s="3"/>
      <c r="EW1121" s="3"/>
      <c r="EX1121" s="3"/>
      <c r="EY1121" s="3"/>
      <c r="EZ1121" s="3"/>
      <c r="FA1121" s="3"/>
      <c r="FB1121" s="3"/>
      <c r="FC1121" s="3"/>
      <c r="FD1121" s="3"/>
      <c r="FE1121" s="3"/>
      <c r="FF1121" s="3"/>
      <c r="FG1121" s="3"/>
      <c r="FH1121" s="3"/>
      <c r="FI1121" s="3"/>
      <c r="FJ1121" s="3"/>
      <c r="FK1121" s="3"/>
      <c r="FL1121" s="3"/>
      <c r="FM1121" s="3"/>
      <c r="FN1121" s="3"/>
      <c r="FO1121" s="3"/>
      <c r="FP1121" s="3"/>
      <c r="FQ1121" s="3"/>
      <c r="FR1121" s="3"/>
      <c r="FS1121" s="3"/>
      <c r="FT1121" s="3"/>
      <c r="FU1121" s="3"/>
    </row>
    <row r="1122" spans="7:177" x14ac:dyDescent="0.15">
      <c r="G1122" s="3"/>
      <c r="H1122" s="3"/>
      <c r="I1122" s="3"/>
      <c r="J1122" s="3"/>
      <c r="K1122" s="3"/>
      <c r="L1122" s="3"/>
      <c r="M1122" s="3"/>
      <c r="N1122" s="3"/>
      <c r="O1122" s="3"/>
      <c r="P1122" s="3"/>
      <c r="Q1122" s="3"/>
      <c r="R1122" s="3"/>
      <c r="S1122" s="3"/>
      <c r="T1122" s="3"/>
      <c r="U1122" s="3"/>
      <c r="V1122" s="3"/>
      <c r="W1122" s="3"/>
      <c r="X1122" s="3"/>
      <c r="Y1122" s="3"/>
      <c r="Z1122" s="3"/>
      <c r="AA1122" s="3"/>
      <c r="AB1122" s="3"/>
      <c r="AC1122" s="3"/>
      <c r="AD1122" s="3"/>
      <c r="AE1122" s="3"/>
      <c r="AF1122" s="3"/>
      <c r="AG1122" s="3"/>
      <c r="AH1122" s="3"/>
      <c r="AI1122" s="3"/>
      <c r="AJ1122" s="3"/>
      <c r="AK1122" s="3"/>
      <c r="AL1122" s="3"/>
      <c r="AM1122" s="3"/>
      <c r="AN1122" s="3"/>
      <c r="AO1122" s="3"/>
      <c r="AP1122" s="3"/>
      <c r="AQ1122" s="3"/>
      <c r="AR1122" s="3"/>
      <c r="AS1122" s="3"/>
      <c r="AT1122" s="3"/>
      <c r="AU1122" s="3"/>
      <c r="AV1122" s="3"/>
      <c r="AW1122" s="3"/>
      <c r="AX1122" s="3"/>
      <c r="AY1122" s="3"/>
      <c r="AZ1122" s="3"/>
      <c r="BA1122" s="3"/>
      <c r="BB1122" s="3"/>
      <c r="BC1122" s="3"/>
      <c r="BD1122" s="3"/>
      <c r="BE1122" s="3"/>
      <c r="BF1122" s="3"/>
      <c r="BG1122" s="3"/>
      <c r="BH1122" s="3"/>
      <c r="BI1122" s="3"/>
      <c r="BJ1122" s="3"/>
      <c r="BK1122" s="3"/>
      <c r="BL1122" s="3"/>
      <c r="BM1122" s="3"/>
      <c r="BN1122" s="3"/>
      <c r="BO1122" s="3"/>
      <c r="BP1122" s="3"/>
      <c r="BQ1122" s="3"/>
      <c r="BR1122" s="3"/>
      <c r="BS1122" s="3"/>
      <c r="BT1122" s="3"/>
      <c r="BU1122" s="3"/>
      <c r="BV1122" s="3"/>
      <c r="BW1122" s="3"/>
      <c r="BX1122" s="3"/>
      <c r="BY1122" s="3"/>
      <c r="BZ1122" s="3"/>
      <c r="CA1122" s="3"/>
      <c r="CB1122" s="3"/>
      <c r="CC1122" s="3"/>
      <c r="CD1122" s="3"/>
      <c r="CE1122" s="3"/>
      <c r="CF1122" s="3"/>
      <c r="CG1122" s="3"/>
      <c r="CH1122" s="3"/>
      <c r="CI1122" s="3"/>
      <c r="CJ1122" s="3"/>
      <c r="CK1122" s="3"/>
      <c r="CL1122" s="3"/>
      <c r="CM1122" s="3"/>
      <c r="CN1122" s="3"/>
      <c r="CO1122" s="3"/>
      <c r="CP1122" s="3"/>
      <c r="CQ1122" s="3"/>
      <c r="CR1122" s="3"/>
      <c r="CS1122" s="3"/>
      <c r="CT1122" s="3"/>
      <c r="CU1122" s="3"/>
      <c r="CV1122" s="3"/>
      <c r="CW1122" s="3"/>
      <c r="CX1122" s="3"/>
      <c r="CY1122" s="3"/>
      <c r="CZ1122" s="3"/>
      <c r="DA1122" s="3"/>
      <c r="DB1122" s="3"/>
      <c r="DC1122" s="3"/>
      <c r="DD1122" s="3"/>
      <c r="DE1122" s="3"/>
      <c r="DF1122" s="3"/>
      <c r="DG1122" s="3"/>
      <c r="DH1122" s="3"/>
      <c r="DI1122" s="3"/>
      <c r="DJ1122" s="3"/>
      <c r="DK1122" s="3"/>
      <c r="DL1122" s="3"/>
      <c r="DM1122" s="3"/>
      <c r="DN1122" s="3"/>
      <c r="DO1122" s="3"/>
      <c r="DP1122" s="3"/>
      <c r="DQ1122" s="3"/>
      <c r="DR1122" s="3"/>
      <c r="DS1122" s="3"/>
      <c r="DT1122" s="3"/>
      <c r="DU1122" s="3"/>
      <c r="DV1122" s="3"/>
      <c r="DW1122" s="3"/>
      <c r="DX1122" s="3"/>
      <c r="DY1122" s="3"/>
      <c r="DZ1122" s="3"/>
      <c r="EA1122" s="3"/>
      <c r="EB1122" s="3"/>
      <c r="EC1122" s="3"/>
      <c r="ED1122" s="3"/>
      <c r="EE1122" s="3"/>
      <c r="EF1122" s="3"/>
      <c r="EG1122" s="3"/>
      <c r="EH1122" s="3"/>
      <c r="EI1122" s="3"/>
      <c r="EJ1122" s="3"/>
      <c r="EK1122" s="3"/>
      <c r="EL1122" s="3"/>
      <c r="EM1122" s="3"/>
      <c r="EN1122" s="3"/>
      <c r="EO1122" s="3"/>
      <c r="EP1122" s="3"/>
      <c r="EQ1122" s="3"/>
      <c r="ER1122" s="3"/>
      <c r="ES1122" s="3"/>
      <c r="ET1122" s="3"/>
      <c r="EU1122" s="3"/>
      <c r="EV1122" s="3"/>
      <c r="EW1122" s="3"/>
      <c r="EX1122" s="3"/>
      <c r="EY1122" s="3"/>
      <c r="EZ1122" s="3"/>
      <c r="FA1122" s="3"/>
      <c r="FB1122" s="3"/>
      <c r="FC1122" s="3"/>
      <c r="FD1122" s="3"/>
      <c r="FE1122" s="3"/>
      <c r="FF1122" s="3"/>
      <c r="FG1122" s="3"/>
      <c r="FH1122" s="3"/>
      <c r="FI1122" s="3"/>
      <c r="FJ1122" s="3"/>
      <c r="FK1122" s="3"/>
      <c r="FL1122" s="3"/>
      <c r="FM1122" s="3"/>
      <c r="FN1122" s="3"/>
      <c r="FO1122" s="3"/>
      <c r="FP1122" s="3"/>
      <c r="FQ1122" s="3"/>
      <c r="FR1122" s="3"/>
      <c r="FS1122" s="3"/>
      <c r="FT1122" s="3"/>
      <c r="FU1122" s="3"/>
    </row>
    <row r="1123" spans="7:177" x14ac:dyDescent="0.15">
      <c r="G1123" s="3"/>
      <c r="H1123" s="3"/>
      <c r="I1123" s="3"/>
      <c r="J1123" s="3"/>
      <c r="K1123" s="3"/>
      <c r="L1123" s="3"/>
      <c r="M1123" s="3"/>
      <c r="N1123" s="3"/>
      <c r="O1123" s="3"/>
      <c r="P1123" s="3"/>
      <c r="Q1123" s="3"/>
      <c r="R1123" s="3"/>
      <c r="S1123" s="3"/>
      <c r="T1123" s="3"/>
      <c r="U1123" s="3"/>
      <c r="V1123" s="3"/>
      <c r="W1123" s="3"/>
      <c r="X1123" s="3"/>
      <c r="Y1123" s="3"/>
      <c r="Z1123" s="3"/>
      <c r="AA1123" s="3"/>
      <c r="AB1123" s="3"/>
      <c r="AC1123" s="3"/>
      <c r="AD1123" s="3"/>
      <c r="AE1123" s="3"/>
      <c r="AF1123" s="3"/>
      <c r="AG1123" s="3"/>
      <c r="AH1123" s="3"/>
      <c r="AI1123" s="3"/>
      <c r="AJ1123" s="3"/>
      <c r="AK1123" s="3"/>
      <c r="AL1123" s="3"/>
      <c r="AM1123" s="3"/>
      <c r="AN1123" s="3"/>
      <c r="AO1123" s="3"/>
      <c r="AP1123" s="3"/>
      <c r="AQ1123" s="3"/>
      <c r="AR1123" s="3"/>
      <c r="AS1123" s="3"/>
      <c r="AT1123" s="3"/>
      <c r="AU1123" s="3"/>
      <c r="AV1123" s="3"/>
      <c r="AW1123" s="3"/>
      <c r="AX1123" s="3"/>
      <c r="AY1123" s="3"/>
      <c r="AZ1123" s="3"/>
      <c r="BA1123" s="3"/>
      <c r="BB1123" s="3"/>
      <c r="BC1123" s="3"/>
      <c r="BD1123" s="3"/>
      <c r="BE1123" s="3"/>
      <c r="BF1123" s="3"/>
      <c r="BG1123" s="3"/>
      <c r="BH1123" s="3"/>
      <c r="BI1123" s="3"/>
      <c r="BJ1123" s="3"/>
      <c r="BK1123" s="3"/>
      <c r="BL1123" s="3"/>
      <c r="BM1123" s="3"/>
      <c r="BN1123" s="3"/>
      <c r="BO1123" s="3"/>
      <c r="BP1123" s="3"/>
      <c r="BQ1123" s="3"/>
      <c r="BR1123" s="3"/>
      <c r="BS1123" s="3"/>
      <c r="BT1123" s="3"/>
      <c r="BU1123" s="3"/>
      <c r="BV1123" s="3"/>
      <c r="BW1123" s="3"/>
      <c r="BX1123" s="3"/>
      <c r="BY1123" s="3"/>
      <c r="BZ1123" s="3"/>
      <c r="CA1123" s="3"/>
      <c r="CB1123" s="3"/>
      <c r="CC1123" s="3"/>
      <c r="CD1123" s="3"/>
      <c r="CE1123" s="3"/>
      <c r="CF1123" s="3"/>
      <c r="CG1123" s="3"/>
      <c r="CH1123" s="3"/>
      <c r="CI1123" s="3"/>
      <c r="CJ1123" s="3"/>
      <c r="CK1123" s="3"/>
      <c r="CL1123" s="3"/>
      <c r="CM1123" s="3"/>
      <c r="CN1123" s="3"/>
      <c r="CO1123" s="3"/>
      <c r="CP1123" s="3"/>
      <c r="CQ1123" s="3"/>
      <c r="CR1123" s="3"/>
      <c r="CS1123" s="3"/>
      <c r="CT1123" s="3"/>
      <c r="CU1123" s="3"/>
      <c r="CV1123" s="3"/>
      <c r="CW1123" s="3"/>
      <c r="CX1123" s="3"/>
      <c r="CY1123" s="3"/>
      <c r="CZ1123" s="3"/>
      <c r="DA1123" s="3"/>
      <c r="DB1123" s="3"/>
      <c r="DC1123" s="3"/>
      <c r="DD1123" s="3"/>
      <c r="DE1123" s="3"/>
      <c r="DF1123" s="3"/>
      <c r="DG1123" s="3"/>
      <c r="DH1123" s="3"/>
      <c r="DI1123" s="3"/>
      <c r="DJ1123" s="3"/>
      <c r="DK1123" s="3"/>
      <c r="DL1123" s="3"/>
      <c r="DM1123" s="3"/>
      <c r="DN1123" s="3"/>
      <c r="DO1123" s="3"/>
      <c r="DP1123" s="3"/>
      <c r="DQ1123" s="3"/>
      <c r="DR1123" s="3"/>
      <c r="DS1123" s="3"/>
      <c r="DT1123" s="3"/>
      <c r="DU1123" s="3"/>
      <c r="DV1123" s="3"/>
      <c r="DW1123" s="3"/>
      <c r="DX1123" s="3"/>
      <c r="DY1123" s="3"/>
      <c r="DZ1123" s="3"/>
      <c r="EA1123" s="3"/>
      <c r="EB1123" s="3"/>
      <c r="EC1123" s="3"/>
      <c r="ED1123" s="3"/>
      <c r="EE1123" s="3"/>
      <c r="EF1123" s="3"/>
      <c r="EG1123" s="3"/>
      <c r="EH1123" s="3"/>
      <c r="EI1123" s="3"/>
      <c r="EJ1123" s="3"/>
      <c r="EK1123" s="3"/>
      <c r="EL1123" s="3"/>
      <c r="EM1123" s="3"/>
      <c r="EN1123" s="3"/>
      <c r="EO1123" s="3"/>
      <c r="EP1123" s="3"/>
      <c r="EQ1123" s="3"/>
      <c r="ER1123" s="3"/>
      <c r="ES1123" s="3"/>
      <c r="ET1123" s="3"/>
      <c r="EU1123" s="3"/>
      <c r="EV1123" s="3"/>
      <c r="EW1123" s="3"/>
      <c r="EX1123" s="3"/>
      <c r="EY1123" s="3"/>
      <c r="EZ1123" s="3"/>
      <c r="FA1123" s="3"/>
      <c r="FB1123" s="3"/>
      <c r="FC1123" s="3"/>
      <c r="FD1123" s="3"/>
      <c r="FE1123" s="3"/>
      <c r="FF1123" s="3"/>
      <c r="FG1123" s="3"/>
      <c r="FH1123" s="3"/>
      <c r="FI1123" s="3"/>
      <c r="FJ1123" s="3"/>
      <c r="FK1123" s="3"/>
      <c r="FL1123" s="3"/>
      <c r="FM1123" s="3"/>
      <c r="FN1123" s="3"/>
      <c r="FO1123" s="3"/>
      <c r="FP1123" s="3"/>
      <c r="FQ1123" s="3"/>
      <c r="FR1123" s="3"/>
      <c r="FS1123" s="3"/>
      <c r="FT1123" s="3"/>
      <c r="FU1123" s="3"/>
    </row>
    <row r="1124" spans="7:177" x14ac:dyDescent="0.15">
      <c r="G1124" s="3"/>
      <c r="H1124" s="3"/>
      <c r="I1124" s="3"/>
      <c r="J1124" s="3"/>
      <c r="K1124" s="3"/>
      <c r="L1124" s="3"/>
      <c r="M1124" s="3"/>
      <c r="N1124" s="3"/>
      <c r="O1124" s="3"/>
      <c r="P1124" s="3"/>
      <c r="Q1124" s="3"/>
      <c r="R1124" s="3"/>
      <c r="S1124" s="3"/>
      <c r="T1124" s="3"/>
      <c r="U1124" s="3"/>
      <c r="V1124" s="3"/>
      <c r="W1124" s="3"/>
      <c r="X1124" s="3"/>
      <c r="Y1124" s="3"/>
      <c r="Z1124" s="3"/>
      <c r="AA1124" s="3"/>
      <c r="AB1124" s="3"/>
      <c r="AC1124" s="3"/>
      <c r="AD1124" s="3"/>
      <c r="AE1124" s="3"/>
      <c r="AF1124" s="3"/>
      <c r="AG1124" s="3"/>
      <c r="AH1124" s="3"/>
      <c r="AI1124" s="3"/>
      <c r="AJ1124" s="3"/>
      <c r="AK1124" s="3"/>
      <c r="AL1124" s="3"/>
      <c r="AM1124" s="3"/>
      <c r="AN1124" s="3"/>
      <c r="AO1124" s="3"/>
      <c r="AP1124" s="3"/>
      <c r="AQ1124" s="3"/>
      <c r="AR1124" s="3"/>
      <c r="AS1124" s="3"/>
      <c r="AT1124" s="3"/>
      <c r="AU1124" s="3"/>
      <c r="AV1124" s="3"/>
      <c r="AW1124" s="3"/>
      <c r="AX1124" s="3"/>
      <c r="AY1124" s="3"/>
      <c r="AZ1124" s="3"/>
      <c r="BA1124" s="3"/>
      <c r="BB1124" s="3"/>
      <c r="BC1124" s="3"/>
      <c r="BD1124" s="3"/>
      <c r="BE1124" s="3"/>
      <c r="BF1124" s="3"/>
      <c r="BG1124" s="3"/>
      <c r="BH1124" s="3"/>
      <c r="BI1124" s="3"/>
      <c r="BJ1124" s="3"/>
      <c r="BK1124" s="3"/>
      <c r="BL1124" s="3"/>
      <c r="BM1124" s="3"/>
      <c r="BN1124" s="3"/>
      <c r="BO1124" s="3"/>
      <c r="BP1124" s="3"/>
      <c r="BQ1124" s="3"/>
      <c r="BR1124" s="3"/>
      <c r="BS1124" s="3"/>
      <c r="BT1124" s="3"/>
      <c r="BU1124" s="3"/>
      <c r="BV1124" s="3"/>
      <c r="BW1124" s="3"/>
      <c r="BX1124" s="3"/>
      <c r="BY1124" s="3"/>
      <c r="BZ1124" s="3"/>
      <c r="CA1124" s="3"/>
      <c r="CB1124" s="3"/>
      <c r="CC1124" s="3"/>
      <c r="CD1124" s="3"/>
      <c r="CE1124" s="3"/>
      <c r="CF1124" s="3"/>
      <c r="CG1124" s="3"/>
      <c r="CH1124" s="3"/>
      <c r="CI1124" s="3"/>
      <c r="CJ1124" s="3"/>
      <c r="CK1124" s="3"/>
      <c r="CL1124" s="3"/>
      <c r="CM1124" s="3"/>
      <c r="CN1124" s="3"/>
      <c r="CO1124" s="3"/>
      <c r="CP1124" s="3"/>
      <c r="CQ1124" s="3"/>
      <c r="CR1124" s="3"/>
      <c r="CS1124" s="3"/>
      <c r="CT1124" s="3"/>
      <c r="CU1124" s="3"/>
      <c r="CV1124" s="3"/>
      <c r="CW1124" s="3"/>
      <c r="CX1124" s="3"/>
      <c r="CY1124" s="3"/>
      <c r="CZ1124" s="3"/>
      <c r="DA1124" s="3"/>
      <c r="DB1124" s="3"/>
      <c r="DC1124" s="3"/>
      <c r="DD1124" s="3"/>
      <c r="DE1124" s="3"/>
      <c r="DF1124" s="3"/>
      <c r="DG1124" s="3"/>
      <c r="DH1124" s="3"/>
      <c r="DI1124" s="3"/>
      <c r="DJ1124" s="3"/>
      <c r="DK1124" s="3"/>
      <c r="DL1124" s="3"/>
      <c r="DM1124" s="3"/>
      <c r="DN1124" s="3"/>
      <c r="DO1124" s="3"/>
      <c r="DP1124" s="3"/>
      <c r="DQ1124" s="3"/>
      <c r="DR1124" s="3"/>
      <c r="DS1124" s="3"/>
      <c r="DT1124" s="3"/>
      <c r="DU1124" s="3"/>
      <c r="DV1124" s="3"/>
      <c r="DW1124" s="3"/>
      <c r="DX1124" s="3"/>
      <c r="DY1124" s="3"/>
      <c r="DZ1124" s="3"/>
      <c r="EA1124" s="3"/>
      <c r="EB1124" s="3"/>
      <c r="EC1124" s="3"/>
      <c r="ED1124" s="3"/>
      <c r="EE1124" s="3"/>
      <c r="EF1124" s="3"/>
      <c r="EG1124" s="3"/>
      <c r="EH1124" s="3"/>
      <c r="EI1124" s="3"/>
      <c r="EJ1124" s="3"/>
      <c r="EK1124" s="3"/>
      <c r="EL1124" s="3"/>
      <c r="EM1124" s="3"/>
      <c r="EN1124" s="3"/>
      <c r="EO1124" s="3"/>
      <c r="EP1124" s="3"/>
      <c r="EQ1124" s="3"/>
      <c r="ER1124" s="3"/>
      <c r="ES1124" s="3"/>
      <c r="ET1124" s="3"/>
      <c r="EU1124" s="3"/>
      <c r="EV1124" s="3"/>
      <c r="EW1124" s="3"/>
      <c r="EX1124" s="3"/>
      <c r="EY1124" s="3"/>
      <c r="EZ1124" s="3"/>
      <c r="FA1124" s="3"/>
      <c r="FB1124" s="3"/>
      <c r="FC1124" s="3"/>
      <c r="FD1124" s="3"/>
      <c r="FE1124" s="3"/>
      <c r="FF1124" s="3"/>
      <c r="FG1124" s="3"/>
      <c r="FH1124" s="3"/>
      <c r="FI1124" s="3"/>
      <c r="FJ1124" s="3"/>
      <c r="FK1124" s="3"/>
      <c r="FL1124" s="3"/>
      <c r="FM1124" s="3"/>
      <c r="FN1124" s="3"/>
      <c r="FO1124" s="3"/>
      <c r="FP1124" s="3"/>
      <c r="FQ1124" s="3"/>
      <c r="FR1124" s="3"/>
      <c r="FS1124" s="3"/>
      <c r="FT1124" s="3"/>
      <c r="FU1124" s="3"/>
    </row>
    <row r="1125" spans="7:177" x14ac:dyDescent="0.15">
      <c r="G1125" s="3"/>
      <c r="H1125" s="3"/>
      <c r="I1125" s="3"/>
      <c r="J1125" s="3"/>
      <c r="K1125" s="3"/>
      <c r="L1125" s="3"/>
      <c r="M1125" s="3"/>
      <c r="N1125" s="3"/>
      <c r="O1125" s="3"/>
      <c r="P1125" s="3"/>
      <c r="Q1125" s="3"/>
      <c r="R1125" s="3"/>
      <c r="S1125" s="3"/>
      <c r="T1125" s="3"/>
      <c r="U1125" s="3"/>
      <c r="V1125" s="3"/>
      <c r="W1125" s="3"/>
      <c r="X1125" s="3"/>
      <c r="Y1125" s="3"/>
      <c r="Z1125" s="3"/>
      <c r="AA1125" s="3"/>
      <c r="AB1125" s="3"/>
      <c r="AC1125" s="3"/>
      <c r="AD1125" s="3"/>
      <c r="AE1125" s="3"/>
      <c r="AF1125" s="3"/>
      <c r="AG1125" s="3"/>
      <c r="AH1125" s="3"/>
      <c r="AI1125" s="3"/>
      <c r="AJ1125" s="3"/>
      <c r="AK1125" s="3"/>
      <c r="AL1125" s="3"/>
      <c r="AM1125" s="3"/>
      <c r="AN1125" s="3"/>
      <c r="AO1125" s="3"/>
      <c r="AP1125" s="3"/>
      <c r="AQ1125" s="3"/>
      <c r="AR1125" s="3"/>
      <c r="AS1125" s="3"/>
      <c r="AT1125" s="3"/>
      <c r="AU1125" s="3"/>
      <c r="AV1125" s="3"/>
      <c r="AW1125" s="3"/>
      <c r="AX1125" s="3"/>
      <c r="AY1125" s="3"/>
      <c r="AZ1125" s="3"/>
      <c r="BA1125" s="3"/>
      <c r="BB1125" s="3"/>
      <c r="BC1125" s="3"/>
      <c r="BD1125" s="3"/>
      <c r="BE1125" s="3"/>
      <c r="BF1125" s="3"/>
      <c r="BG1125" s="3"/>
      <c r="BH1125" s="3"/>
      <c r="BI1125" s="3"/>
      <c r="BJ1125" s="3"/>
      <c r="BK1125" s="3"/>
      <c r="BL1125" s="3"/>
      <c r="BM1125" s="3"/>
      <c r="BN1125" s="3"/>
      <c r="BO1125" s="3"/>
      <c r="BP1125" s="3"/>
      <c r="BQ1125" s="3"/>
      <c r="BR1125" s="3"/>
      <c r="BS1125" s="3"/>
      <c r="BT1125" s="3"/>
      <c r="BU1125" s="3"/>
      <c r="BV1125" s="3"/>
      <c r="BW1125" s="3"/>
      <c r="BX1125" s="3"/>
      <c r="BY1125" s="3"/>
      <c r="BZ1125" s="3"/>
      <c r="CA1125" s="3"/>
      <c r="CB1125" s="3"/>
      <c r="CC1125" s="3"/>
      <c r="CD1125" s="3"/>
      <c r="CE1125" s="3"/>
      <c r="CF1125" s="3"/>
      <c r="CG1125" s="3"/>
      <c r="CH1125" s="3"/>
      <c r="CI1125" s="3"/>
      <c r="CJ1125" s="3"/>
      <c r="CK1125" s="3"/>
      <c r="CL1125" s="3"/>
      <c r="CM1125" s="3"/>
      <c r="CN1125" s="3"/>
      <c r="CO1125" s="3"/>
      <c r="CP1125" s="3"/>
      <c r="CQ1125" s="3"/>
      <c r="CR1125" s="3"/>
      <c r="CS1125" s="3"/>
      <c r="CT1125" s="3"/>
      <c r="CU1125" s="3"/>
      <c r="CV1125" s="3"/>
      <c r="CW1125" s="3"/>
      <c r="CX1125" s="3"/>
      <c r="CY1125" s="3"/>
      <c r="CZ1125" s="3"/>
      <c r="DA1125" s="3"/>
      <c r="DB1125" s="3"/>
      <c r="DC1125" s="3"/>
      <c r="DD1125" s="3"/>
      <c r="DE1125" s="3"/>
      <c r="DF1125" s="3"/>
      <c r="DG1125" s="3"/>
      <c r="DH1125" s="3"/>
      <c r="DI1125" s="3"/>
      <c r="DJ1125" s="3"/>
      <c r="DK1125" s="3"/>
      <c r="DL1125" s="3"/>
      <c r="DM1125" s="3"/>
      <c r="DN1125" s="3"/>
      <c r="DO1125" s="3"/>
      <c r="DP1125" s="3"/>
      <c r="DQ1125" s="3"/>
      <c r="DR1125" s="3"/>
      <c r="DS1125" s="3"/>
      <c r="DT1125" s="3"/>
      <c r="DU1125" s="3"/>
      <c r="DV1125" s="3"/>
      <c r="DW1125" s="3"/>
      <c r="DX1125" s="3"/>
      <c r="DY1125" s="3"/>
      <c r="DZ1125" s="3"/>
      <c r="EA1125" s="3"/>
      <c r="EB1125" s="3"/>
      <c r="EC1125" s="3"/>
      <c r="ED1125" s="3"/>
      <c r="EE1125" s="3"/>
      <c r="EF1125" s="3"/>
      <c r="EG1125" s="3"/>
      <c r="EH1125" s="3"/>
      <c r="EI1125" s="3"/>
      <c r="EJ1125" s="3"/>
      <c r="EK1125" s="3"/>
      <c r="EL1125" s="3"/>
      <c r="EM1125" s="3"/>
      <c r="EN1125" s="3"/>
      <c r="EO1125" s="3"/>
      <c r="EP1125" s="3"/>
      <c r="EQ1125" s="3"/>
      <c r="ER1125" s="3"/>
      <c r="ES1125" s="3"/>
      <c r="ET1125" s="3"/>
      <c r="EU1125" s="3"/>
      <c r="EV1125" s="3"/>
      <c r="EW1125" s="3"/>
      <c r="EX1125" s="3"/>
      <c r="EY1125" s="3"/>
      <c r="EZ1125" s="3"/>
      <c r="FA1125" s="3"/>
      <c r="FB1125" s="3"/>
      <c r="FC1125" s="3"/>
      <c r="FD1125" s="3"/>
      <c r="FE1125" s="3"/>
      <c r="FF1125" s="3"/>
      <c r="FG1125" s="3"/>
      <c r="FH1125" s="3"/>
      <c r="FI1125" s="3"/>
      <c r="FJ1125" s="3"/>
      <c r="FK1125" s="3"/>
      <c r="FL1125" s="3"/>
      <c r="FM1125" s="3"/>
      <c r="FN1125" s="3"/>
      <c r="FO1125" s="3"/>
      <c r="FP1125" s="3"/>
      <c r="FQ1125" s="3"/>
      <c r="FR1125" s="3"/>
      <c r="FS1125" s="3"/>
      <c r="FT1125" s="3"/>
      <c r="FU1125" s="3"/>
    </row>
    <row r="1126" spans="7:177" x14ac:dyDescent="0.15">
      <c r="G1126" s="3"/>
      <c r="H1126" s="3"/>
      <c r="I1126" s="3"/>
      <c r="J1126" s="3"/>
      <c r="K1126" s="3"/>
      <c r="L1126" s="3"/>
      <c r="M1126" s="3"/>
      <c r="N1126" s="3"/>
      <c r="O1126" s="3"/>
      <c r="P1126" s="3"/>
      <c r="Q1126" s="3"/>
      <c r="R1126" s="3"/>
      <c r="S1126" s="3"/>
      <c r="T1126" s="3"/>
      <c r="U1126" s="3"/>
      <c r="V1126" s="3"/>
      <c r="W1126" s="3"/>
      <c r="X1126" s="3"/>
      <c r="Y1126" s="3"/>
      <c r="Z1126" s="3"/>
      <c r="AA1126" s="3"/>
      <c r="AB1126" s="3"/>
      <c r="AC1126" s="3"/>
      <c r="AD1126" s="3"/>
      <c r="AE1126" s="3"/>
      <c r="AF1126" s="3"/>
      <c r="AG1126" s="3"/>
      <c r="AH1126" s="3"/>
      <c r="AI1126" s="3"/>
      <c r="AJ1126" s="3"/>
      <c r="AK1126" s="3"/>
      <c r="AL1126" s="3"/>
      <c r="AM1126" s="3"/>
      <c r="AN1126" s="3"/>
      <c r="AO1126" s="3"/>
      <c r="AP1126" s="3"/>
      <c r="AQ1126" s="3"/>
      <c r="AR1126" s="3"/>
      <c r="AS1126" s="3"/>
      <c r="AT1126" s="3"/>
      <c r="AU1126" s="3"/>
      <c r="AV1126" s="3"/>
      <c r="AW1126" s="3"/>
      <c r="AX1126" s="3"/>
      <c r="AY1126" s="3"/>
      <c r="AZ1126" s="3"/>
      <c r="BA1126" s="3"/>
      <c r="BB1126" s="3"/>
      <c r="BC1126" s="3"/>
      <c r="BD1126" s="3"/>
      <c r="BE1126" s="3"/>
      <c r="BF1126" s="3"/>
      <c r="BG1126" s="3"/>
      <c r="BH1126" s="3"/>
      <c r="BI1126" s="3"/>
      <c r="BJ1126" s="3"/>
      <c r="BK1126" s="3"/>
      <c r="BL1126" s="3"/>
      <c r="BM1126" s="3"/>
      <c r="BN1126" s="3"/>
      <c r="BO1126" s="3"/>
      <c r="BP1126" s="3"/>
      <c r="BQ1126" s="3"/>
      <c r="BR1126" s="3"/>
      <c r="BS1126" s="3"/>
      <c r="BT1126" s="3"/>
      <c r="BU1126" s="3"/>
      <c r="BV1126" s="3"/>
      <c r="BW1126" s="3"/>
      <c r="BX1126" s="3"/>
      <c r="BY1126" s="3"/>
      <c r="BZ1126" s="3"/>
      <c r="CA1126" s="3"/>
      <c r="CB1126" s="3"/>
      <c r="CC1126" s="3"/>
      <c r="CD1126" s="3"/>
      <c r="CE1126" s="3"/>
      <c r="CF1126" s="3"/>
      <c r="CG1126" s="3"/>
      <c r="CH1126" s="3"/>
      <c r="CI1126" s="3"/>
      <c r="CJ1126" s="3"/>
      <c r="CK1126" s="3"/>
      <c r="CL1126" s="3"/>
      <c r="CM1126" s="3"/>
      <c r="CN1126" s="3"/>
      <c r="CO1126" s="3"/>
      <c r="CP1126" s="3"/>
      <c r="CQ1126" s="3"/>
      <c r="CR1126" s="3"/>
      <c r="CS1126" s="3"/>
      <c r="CT1126" s="3"/>
      <c r="CU1126" s="3"/>
      <c r="CV1126" s="3"/>
      <c r="CW1126" s="3"/>
      <c r="CX1126" s="3"/>
      <c r="CY1126" s="3"/>
      <c r="CZ1126" s="3"/>
      <c r="DA1126" s="3"/>
      <c r="DB1126" s="3"/>
      <c r="DC1126" s="3"/>
      <c r="DD1126" s="3"/>
      <c r="DE1126" s="3"/>
      <c r="DF1126" s="3"/>
      <c r="DG1126" s="3"/>
      <c r="DH1126" s="3"/>
      <c r="DI1126" s="3"/>
      <c r="DJ1126" s="3"/>
      <c r="DK1126" s="3"/>
      <c r="DL1126" s="3"/>
      <c r="DM1126" s="3"/>
      <c r="DN1126" s="3"/>
      <c r="DO1126" s="3"/>
      <c r="DP1126" s="3"/>
      <c r="DQ1126" s="3"/>
      <c r="DR1126" s="3"/>
      <c r="DS1126" s="3"/>
      <c r="DT1126" s="3"/>
      <c r="DU1126" s="3"/>
      <c r="DV1126" s="3"/>
      <c r="DW1126" s="3"/>
      <c r="DX1126" s="3"/>
      <c r="DY1126" s="3"/>
      <c r="DZ1126" s="3"/>
      <c r="EA1126" s="3"/>
      <c r="EB1126" s="3"/>
      <c r="EC1126" s="3"/>
      <c r="ED1126" s="3"/>
      <c r="EE1126" s="3"/>
      <c r="EF1126" s="3"/>
      <c r="EG1126" s="3"/>
      <c r="EH1126" s="3"/>
      <c r="EI1126" s="3"/>
      <c r="EJ1126" s="3"/>
      <c r="EK1126" s="3"/>
      <c r="EL1126" s="3"/>
      <c r="EM1126" s="3"/>
      <c r="EN1126" s="3"/>
      <c r="EO1126" s="3"/>
      <c r="EP1126" s="3"/>
      <c r="EQ1126" s="3"/>
      <c r="ER1126" s="3"/>
      <c r="ES1126" s="3"/>
      <c r="ET1126" s="3"/>
      <c r="EU1126" s="3"/>
      <c r="EV1126" s="3"/>
      <c r="EW1126" s="3"/>
      <c r="EX1126" s="3"/>
      <c r="EY1126" s="3"/>
      <c r="EZ1126" s="3"/>
      <c r="FA1126" s="3"/>
      <c r="FB1126" s="3"/>
      <c r="FC1126" s="3"/>
      <c r="FD1126" s="3"/>
      <c r="FE1126" s="3"/>
      <c r="FF1126" s="3"/>
      <c r="FG1126" s="3"/>
      <c r="FH1126" s="3"/>
      <c r="FI1126" s="3"/>
      <c r="FJ1126" s="3"/>
      <c r="FK1126" s="3"/>
      <c r="FL1126" s="3"/>
      <c r="FM1126" s="3"/>
      <c r="FN1126" s="3"/>
      <c r="FO1126" s="3"/>
      <c r="FP1126" s="3"/>
      <c r="FQ1126" s="3"/>
      <c r="FR1126" s="3"/>
      <c r="FS1126" s="3"/>
      <c r="FT1126" s="3"/>
      <c r="FU1126" s="3"/>
    </row>
    <row r="1127" spans="7:177" x14ac:dyDescent="0.15">
      <c r="G1127" s="3"/>
      <c r="H1127" s="3"/>
      <c r="I1127" s="3"/>
      <c r="J1127" s="3"/>
      <c r="K1127" s="3"/>
      <c r="L1127" s="3"/>
      <c r="M1127" s="3"/>
      <c r="N1127" s="3"/>
      <c r="O1127" s="3"/>
      <c r="P1127" s="3"/>
      <c r="Q1127" s="3"/>
      <c r="R1127" s="3"/>
      <c r="S1127" s="3"/>
      <c r="T1127" s="3"/>
      <c r="U1127" s="3"/>
      <c r="V1127" s="3"/>
      <c r="W1127" s="3"/>
      <c r="X1127" s="3"/>
      <c r="Y1127" s="3"/>
      <c r="Z1127" s="3"/>
      <c r="AA1127" s="3"/>
      <c r="AB1127" s="3"/>
      <c r="AC1127" s="3"/>
      <c r="AD1127" s="3"/>
      <c r="AE1127" s="3"/>
      <c r="AF1127" s="3"/>
      <c r="AG1127" s="3"/>
      <c r="AH1127" s="3"/>
      <c r="AI1127" s="3"/>
      <c r="AJ1127" s="3"/>
      <c r="AK1127" s="3"/>
      <c r="AL1127" s="3"/>
      <c r="AM1127" s="3"/>
      <c r="AN1127" s="3"/>
      <c r="AO1127" s="3"/>
      <c r="AP1127" s="3"/>
      <c r="AQ1127" s="3"/>
      <c r="AR1127" s="3"/>
      <c r="AS1127" s="3"/>
      <c r="AT1127" s="3"/>
      <c r="AU1127" s="3"/>
      <c r="AV1127" s="3"/>
      <c r="AW1127" s="3"/>
      <c r="AX1127" s="3"/>
      <c r="AY1127" s="3"/>
      <c r="AZ1127" s="3"/>
      <c r="BA1127" s="3"/>
      <c r="BB1127" s="3"/>
      <c r="BC1127" s="3"/>
      <c r="BD1127" s="3"/>
      <c r="BE1127" s="3"/>
      <c r="BF1127" s="3"/>
      <c r="BG1127" s="3"/>
      <c r="BH1127" s="3"/>
      <c r="BI1127" s="3"/>
      <c r="BJ1127" s="3"/>
      <c r="BK1127" s="3"/>
      <c r="BL1127" s="3"/>
      <c r="BM1127" s="3"/>
      <c r="BN1127" s="3"/>
      <c r="BO1127" s="3"/>
      <c r="BP1127" s="3"/>
      <c r="BQ1127" s="3"/>
      <c r="BR1127" s="3"/>
      <c r="BS1127" s="3"/>
      <c r="BT1127" s="3"/>
      <c r="BU1127" s="3"/>
      <c r="BV1127" s="3"/>
      <c r="BW1127" s="3"/>
      <c r="BX1127" s="3"/>
      <c r="BY1127" s="3"/>
      <c r="BZ1127" s="3"/>
      <c r="CA1127" s="3"/>
      <c r="CB1127" s="3"/>
      <c r="CC1127" s="3"/>
      <c r="CD1127" s="3"/>
      <c r="CE1127" s="3"/>
      <c r="CF1127" s="3"/>
      <c r="CG1127" s="3"/>
      <c r="CH1127" s="3"/>
      <c r="CI1127" s="3"/>
      <c r="CJ1127" s="3"/>
      <c r="CK1127" s="3"/>
      <c r="CL1127" s="3"/>
      <c r="CM1127" s="3"/>
      <c r="CN1127" s="3"/>
      <c r="CO1127" s="3"/>
      <c r="CP1127" s="3"/>
      <c r="CQ1127" s="3"/>
      <c r="CR1127" s="3"/>
      <c r="CS1127" s="3"/>
      <c r="CT1127" s="3"/>
      <c r="CU1127" s="3"/>
      <c r="CV1127" s="3"/>
      <c r="CW1127" s="3"/>
      <c r="CX1127" s="3"/>
      <c r="CY1127" s="3"/>
      <c r="CZ1127" s="3"/>
      <c r="DA1127" s="3"/>
      <c r="DB1127" s="3"/>
      <c r="DC1127" s="3"/>
      <c r="DD1127" s="3"/>
      <c r="DE1127" s="3"/>
      <c r="DF1127" s="3"/>
      <c r="DG1127" s="3"/>
      <c r="DH1127" s="3"/>
      <c r="DI1127" s="3"/>
      <c r="DJ1127" s="3"/>
      <c r="DK1127" s="3"/>
      <c r="DL1127" s="3"/>
      <c r="DM1127" s="3"/>
      <c r="DN1127" s="3"/>
      <c r="DO1127" s="3"/>
      <c r="DP1127" s="3"/>
      <c r="DQ1127" s="3"/>
      <c r="DR1127" s="3"/>
      <c r="DS1127" s="3"/>
      <c r="DT1127" s="3"/>
      <c r="DU1127" s="3"/>
      <c r="DV1127" s="3"/>
      <c r="DW1127" s="3"/>
      <c r="DX1127" s="3"/>
      <c r="DY1127" s="3"/>
      <c r="DZ1127" s="3"/>
      <c r="EA1127" s="3"/>
      <c r="EB1127" s="3"/>
      <c r="EC1127" s="3"/>
      <c r="ED1127" s="3"/>
      <c r="EE1127" s="3"/>
      <c r="EF1127" s="3"/>
      <c r="EG1127" s="3"/>
      <c r="EH1127" s="3"/>
      <c r="EI1127" s="3"/>
      <c r="EJ1127" s="3"/>
      <c r="EK1127" s="3"/>
      <c r="EL1127" s="3"/>
      <c r="EM1127" s="3"/>
      <c r="EN1127" s="3"/>
      <c r="EO1127" s="3"/>
      <c r="EP1127" s="3"/>
      <c r="EQ1127" s="3"/>
      <c r="ER1127" s="3"/>
      <c r="ES1127" s="3"/>
      <c r="ET1127" s="3"/>
      <c r="EU1127" s="3"/>
      <c r="EV1127" s="3"/>
      <c r="EW1127" s="3"/>
      <c r="EX1127" s="3"/>
      <c r="EY1127" s="3"/>
      <c r="EZ1127" s="3"/>
      <c r="FA1127" s="3"/>
      <c r="FB1127" s="3"/>
      <c r="FC1127" s="3"/>
      <c r="FD1127" s="3"/>
      <c r="FE1127" s="3"/>
      <c r="FF1127" s="3"/>
      <c r="FG1127" s="3"/>
      <c r="FH1127" s="3"/>
      <c r="FI1127" s="3"/>
      <c r="FJ1127" s="3"/>
      <c r="FK1127" s="3"/>
      <c r="FL1127" s="3"/>
      <c r="FM1127" s="3"/>
      <c r="FN1127" s="3"/>
      <c r="FO1127" s="3"/>
      <c r="FP1127" s="3"/>
      <c r="FQ1127" s="3"/>
      <c r="FR1127" s="3"/>
      <c r="FS1127" s="3"/>
      <c r="FT1127" s="3"/>
      <c r="FU1127" s="3"/>
    </row>
    <row r="1128" spans="7:177" x14ac:dyDescent="0.15">
      <c r="G1128" s="3"/>
      <c r="H1128" s="3"/>
      <c r="I1128" s="3"/>
      <c r="J1128" s="3"/>
      <c r="K1128" s="3"/>
      <c r="L1128" s="3"/>
      <c r="M1128" s="3"/>
      <c r="N1128" s="3"/>
      <c r="O1128" s="3"/>
      <c r="P1128" s="3"/>
      <c r="Q1128" s="3"/>
      <c r="R1128" s="3"/>
      <c r="S1128" s="3"/>
      <c r="T1128" s="3"/>
      <c r="U1128" s="3"/>
      <c r="V1128" s="3"/>
      <c r="W1128" s="3"/>
      <c r="X1128" s="3"/>
      <c r="Y1128" s="3"/>
      <c r="Z1128" s="3"/>
      <c r="AA1128" s="3"/>
      <c r="AB1128" s="3"/>
      <c r="AC1128" s="3"/>
      <c r="AD1128" s="3"/>
      <c r="AE1128" s="3"/>
      <c r="AF1128" s="3"/>
      <c r="AG1128" s="3"/>
      <c r="AH1128" s="3"/>
      <c r="AI1128" s="3"/>
      <c r="AJ1128" s="3"/>
      <c r="AK1128" s="3"/>
      <c r="AL1128" s="3"/>
      <c r="AM1128" s="3"/>
      <c r="AN1128" s="3"/>
      <c r="AO1128" s="3"/>
      <c r="AP1128" s="3"/>
      <c r="AQ1128" s="3"/>
      <c r="AR1128" s="3"/>
      <c r="AS1128" s="3"/>
      <c r="AT1128" s="3"/>
      <c r="AU1128" s="3"/>
      <c r="AV1128" s="3"/>
      <c r="AW1128" s="3"/>
      <c r="AX1128" s="3"/>
      <c r="AY1128" s="3"/>
      <c r="AZ1128" s="3"/>
      <c r="BA1128" s="3"/>
      <c r="BB1128" s="3"/>
      <c r="BC1128" s="3"/>
      <c r="BD1128" s="3"/>
      <c r="BE1128" s="3"/>
      <c r="BF1128" s="3"/>
      <c r="BG1128" s="3"/>
      <c r="BH1128" s="3"/>
      <c r="BI1128" s="3"/>
      <c r="BJ1128" s="3"/>
      <c r="BK1128" s="3"/>
      <c r="BL1128" s="3"/>
      <c r="BM1128" s="3"/>
      <c r="BN1128" s="3"/>
      <c r="BO1128" s="3"/>
      <c r="BP1128" s="3"/>
      <c r="BQ1128" s="3"/>
      <c r="BR1128" s="3"/>
      <c r="BS1128" s="3"/>
      <c r="BT1128" s="3"/>
      <c r="BU1128" s="3"/>
      <c r="BV1128" s="3"/>
      <c r="BW1128" s="3"/>
      <c r="BX1128" s="3"/>
      <c r="BY1128" s="3"/>
      <c r="BZ1128" s="3"/>
      <c r="CA1128" s="3"/>
      <c r="CB1128" s="3"/>
      <c r="CC1128" s="3"/>
      <c r="CD1128" s="3"/>
      <c r="CE1128" s="3"/>
      <c r="CF1128" s="3"/>
      <c r="CG1128" s="3"/>
      <c r="CH1128" s="3"/>
      <c r="CI1128" s="3"/>
      <c r="CJ1128" s="3"/>
      <c r="CK1128" s="3"/>
      <c r="CL1128" s="3"/>
      <c r="CM1128" s="3"/>
      <c r="CN1128" s="3"/>
      <c r="CO1128" s="3"/>
      <c r="CP1128" s="3"/>
      <c r="CQ1128" s="3"/>
      <c r="CR1128" s="3"/>
      <c r="CS1128" s="3"/>
      <c r="CT1128" s="3"/>
      <c r="CU1128" s="3"/>
      <c r="CV1128" s="3"/>
      <c r="CW1128" s="3"/>
      <c r="CX1128" s="3"/>
      <c r="CY1128" s="3"/>
      <c r="CZ1128" s="3"/>
      <c r="DA1128" s="3"/>
      <c r="DB1128" s="3"/>
      <c r="DC1128" s="3"/>
      <c r="DD1128" s="3"/>
      <c r="DE1128" s="3"/>
      <c r="DF1128" s="3"/>
      <c r="DG1128" s="3"/>
      <c r="DH1128" s="3"/>
      <c r="DI1128" s="3"/>
      <c r="DJ1128" s="3"/>
      <c r="DK1128" s="3"/>
      <c r="DL1128" s="3"/>
      <c r="DM1128" s="3"/>
      <c r="DN1128" s="3"/>
      <c r="DO1128" s="3"/>
      <c r="DP1128" s="3"/>
      <c r="DQ1128" s="3"/>
      <c r="DR1128" s="3"/>
      <c r="DS1128" s="3"/>
      <c r="DT1128" s="3"/>
      <c r="DU1128" s="3"/>
      <c r="DV1128" s="3"/>
      <c r="DW1128" s="3"/>
      <c r="DX1128" s="3"/>
      <c r="DY1128" s="3"/>
      <c r="DZ1128" s="3"/>
      <c r="EA1128" s="3"/>
      <c r="EB1128" s="3"/>
      <c r="EC1128" s="3"/>
      <c r="ED1128" s="3"/>
      <c r="EE1128" s="3"/>
      <c r="EF1128" s="3"/>
      <c r="EG1128" s="3"/>
      <c r="EH1128" s="3"/>
      <c r="EI1128" s="3"/>
      <c r="EJ1128" s="3"/>
      <c r="EK1128" s="3"/>
      <c r="EL1128" s="3"/>
      <c r="EM1128" s="3"/>
      <c r="EN1128" s="3"/>
      <c r="EO1128" s="3"/>
      <c r="EP1128" s="3"/>
      <c r="EQ1128" s="3"/>
      <c r="ER1128" s="3"/>
      <c r="ES1128" s="3"/>
      <c r="ET1128" s="3"/>
      <c r="EU1128" s="3"/>
      <c r="EV1128" s="3"/>
      <c r="EW1128" s="3"/>
      <c r="EX1128" s="3"/>
      <c r="EY1128" s="3"/>
      <c r="EZ1128" s="3"/>
      <c r="FA1128" s="3"/>
      <c r="FB1128" s="3"/>
      <c r="FC1128" s="3"/>
      <c r="FD1128" s="3"/>
      <c r="FE1128" s="3"/>
      <c r="FF1128" s="3"/>
      <c r="FG1128" s="3"/>
      <c r="FH1128" s="3"/>
      <c r="FI1128" s="3"/>
      <c r="FJ1128" s="3"/>
      <c r="FK1128" s="3"/>
      <c r="FL1128" s="3"/>
      <c r="FM1128" s="3"/>
      <c r="FN1128" s="3"/>
      <c r="FO1128" s="3"/>
      <c r="FP1128" s="3"/>
      <c r="FQ1128" s="3"/>
      <c r="FR1128" s="3"/>
      <c r="FS1128" s="3"/>
      <c r="FT1128" s="3"/>
      <c r="FU1128" s="3"/>
    </row>
    <row r="1129" spans="7:177" x14ac:dyDescent="0.15">
      <c r="G1129" s="3"/>
      <c r="H1129" s="3"/>
      <c r="I1129" s="3"/>
      <c r="J1129" s="3"/>
      <c r="K1129" s="3"/>
      <c r="L1129" s="3"/>
      <c r="M1129" s="3"/>
      <c r="N1129" s="3"/>
      <c r="O1129" s="3"/>
      <c r="P1129" s="3"/>
      <c r="Q1129" s="3"/>
      <c r="R1129" s="3"/>
      <c r="S1129" s="3"/>
      <c r="T1129" s="3"/>
      <c r="U1129" s="3"/>
      <c r="V1129" s="3"/>
      <c r="W1129" s="3"/>
      <c r="X1129" s="3"/>
      <c r="Y1129" s="3"/>
      <c r="Z1129" s="3"/>
      <c r="AA1129" s="3"/>
      <c r="AB1129" s="3"/>
      <c r="AC1129" s="3"/>
      <c r="AD1129" s="3"/>
      <c r="AE1129" s="3"/>
      <c r="AF1129" s="3"/>
      <c r="AG1129" s="3"/>
      <c r="AH1129" s="3"/>
      <c r="AI1129" s="3"/>
      <c r="AJ1129" s="3"/>
      <c r="AK1129" s="3"/>
      <c r="AL1129" s="3"/>
      <c r="AM1129" s="3"/>
      <c r="AN1129" s="3"/>
      <c r="AO1129" s="3"/>
      <c r="AP1129" s="3"/>
      <c r="AQ1129" s="3"/>
      <c r="AR1129" s="3"/>
      <c r="AS1129" s="3"/>
      <c r="AT1129" s="3"/>
      <c r="AU1129" s="3"/>
      <c r="AV1129" s="3"/>
      <c r="AW1129" s="3"/>
      <c r="AX1129" s="3"/>
      <c r="AY1129" s="3"/>
      <c r="AZ1129" s="3"/>
      <c r="BA1129" s="3"/>
      <c r="BB1129" s="3"/>
      <c r="BC1129" s="3"/>
      <c r="BD1129" s="3"/>
      <c r="BE1129" s="3"/>
      <c r="BF1129" s="3"/>
      <c r="BG1129" s="3"/>
      <c r="BH1129" s="3"/>
      <c r="BI1129" s="3"/>
      <c r="BJ1129" s="3"/>
      <c r="BK1129" s="3"/>
      <c r="BL1129" s="3"/>
      <c r="BM1129" s="3"/>
      <c r="BN1129" s="3"/>
      <c r="BO1129" s="3"/>
      <c r="BP1129" s="3"/>
      <c r="BQ1129" s="3"/>
      <c r="BR1129" s="3"/>
      <c r="BS1129" s="3"/>
      <c r="BT1129" s="3"/>
      <c r="BU1129" s="3"/>
      <c r="BV1129" s="3"/>
      <c r="BW1129" s="3"/>
      <c r="BX1129" s="3"/>
      <c r="BY1129" s="3"/>
      <c r="BZ1129" s="3"/>
      <c r="CA1129" s="3"/>
      <c r="CB1129" s="3"/>
      <c r="CC1129" s="3"/>
      <c r="CD1129" s="3"/>
      <c r="CE1129" s="3"/>
      <c r="CF1129" s="3"/>
      <c r="CG1129" s="3"/>
      <c r="CH1129" s="3"/>
      <c r="CI1129" s="3"/>
      <c r="CJ1129" s="3"/>
      <c r="CK1129" s="3"/>
      <c r="CL1129" s="3"/>
      <c r="CM1129" s="3"/>
      <c r="CN1129" s="3"/>
      <c r="CO1129" s="3"/>
      <c r="CP1129" s="3"/>
      <c r="CQ1129" s="3"/>
      <c r="CR1129" s="3"/>
      <c r="CS1129" s="3"/>
      <c r="CT1129" s="3"/>
      <c r="CU1129" s="3"/>
      <c r="CV1129" s="3"/>
      <c r="CW1129" s="3"/>
      <c r="CX1129" s="3"/>
      <c r="CY1129" s="3"/>
      <c r="CZ1129" s="3"/>
      <c r="DA1129" s="3"/>
      <c r="DB1129" s="3"/>
      <c r="DC1129" s="3"/>
      <c r="DD1129" s="3"/>
      <c r="DE1129" s="3"/>
      <c r="DF1129" s="3"/>
      <c r="DG1129" s="3"/>
      <c r="DH1129" s="3"/>
      <c r="DI1129" s="3"/>
      <c r="DJ1129" s="3"/>
      <c r="DK1129" s="3"/>
      <c r="DL1129" s="3"/>
      <c r="DM1129" s="3"/>
      <c r="DN1129" s="3"/>
      <c r="DO1129" s="3"/>
      <c r="DP1129" s="3"/>
      <c r="DQ1129" s="3"/>
      <c r="DR1129" s="3"/>
      <c r="DS1129" s="3"/>
      <c r="DT1129" s="3"/>
      <c r="DU1129" s="3"/>
      <c r="DV1129" s="3"/>
      <c r="DW1129" s="3"/>
      <c r="DX1129" s="3"/>
      <c r="DY1129" s="3"/>
      <c r="DZ1129" s="3"/>
      <c r="EA1129" s="3"/>
      <c r="EB1129" s="3"/>
      <c r="EC1129" s="3"/>
      <c r="ED1129" s="3"/>
      <c r="EE1129" s="3"/>
      <c r="EF1129" s="3"/>
      <c r="EG1129" s="3"/>
      <c r="EH1129" s="3"/>
      <c r="EI1129" s="3"/>
      <c r="EJ1129" s="3"/>
      <c r="EK1129" s="3"/>
      <c r="EL1129" s="3"/>
      <c r="EM1129" s="3"/>
      <c r="EN1129" s="3"/>
      <c r="EO1129" s="3"/>
      <c r="EP1129" s="3"/>
      <c r="EQ1129" s="3"/>
      <c r="ER1129" s="3"/>
      <c r="ES1129" s="3"/>
      <c r="ET1129" s="3"/>
      <c r="EU1129" s="3"/>
      <c r="EV1129" s="3"/>
      <c r="EW1129" s="3"/>
      <c r="EX1129" s="3"/>
      <c r="EY1129" s="3"/>
      <c r="EZ1129" s="3"/>
      <c r="FA1129" s="3"/>
      <c r="FB1129" s="3"/>
      <c r="FC1129" s="3"/>
      <c r="FD1129" s="3"/>
      <c r="FE1129" s="3"/>
      <c r="FF1129" s="3"/>
      <c r="FG1129" s="3"/>
      <c r="FH1129" s="3"/>
      <c r="FI1129" s="3"/>
      <c r="FJ1129" s="3"/>
      <c r="FK1129" s="3"/>
      <c r="FL1129" s="3"/>
      <c r="FM1129" s="3"/>
      <c r="FN1129" s="3"/>
      <c r="FO1129" s="3"/>
      <c r="FP1129" s="3"/>
      <c r="FQ1129" s="3"/>
      <c r="FR1129" s="3"/>
      <c r="FS1129" s="3"/>
      <c r="FT1129" s="3"/>
      <c r="FU1129" s="3"/>
    </row>
    <row r="1130" spans="7:177" x14ac:dyDescent="0.15">
      <c r="G1130" s="3"/>
      <c r="H1130" s="3"/>
      <c r="I1130" s="3"/>
      <c r="J1130" s="3"/>
      <c r="K1130" s="3"/>
      <c r="L1130" s="3"/>
      <c r="M1130" s="3"/>
      <c r="N1130" s="3"/>
      <c r="O1130" s="3"/>
      <c r="P1130" s="3"/>
      <c r="Q1130" s="3"/>
      <c r="R1130" s="3"/>
      <c r="S1130" s="3"/>
      <c r="T1130" s="3"/>
      <c r="U1130" s="3"/>
      <c r="V1130" s="3"/>
      <c r="W1130" s="3"/>
      <c r="X1130" s="3"/>
      <c r="Y1130" s="3"/>
      <c r="Z1130" s="3"/>
      <c r="AA1130" s="3"/>
      <c r="AB1130" s="3"/>
      <c r="AC1130" s="3"/>
      <c r="AD1130" s="3"/>
      <c r="AE1130" s="3"/>
      <c r="AF1130" s="3"/>
      <c r="AG1130" s="3"/>
      <c r="AH1130" s="3"/>
      <c r="AI1130" s="3"/>
      <c r="AJ1130" s="3"/>
      <c r="AK1130" s="3"/>
      <c r="AL1130" s="3"/>
      <c r="AM1130" s="3"/>
      <c r="AN1130" s="3"/>
      <c r="AO1130" s="3"/>
      <c r="AP1130" s="3"/>
      <c r="AQ1130" s="3"/>
      <c r="AR1130" s="3"/>
      <c r="AS1130" s="3"/>
      <c r="AT1130" s="3"/>
      <c r="AU1130" s="3"/>
      <c r="AV1130" s="3"/>
      <c r="AW1130" s="3"/>
      <c r="AX1130" s="3"/>
      <c r="AY1130" s="3"/>
      <c r="AZ1130" s="3"/>
      <c r="BA1130" s="3"/>
      <c r="BB1130" s="3"/>
      <c r="BC1130" s="3"/>
      <c r="BD1130" s="3"/>
      <c r="BE1130" s="3"/>
      <c r="BF1130" s="3"/>
      <c r="BG1130" s="3"/>
      <c r="BH1130" s="3"/>
      <c r="BI1130" s="3"/>
      <c r="BJ1130" s="3"/>
      <c r="BK1130" s="3"/>
      <c r="BL1130" s="3"/>
      <c r="BM1130" s="3"/>
      <c r="BN1130" s="3"/>
      <c r="BO1130" s="3"/>
      <c r="BP1130" s="3"/>
      <c r="BQ1130" s="3"/>
      <c r="BR1130" s="3"/>
      <c r="BS1130" s="3"/>
      <c r="BT1130" s="3"/>
      <c r="BU1130" s="3"/>
      <c r="BV1130" s="3"/>
      <c r="BW1130" s="3"/>
      <c r="BX1130" s="3"/>
      <c r="BY1130" s="3"/>
      <c r="BZ1130" s="3"/>
      <c r="CA1130" s="3"/>
      <c r="CB1130" s="3"/>
      <c r="CC1130" s="3"/>
      <c r="CD1130" s="3"/>
      <c r="CE1130" s="3"/>
      <c r="CF1130" s="3"/>
      <c r="CG1130" s="3"/>
      <c r="CH1130" s="3"/>
      <c r="CI1130" s="3"/>
      <c r="CJ1130" s="3"/>
      <c r="CK1130" s="3"/>
      <c r="CL1130" s="3"/>
      <c r="CM1130" s="3"/>
      <c r="CN1130" s="3"/>
      <c r="CO1130" s="3"/>
      <c r="CP1130" s="3"/>
      <c r="CQ1130" s="3"/>
      <c r="CR1130" s="3"/>
      <c r="CS1130" s="3"/>
      <c r="CT1130" s="3"/>
      <c r="CU1130" s="3"/>
      <c r="CV1130" s="3"/>
      <c r="CW1130" s="3"/>
      <c r="CX1130" s="3"/>
      <c r="CY1130" s="3"/>
      <c r="CZ1130" s="3"/>
      <c r="DA1130" s="3"/>
      <c r="DB1130" s="3"/>
      <c r="DC1130" s="3"/>
      <c r="DD1130" s="3"/>
      <c r="DE1130" s="3"/>
      <c r="DF1130" s="3"/>
      <c r="DG1130" s="3"/>
      <c r="DH1130" s="3"/>
      <c r="DI1130" s="3"/>
      <c r="DJ1130" s="3"/>
      <c r="DK1130" s="3"/>
      <c r="DL1130" s="3"/>
      <c r="DM1130" s="3"/>
      <c r="DN1130" s="3"/>
      <c r="DO1130" s="3"/>
      <c r="DP1130" s="3"/>
      <c r="DQ1130" s="3"/>
      <c r="DR1130" s="3"/>
      <c r="DS1130" s="3"/>
      <c r="DT1130" s="3"/>
      <c r="DU1130" s="3"/>
      <c r="DV1130" s="3"/>
      <c r="DW1130" s="3"/>
      <c r="DX1130" s="3"/>
      <c r="DY1130" s="3"/>
      <c r="DZ1130" s="3"/>
      <c r="EA1130" s="3"/>
      <c r="EB1130" s="3"/>
      <c r="EC1130" s="3"/>
      <c r="ED1130" s="3"/>
      <c r="EE1130" s="3"/>
      <c r="EF1130" s="3"/>
      <c r="EG1130" s="3"/>
      <c r="EH1130" s="3"/>
      <c r="EI1130" s="3"/>
      <c r="EJ1130" s="3"/>
      <c r="EK1130" s="3"/>
      <c r="EL1130" s="3"/>
      <c r="EM1130" s="3"/>
      <c r="EN1130" s="3"/>
      <c r="EO1130" s="3"/>
      <c r="EP1130" s="3"/>
      <c r="EQ1130" s="3"/>
      <c r="ER1130" s="3"/>
      <c r="ES1130" s="3"/>
      <c r="ET1130" s="3"/>
      <c r="EU1130" s="3"/>
      <c r="EV1130" s="3"/>
      <c r="EW1130" s="3"/>
      <c r="EX1130" s="3"/>
      <c r="EY1130" s="3"/>
      <c r="EZ1130" s="3"/>
      <c r="FA1130" s="3"/>
      <c r="FB1130" s="3"/>
      <c r="FC1130" s="3"/>
      <c r="FD1130" s="3"/>
      <c r="FE1130" s="3"/>
      <c r="FF1130" s="3"/>
      <c r="FG1130" s="3"/>
      <c r="FH1130" s="3"/>
      <c r="FI1130" s="3"/>
      <c r="FJ1130" s="3"/>
      <c r="FK1130" s="3"/>
      <c r="FL1130" s="3"/>
      <c r="FM1130" s="3"/>
      <c r="FN1130" s="3"/>
      <c r="FO1130" s="3"/>
      <c r="FP1130" s="3"/>
      <c r="FQ1130" s="3"/>
      <c r="FR1130" s="3"/>
      <c r="FS1130" s="3"/>
      <c r="FT1130" s="3"/>
      <c r="FU1130" s="3"/>
    </row>
    <row r="1131" spans="7:177" x14ac:dyDescent="0.15">
      <c r="G1131" s="3"/>
      <c r="H1131" s="3"/>
      <c r="I1131" s="3"/>
      <c r="J1131" s="3"/>
      <c r="K1131" s="3"/>
      <c r="L1131" s="3"/>
      <c r="M1131" s="3"/>
      <c r="N1131" s="3"/>
      <c r="O1131" s="3"/>
      <c r="P1131" s="3"/>
      <c r="Q1131" s="3"/>
      <c r="R1131" s="3"/>
      <c r="S1131" s="3"/>
      <c r="T1131" s="3"/>
      <c r="U1131" s="3"/>
      <c r="V1131" s="3"/>
      <c r="W1131" s="3"/>
      <c r="X1131" s="3"/>
      <c r="Y1131" s="3"/>
      <c r="Z1131" s="3"/>
      <c r="AA1131" s="3"/>
      <c r="AB1131" s="3"/>
      <c r="AC1131" s="3"/>
      <c r="AD1131" s="3"/>
      <c r="AE1131" s="3"/>
      <c r="AF1131" s="3"/>
      <c r="AG1131" s="3"/>
      <c r="AH1131" s="3"/>
      <c r="AI1131" s="3"/>
      <c r="AJ1131" s="3"/>
      <c r="AK1131" s="3"/>
      <c r="AL1131" s="3"/>
      <c r="AM1131" s="3"/>
      <c r="AN1131" s="3"/>
      <c r="AO1131" s="3"/>
      <c r="AP1131" s="3"/>
      <c r="AQ1131" s="3"/>
      <c r="AR1131" s="3"/>
      <c r="AS1131" s="3"/>
      <c r="AT1131" s="3"/>
      <c r="AU1131" s="3"/>
      <c r="AV1131" s="3"/>
      <c r="AW1131" s="3"/>
      <c r="AX1131" s="3"/>
      <c r="AY1131" s="3"/>
      <c r="AZ1131" s="3"/>
      <c r="BA1131" s="3"/>
      <c r="BB1131" s="3"/>
      <c r="BC1131" s="3"/>
      <c r="BD1131" s="3"/>
      <c r="BE1131" s="3"/>
      <c r="BF1131" s="3"/>
      <c r="BG1131" s="3"/>
      <c r="BH1131" s="3"/>
      <c r="BI1131" s="3"/>
      <c r="BJ1131" s="3"/>
      <c r="BK1131" s="3"/>
      <c r="BL1131" s="3"/>
      <c r="BM1131" s="3"/>
      <c r="BN1131" s="3"/>
      <c r="BO1131" s="3"/>
      <c r="BP1131" s="3"/>
      <c r="BQ1131" s="3"/>
      <c r="BR1131" s="3"/>
      <c r="BS1131" s="3"/>
      <c r="BT1131" s="3"/>
      <c r="BU1131" s="3"/>
      <c r="BV1131" s="3"/>
      <c r="BW1131" s="3"/>
      <c r="BX1131" s="3"/>
      <c r="BY1131" s="3"/>
      <c r="BZ1131" s="3"/>
      <c r="CA1131" s="3"/>
      <c r="CB1131" s="3"/>
      <c r="CC1131" s="3"/>
      <c r="CD1131" s="3"/>
      <c r="CE1131" s="3"/>
      <c r="CF1131" s="3"/>
      <c r="CG1131" s="3"/>
      <c r="CH1131" s="3"/>
      <c r="CI1131" s="3"/>
      <c r="CJ1131" s="3"/>
      <c r="CK1131" s="3"/>
      <c r="CL1131" s="3"/>
      <c r="CM1131" s="3"/>
      <c r="CN1131" s="3"/>
      <c r="CO1131" s="3"/>
      <c r="CP1131" s="3"/>
      <c r="CQ1131" s="3"/>
      <c r="CR1131" s="3"/>
      <c r="CS1131" s="3"/>
      <c r="CT1131" s="3"/>
      <c r="CU1131" s="3"/>
      <c r="CV1131" s="3"/>
      <c r="CW1131" s="3"/>
      <c r="CX1131" s="3"/>
      <c r="CY1131" s="3"/>
      <c r="CZ1131" s="3"/>
      <c r="DA1131" s="3"/>
      <c r="DB1131" s="3"/>
      <c r="DC1131" s="3"/>
      <c r="DD1131" s="3"/>
      <c r="DE1131" s="3"/>
      <c r="DF1131" s="3"/>
      <c r="DG1131" s="3"/>
      <c r="DH1131" s="3"/>
      <c r="DI1131" s="3"/>
      <c r="DJ1131" s="3"/>
      <c r="DK1131" s="3"/>
      <c r="DL1131" s="3"/>
      <c r="DM1131" s="3"/>
      <c r="DN1131" s="3"/>
      <c r="DO1131" s="3"/>
      <c r="DP1131" s="3"/>
      <c r="DQ1131" s="3"/>
      <c r="DR1131" s="3"/>
      <c r="DS1131" s="3"/>
      <c r="DT1131" s="3"/>
      <c r="DU1131" s="3"/>
      <c r="DV1131" s="3"/>
      <c r="DW1131" s="3"/>
      <c r="DX1131" s="3"/>
      <c r="DY1131" s="3"/>
      <c r="DZ1131" s="3"/>
      <c r="EA1131" s="3"/>
      <c r="EB1131" s="3"/>
      <c r="EC1131" s="3"/>
      <c r="ED1131" s="3"/>
      <c r="EE1131" s="3"/>
      <c r="EF1131" s="3"/>
      <c r="EG1131" s="3"/>
      <c r="EH1131" s="3"/>
      <c r="EI1131" s="3"/>
      <c r="EJ1131" s="3"/>
      <c r="EK1131" s="3"/>
      <c r="EL1131" s="3"/>
      <c r="EM1131" s="3"/>
      <c r="EN1131" s="3"/>
      <c r="EO1131" s="3"/>
      <c r="EP1131" s="3"/>
      <c r="EQ1131" s="3"/>
      <c r="ER1131" s="3"/>
      <c r="ES1131" s="3"/>
      <c r="ET1131" s="3"/>
      <c r="EU1131" s="3"/>
      <c r="EV1131" s="3"/>
      <c r="EW1131" s="3"/>
      <c r="EX1131" s="3"/>
      <c r="EY1131" s="3"/>
      <c r="EZ1131" s="3"/>
      <c r="FA1131" s="3"/>
      <c r="FB1131" s="3"/>
      <c r="FC1131" s="3"/>
      <c r="FD1131" s="3"/>
      <c r="FE1131" s="3"/>
      <c r="FF1131" s="3"/>
      <c r="FG1131" s="3"/>
      <c r="FH1131" s="3"/>
      <c r="FI1131" s="3"/>
      <c r="FJ1131" s="3"/>
      <c r="FK1131" s="3"/>
      <c r="FL1131" s="3"/>
      <c r="FM1131" s="3"/>
      <c r="FN1131" s="3"/>
      <c r="FO1131" s="3"/>
      <c r="FP1131" s="3"/>
      <c r="FQ1131" s="3"/>
      <c r="FR1131" s="3"/>
      <c r="FS1131" s="3"/>
      <c r="FT1131" s="3"/>
      <c r="FU1131" s="3"/>
    </row>
    <row r="1132" spans="7:177" x14ac:dyDescent="0.15">
      <c r="G1132" s="3"/>
      <c r="H1132" s="3"/>
      <c r="I1132" s="3"/>
      <c r="J1132" s="3"/>
      <c r="K1132" s="3"/>
      <c r="L1132" s="3"/>
      <c r="M1132" s="3"/>
      <c r="N1132" s="3"/>
      <c r="O1132" s="3"/>
      <c r="P1132" s="3"/>
      <c r="Q1132" s="3"/>
      <c r="R1132" s="3"/>
      <c r="S1132" s="3"/>
      <c r="T1132" s="3"/>
      <c r="U1132" s="3"/>
      <c r="V1132" s="3"/>
      <c r="W1132" s="3"/>
      <c r="X1132" s="3"/>
      <c r="Y1132" s="3"/>
      <c r="Z1132" s="3"/>
      <c r="AA1132" s="3"/>
      <c r="AB1132" s="3"/>
      <c r="AC1132" s="3"/>
      <c r="AD1132" s="3"/>
      <c r="AE1132" s="3"/>
      <c r="AF1132" s="3"/>
      <c r="AG1132" s="3"/>
      <c r="AH1132" s="3"/>
      <c r="AI1132" s="3"/>
      <c r="AJ1132" s="3"/>
      <c r="AK1132" s="3"/>
      <c r="AL1132" s="3"/>
      <c r="AM1132" s="3"/>
      <c r="AN1132" s="3"/>
      <c r="AO1132" s="3"/>
      <c r="AP1132" s="3"/>
      <c r="AQ1132" s="3"/>
      <c r="AR1132" s="3"/>
      <c r="AS1132" s="3"/>
      <c r="AT1132" s="3"/>
      <c r="AU1132" s="3"/>
      <c r="AV1132" s="3"/>
      <c r="AW1132" s="3"/>
      <c r="AX1132" s="3"/>
      <c r="AY1132" s="3"/>
      <c r="AZ1132" s="3"/>
      <c r="BA1132" s="3"/>
      <c r="BB1132" s="3"/>
      <c r="BC1132" s="3"/>
      <c r="BD1132" s="3"/>
      <c r="BE1132" s="3"/>
      <c r="BF1132" s="3"/>
      <c r="BG1132" s="3"/>
      <c r="BH1132" s="3"/>
      <c r="BI1132" s="3"/>
      <c r="BJ1132" s="3"/>
      <c r="BK1132" s="3"/>
      <c r="BL1132" s="3"/>
      <c r="BM1132" s="3"/>
      <c r="BN1132" s="3"/>
      <c r="BO1132" s="3"/>
      <c r="BP1132" s="3"/>
      <c r="BQ1132" s="3"/>
      <c r="BR1132" s="3"/>
      <c r="BS1132" s="3"/>
      <c r="BT1132" s="3"/>
      <c r="BU1132" s="3"/>
      <c r="BV1132" s="3"/>
      <c r="BW1132" s="3"/>
      <c r="BX1132" s="3"/>
      <c r="BY1132" s="3"/>
      <c r="BZ1132" s="3"/>
      <c r="CA1132" s="3"/>
      <c r="CB1132" s="3"/>
      <c r="CC1132" s="3"/>
      <c r="CD1132" s="3"/>
      <c r="CE1132" s="3"/>
      <c r="CF1132" s="3"/>
      <c r="CG1132" s="3"/>
      <c r="CH1132" s="3"/>
      <c r="CI1132" s="3"/>
      <c r="CJ1132" s="3"/>
      <c r="CK1132" s="3"/>
      <c r="CL1132" s="3"/>
      <c r="CM1132" s="3"/>
      <c r="CN1132" s="3"/>
      <c r="CO1132" s="3"/>
      <c r="CP1132" s="3"/>
      <c r="CQ1132" s="3"/>
      <c r="CR1132" s="3"/>
      <c r="CS1132" s="3"/>
      <c r="CT1132" s="3"/>
      <c r="CU1132" s="3"/>
      <c r="CV1132" s="3"/>
      <c r="CW1132" s="3"/>
      <c r="CX1132" s="3"/>
      <c r="CY1132" s="3"/>
      <c r="CZ1132" s="3"/>
      <c r="DA1132" s="3"/>
      <c r="DB1132" s="3"/>
      <c r="DC1132" s="3"/>
      <c r="DD1132" s="3"/>
      <c r="DE1132" s="3"/>
      <c r="DF1132" s="3"/>
      <c r="DG1132" s="3"/>
      <c r="DH1132" s="3"/>
      <c r="DI1132" s="3"/>
      <c r="DJ1132" s="3"/>
      <c r="DK1132" s="3"/>
      <c r="DL1132" s="3"/>
      <c r="DM1132" s="3"/>
      <c r="DN1132" s="3"/>
      <c r="DO1132" s="3"/>
      <c r="DP1132" s="3"/>
      <c r="DQ1132" s="3"/>
      <c r="DR1132" s="3"/>
      <c r="DS1132" s="3"/>
      <c r="DT1132" s="3"/>
      <c r="DU1132" s="3"/>
      <c r="DV1132" s="3"/>
      <c r="DW1132" s="3"/>
      <c r="DX1132" s="3"/>
      <c r="DY1132" s="3"/>
      <c r="DZ1132" s="3"/>
      <c r="EA1132" s="3"/>
      <c r="EB1132" s="3"/>
      <c r="EC1132" s="3"/>
      <c r="ED1132" s="3"/>
      <c r="EE1132" s="3"/>
      <c r="EF1132" s="3"/>
      <c r="EG1132" s="3"/>
      <c r="EH1132" s="3"/>
      <c r="EI1132" s="3"/>
      <c r="EJ1132" s="3"/>
      <c r="EK1132" s="3"/>
      <c r="EL1132" s="3"/>
      <c r="EM1132" s="3"/>
      <c r="EN1132" s="3"/>
      <c r="EO1132" s="3"/>
      <c r="EP1132" s="3"/>
      <c r="EQ1132" s="3"/>
      <c r="ER1132" s="3"/>
      <c r="ES1132" s="3"/>
      <c r="ET1132" s="3"/>
      <c r="EU1132" s="3"/>
      <c r="EV1132" s="3"/>
      <c r="EW1132" s="3"/>
      <c r="EX1132" s="3"/>
      <c r="EY1132" s="3"/>
      <c r="EZ1132" s="3"/>
      <c r="FA1132" s="3"/>
      <c r="FB1132" s="3"/>
      <c r="FC1132" s="3"/>
      <c r="FD1132" s="3"/>
      <c r="FE1132" s="3"/>
      <c r="FF1132" s="3"/>
      <c r="FG1132" s="3"/>
      <c r="FH1132" s="3"/>
      <c r="FI1132" s="3"/>
      <c r="FJ1132" s="3"/>
      <c r="FK1132" s="3"/>
      <c r="FL1132" s="3"/>
      <c r="FM1132" s="3"/>
      <c r="FN1132" s="3"/>
      <c r="FO1132" s="3"/>
      <c r="FP1132" s="3"/>
      <c r="FQ1132" s="3"/>
      <c r="FR1132" s="3"/>
      <c r="FS1132" s="3"/>
      <c r="FT1132" s="3"/>
      <c r="FU1132" s="3"/>
    </row>
    <row r="1133" spans="7:177" x14ac:dyDescent="0.15">
      <c r="G1133" s="3"/>
      <c r="H1133" s="3"/>
      <c r="I1133" s="3"/>
      <c r="J1133" s="3"/>
      <c r="K1133" s="3"/>
      <c r="L1133" s="3"/>
      <c r="M1133" s="3"/>
      <c r="N1133" s="3"/>
      <c r="O1133" s="3"/>
      <c r="P1133" s="3"/>
      <c r="Q1133" s="3"/>
      <c r="R1133" s="3"/>
      <c r="S1133" s="3"/>
      <c r="T1133" s="3"/>
      <c r="U1133" s="3"/>
      <c r="V1133" s="3"/>
      <c r="W1133" s="3"/>
      <c r="X1133" s="3"/>
      <c r="Y1133" s="3"/>
      <c r="Z1133" s="3"/>
      <c r="AA1133" s="3"/>
      <c r="AB1133" s="3"/>
      <c r="AC1133" s="3"/>
      <c r="AD1133" s="3"/>
      <c r="AE1133" s="3"/>
      <c r="AF1133" s="3"/>
      <c r="AG1133" s="3"/>
      <c r="AH1133" s="3"/>
      <c r="AI1133" s="3"/>
      <c r="AJ1133" s="3"/>
      <c r="AK1133" s="3"/>
      <c r="AL1133" s="3"/>
      <c r="AM1133" s="3"/>
      <c r="AN1133" s="3"/>
      <c r="AO1133" s="3"/>
      <c r="AP1133" s="3"/>
      <c r="AQ1133" s="3"/>
      <c r="AR1133" s="3"/>
      <c r="AS1133" s="3"/>
      <c r="AT1133" s="3"/>
      <c r="AU1133" s="3"/>
      <c r="AV1133" s="3"/>
      <c r="AW1133" s="3"/>
      <c r="AX1133" s="3"/>
      <c r="AY1133" s="3"/>
      <c r="AZ1133" s="3"/>
      <c r="BA1133" s="3"/>
      <c r="BB1133" s="3"/>
      <c r="BC1133" s="3"/>
      <c r="BD1133" s="3"/>
      <c r="BE1133" s="3"/>
      <c r="BF1133" s="3"/>
      <c r="BG1133" s="3"/>
      <c r="BH1133" s="3"/>
      <c r="BI1133" s="3"/>
      <c r="BJ1133" s="3"/>
      <c r="BK1133" s="3"/>
      <c r="BL1133" s="3"/>
      <c r="BM1133" s="3"/>
      <c r="BN1133" s="3"/>
      <c r="BO1133" s="3"/>
      <c r="BP1133" s="3"/>
      <c r="BQ1133" s="3"/>
      <c r="BR1133" s="3"/>
      <c r="BS1133" s="3"/>
      <c r="BT1133" s="3"/>
      <c r="BU1133" s="3"/>
      <c r="BV1133" s="3"/>
      <c r="BW1133" s="3"/>
      <c r="BX1133" s="3"/>
      <c r="BY1133" s="3"/>
      <c r="BZ1133" s="3"/>
      <c r="CA1133" s="3"/>
      <c r="CB1133" s="3"/>
      <c r="CC1133" s="3"/>
      <c r="CD1133" s="3"/>
      <c r="CE1133" s="3"/>
      <c r="CF1133" s="3"/>
      <c r="CG1133" s="3"/>
      <c r="CH1133" s="3"/>
      <c r="CI1133" s="3"/>
      <c r="CJ1133" s="3"/>
      <c r="CK1133" s="3"/>
      <c r="CL1133" s="3"/>
      <c r="CM1133" s="3"/>
      <c r="CN1133" s="3"/>
      <c r="CO1133" s="3"/>
      <c r="CP1133" s="3"/>
      <c r="CQ1133" s="3"/>
      <c r="CR1133" s="3"/>
      <c r="CS1133" s="3"/>
      <c r="CT1133" s="3"/>
      <c r="CU1133" s="3"/>
      <c r="CV1133" s="3"/>
      <c r="CW1133" s="3"/>
      <c r="CX1133" s="3"/>
      <c r="CY1133" s="3"/>
      <c r="CZ1133" s="3"/>
      <c r="DA1133" s="3"/>
      <c r="DB1133" s="3"/>
      <c r="DC1133" s="3"/>
      <c r="DD1133" s="3"/>
      <c r="DE1133" s="3"/>
      <c r="DF1133" s="3"/>
      <c r="DG1133" s="3"/>
      <c r="DH1133" s="3"/>
      <c r="DI1133" s="3"/>
      <c r="DJ1133" s="3"/>
      <c r="DK1133" s="3"/>
      <c r="DL1133" s="3"/>
      <c r="DM1133" s="3"/>
      <c r="DN1133" s="3"/>
      <c r="DO1133" s="3"/>
      <c r="DP1133" s="3"/>
      <c r="DQ1133" s="3"/>
      <c r="DR1133" s="3"/>
      <c r="DS1133" s="3"/>
      <c r="DT1133" s="3"/>
      <c r="DU1133" s="3"/>
      <c r="DV1133" s="3"/>
      <c r="DW1133" s="3"/>
      <c r="DX1133" s="3"/>
      <c r="DY1133" s="3"/>
      <c r="DZ1133" s="3"/>
      <c r="EA1133" s="3"/>
      <c r="EB1133" s="3"/>
      <c r="EC1133" s="3"/>
      <c r="ED1133" s="3"/>
      <c r="EE1133" s="3"/>
      <c r="EF1133" s="3"/>
      <c r="EG1133" s="3"/>
      <c r="EH1133" s="3"/>
      <c r="EI1133" s="3"/>
      <c r="EJ1133" s="3"/>
      <c r="EK1133" s="3"/>
      <c r="EL1133" s="3"/>
      <c r="EM1133" s="3"/>
      <c r="EN1133" s="3"/>
      <c r="EO1133" s="3"/>
      <c r="EP1133" s="3"/>
      <c r="EQ1133" s="3"/>
      <c r="ER1133" s="3"/>
      <c r="ES1133" s="3"/>
      <c r="ET1133" s="3"/>
      <c r="EU1133" s="3"/>
      <c r="EV1133" s="3"/>
      <c r="EW1133" s="3"/>
      <c r="EX1133" s="3"/>
      <c r="EY1133" s="3"/>
      <c r="EZ1133" s="3"/>
      <c r="FA1133" s="3"/>
      <c r="FB1133" s="3"/>
      <c r="FC1133" s="3"/>
      <c r="FD1133" s="3"/>
      <c r="FE1133" s="3"/>
      <c r="FF1133" s="3"/>
      <c r="FG1133" s="3"/>
      <c r="FH1133" s="3"/>
      <c r="FI1133" s="3"/>
      <c r="FJ1133" s="3"/>
      <c r="FK1133" s="3"/>
      <c r="FL1133" s="3"/>
      <c r="FM1133" s="3"/>
      <c r="FN1133" s="3"/>
      <c r="FO1133" s="3"/>
      <c r="FP1133" s="3"/>
      <c r="FQ1133" s="3"/>
      <c r="FR1133" s="3"/>
      <c r="FS1133" s="3"/>
      <c r="FT1133" s="3"/>
      <c r="FU1133" s="3"/>
    </row>
    <row r="1134" spans="7:177" x14ac:dyDescent="0.15">
      <c r="G1134" s="3"/>
      <c r="H1134" s="3"/>
      <c r="I1134" s="3"/>
      <c r="J1134" s="3"/>
      <c r="K1134" s="3"/>
      <c r="L1134" s="3"/>
      <c r="M1134" s="3"/>
      <c r="N1134" s="3"/>
      <c r="O1134" s="3"/>
      <c r="P1134" s="3"/>
      <c r="Q1134" s="3"/>
      <c r="R1134" s="3"/>
      <c r="S1134" s="3"/>
      <c r="T1134" s="3"/>
      <c r="U1134" s="3"/>
      <c r="V1134" s="3"/>
      <c r="W1134" s="3"/>
      <c r="X1134" s="3"/>
      <c r="Y1134" s="3"/>
      <c r="Z1134" s="3"/>
      <c r="AA1134" s="3"/>
      <c r="AB1134" s="3"/>
      <c r="AC1134" s="3"/>
      <c r="AD1134" s="3"/>
      <c r="AE1134" s="3"/>
      <c r="AF1134" s="3"/>
      <c r="AG1134" s="3"/>
      <c r="AH1134" s="3"/>
      <c r="AI1134" s="3"/>
      <c r="AJ1134" s="3"/>
      <c r="AK1134" s="3"/>
      <c r="AL1134" s="3"/>
      <c r="AM1134" s="3"/>
      <c r="AN1134" s="3"/>
      <c r="AO1134" s="3"/>
      <c r="AP1134" s="3"/>
      <c r="AQ1134" s="3"/>
      <c r="AR1134" s="3"/>
      <c r="AS1134" s="3"/>
      <c r="AT1134" s="3"/>
      <c r="AU1134" s="3"/>
      <c r="AV1134" s="3"/>
      <c r="AW1134" s="3"/>
      <c r="AX1134" s="3"/>
      <c r="AY1134" s="3"/>
      <c r="AZ1134" s="3"/>
      <c r="BA1134" s="3"/>
      <c r="BB1134" s="3"/>
      <c r="BC1134" s="3"/>
      <c r="BD1134" s="3"/>
      <c r="BE1134" s="3"/>
      <c r="BF1134" s="3"/>
      <c r="BG1134" s="3"/>
      <c r="BH1134" s="3"/>
      <c r="BI1134" s="3"/>
      <c r="BJ1134" s="3"/>
      <c r="BK1134" s="3"/>
      <c r="BL1134" s="3"/>
      <c r="BM1134" s="3"/>
      <c r="BN1134" s="3"/>
      <c r="BO1134" s="3"/>
      <c r="BP1134" s="3"/>
      <c r="BQ1134" s="3"/>
      <c r="BR1134" s="3"/>
      <c r="BS1134" s="3"/>
      <c r="BT1134" s="3"/>
      <c r="BU1134" s="3"/>
      <c r="BV1134" s="3"/>
      <c r="BW1134" s="3"/>
      <c r="BX1134" s="3"/>
      <c r="BY1134" s="3"/>
      <c r="BZ1134" s="3"/>
      <c r="CA1134" s="3"/>
      <c r="CB1134" s="3"/>
      <c r="CC1134" s="3"/>
      <c r="CD1134" s="3"/>
      <c r="CE1134" s="3"/>
      <c r="CF1134" s="3"/>
      <c r="CG1134" s="3"/>
      <c r="CH1134" s="3"/>
      <c r="CI1134" s="3"/>
      <c r="CJ1134" s="3"/>
      <c r="CK1134" s="3"/>
      <c r="CL1134" s="3"/>
      <c r="CM1134" s="3"/>
      <c r="CN1134" s="3"/>
      <c r="CO1134" s="3"/>
      <c r="CP1134" s="3"/>
      <c r="CQ1134" s="3"/>
      <c r="CR1134" s="3"/>
      <c r="CS1134" s="3"/>
      <c r="CT1134" s="3"/>
      <c r="CU1134" s="3"/>
      <c r="CV1134" s="3"/>
      <c r="CW1134" s="3"/>
      <c r="CX1134" s="3"/>
      <c r="CY1134" s="3"/>
      <c r="CZ1134" s="3"/>
      <c r="DA1134" s="3"/>
      <c r="DB1134" s="3"/>
      <c r="DC1134" s="3"/>
      <c r="DD1134" s="3"/>
      <c r="DE1134" s="3"/>
      <c r="DF1134" s="3"/>
      <c r="DG1134" s="3"/>
      <c r="DH1134" s="3"/>
      <c r="DI1134" s="3"/>
      <c r="DJ1134" s="3"/>
      <c r="DK1134" s="3"/>
      <c r="DL1134" s="3"/>
      <c r="DM1134" s="3"/>
      <c r="DN1134" s="3"/>
      <c r="DO1134" s="3"/>
      <c r="DP1134" s="3"/>
      <c r="DQ1134" s="3"/>
      <c r="DR1134" s="3"/>
      <c r="DS1134" s="3"/>
      <c r="DT1134" s="3"/>
      <c r="DU1134" s="3"/>
      <c r="DV1134" s="3"/>
      <c r="DW1134" s="3"/>
      <c r="DX1134" s="3"/>
      <c r="DY1134" s="3"/>
      <c r="DZ1134" s="3"/>
      <c r="EA1134" s="3"/>
      <c r="EB1134" s="3"/>
      <c r="EC1134" s="3"/>
      <c r="ED1134" s="3"/>
      <c r="EE1134" s="3"/>
      <c r="EF1134" s="3"/>
      <c r="EG1134" s="3"/>
      <c r="EH1134" s="3"/>
      <c r="EI1134" s="3"/>
      <c r="EJ1134" s="3"/>
      <c r="EK1134" s="3"/>
      <c r="EL1134" s="3"/>
      <c r="EM1134" s="3"/>
      <c r="EN1134" s="3"/>
      <c r="EO1134" s="3"/>
      <c r="EP1134" s="3"/>
      <c r="EQ1134" s="3"/>
      <c r="ER1134" s="3"/>
      <c r="ES1134" s="3"/>
      <c r="ET1134" s="3"/>
      <c r="EU1134" s="3"/>
      <c r="EV1134" s="3"/>
      <c r="EW1134" s="3"/>
      <c r="EX1134" s="3"/>
      <c r="EY1134" s="3"/>
      <c r="EZ1134" s="3"/>
      <c r="FA1134" s="3"/>
      <c r="FB1134" s="3"/>
      <c r="FC1134" s="3"/>
      <c r="FD1134" s="3"/>
      <c r="FE1134" s="3"/>
      <c r="FF1134" s="3"/>
      <c r="FG1134" s="3"/>
      <c r="FH1134" s="3"/>
      <c r="FI1134" s="3"/>
      <c r="FJ1134" s="3"/>
      <c r="FK1134" s="3"/>
      <c r="FL1134" s="3"/>
      <c r="FM1134" s="3"/>
      <c r="FN1134" s="3"/>
      <c r="FO1134" s="3"/>
      <c r="FP1134" s="3"/>
      <c r="FQ1134" s="3"/>
      <c r="FR1134" s="3"/>
      <c r="FS1134" s="3"/>
      <c r="FT1134" s="3"/>
      <c r="FU1134" s="3"/>
    </row>
    <row r="1135" spans="7:177" x14ac:dyDescent="0.15">
      <c r="G1135" s="3"/>
      <c r="H1135" s="3"/>
      <c r="I1135" s="3"/>
      <c r="J1135" s="3"/>
      <c r="K1135" s="3"/>
      <c r="L1135" s="3"/>
      <c r="M1135" s="3"/>
      <c r="N1135" s="3"/>
      <c r="O1135" s="3"/>
      <c r="P1135" s="3"/>
      <c r="Q1135" s="3"/>
      <c r="R1135" s="3"/>
      <c r="S1135" s="3"/>
      <c r="T1135" s="3"/>
      <c r="U1135" s="3"/>
      <c r="V1135" s="3"/>
      <c r="W1135" s="3"/>
      <c r="X1135" s="3"/>
      <c r="Y1135" s="3"/>
      <c r="Z1135" s="3"/>
      <c r="AA1135" s="3"/>
      <c r="AB1135" s="3"/>
      <c r="AC1135" s="3"/>
      <c r="AD1135" s="3"/>
      <c r="AE1135" s="3"/>
      <c r="AF1135" s="3"/>
      <c r="AG1135" s="3"/>
      <c r="AH1135" s="3"/>
      <c r="AI1135" s="3"/>
      <c r="AJ1135" s="3"/>
      <c r="AK1135" s="3"/>
      <c r="AL1135" s="3"/>
      <c r="AM1135" s="3"/>
      <c r="AN1135" s="3"/>
      <c r="AO1135" s="3"/>
      <c r="AP1135" s="3"/>
      <c r="AQ1135" s="3"/>
      <c r="AR1135" s="3"/>
      <c r="AS1135" s="3"/>
      <c r="AT1135" s="3"/>
      <c r="AU1135" s="3"/>
      <c r="AV1135" s="3"/>
      <c r="AW1135" s="3"/>
      <c r="AX1135" s="3"/>
      <c r="AY1135" s="3"/>
      <c r="AZ1135" s="3"/>
      <c r="BA1135" s="3"/>
      <c r="BB1135" s="3"/>
      <c r="BC1135" s="3"/>
      <c r="BD1135" s="3"/>
      <c r="BE1135" s="3"/>
      <c r="BF1135" s="3"/>
      <c r="BG1135" s="3"/>
      <c r="BH1135" s="3"/>
      <c r="BI1135" s="3"/>
      <c r="BJ1135" s="3"/>
      <c r="BK1135" s="3"/>
      <c r="BL1135" s="3"/>
      <c r="BM1135" s="3"/>
      <c r="BN1135" s="3"/>
      <c r="BO1135" s="3"/>
      <c r="BP1135" s="3"/>
      <c r="BQ1135" s="3"/>
      <c r="BR1135" s="3"/>
      <c r="BS1135" s="3"/>
      <c r="BT1135" s="3"/>
      <c r="BU1135" s="3"/>
      <c r="BV1135" s="3"/>
      <c r="BW1135" s="3"/>
      <c r="BX1135" s="3"/>
      <c r="BY1135" s="3"/>
      <c r="BZ1135" s="3"/>
      <c r="CA1135" s="3"/>
      <c r="CB1135" s="3"/>
      <c r="CC1135" s="3"/>
      <c r="CD1135" s="3"/>
      <c r="CE1135" s="3"/>
      <c r="CF1135" s="3"/>
      <c r="CG1135" s="3"/>
      <c r="CH1135" s="3"/>
      <c r="CI1135" s="3"/>
      <c r="CJ1135" s="3"/>
      <c r="CK1135" s="3"/>
      <c r="CL1135" s="3"/>
      <c r="CM1135" s="3"/>
      <c r="CN1135" s="3"/>
      <c r="CO1135" s="3"/>
      <c r="CP1135" s="3"/>
      <c r="CQ1135" s="3"/>
      <c r="CR1135" s="3"/>
      <c r="CS1135" s="3"/>
      <c r="CT1135" s="3"/>
      <c r="CU1135" s="3"/>
      <c r="CV1135" s="3"/>
      <c r="CW1135" s="3"/>
      <c r="CX1135" s="3"/>
      <c r="CY1135" s="3"/>
      <c r="CZ1135" s="3"/>
      <c r="DA1135" s="3"/>
      <c r="DB1135" s="3"/>
      <c r="DC1135" s="3"/>
      <c r="DD1135" s="3"/>
      <c r="DE1135" s="3"/>
      <c r="DF1135" s="3"/>
      <c r="DG1135" s="3"/>
      <c r="DH1135" s="3"/>
      <c r="DI1135" s="3"/>
      <c r="DJ1135" s="3"/>
      <c r="DK1135" s="3"/>
      <c r="DL1135" s="3"/>
      <c r="DM1135" s="3"/>
      <c r="DN1135" s="3"/>
      <c r="DO1135" s="3"/>
      <c r="DP1135" s="3"/>
      <c r="DQ1135" s="3"/>
      <c r="DR1135" s="3"/>
      <c r="DS1135" s="3"/>
      <c r="DT1135" s="3"/>
      <c r="DU1135" s="3"/>
      <c r="DV1135" s="3"/>
      <c r="DW1135" s="3"/>
      <c r="DX1135" s="3"/>
      <c r="DY1135" s="3"/>
      <c r="DZ1135" s="3"/>
      <c r="EA1135" s="3"/>
      <c r="EB1135" s="3"/>
      <c r="EC1135" s="3"/>
      <c r="ED1135" s="3"/>
      <c r="EE1135" s="3"/>
      <c r="EF1135" s="3"/>
      <c r="EG1135" s="3"/>
      <c r="EH1135" s="3"/>
      <c r="EI1135" s="3"/>
      <c r="EJ1135" s="3"/>
      <c r="EK1135" s="3"/>
      <c r="EL1135" s="3"/>
      <c r="EM1135" s="3"/>
      <c r="EN1135" s="3"/>
      <c r="EO1135" s="3"/>
      <c r="EP1135" s="3"/>
      <c r="EQ1135" s="3"/>
      <c r="ER1135" s="3"/>
      <c r="ES1135" s="3"/>
      <c r="ET1135" s="3"/>
      <c r="EU1135" s="3"/>
      <c r="EV1135" s="3"/>
      <c r="EW1135" s="3"/>
      <c r="EX1135" s="3"/>
      <c r="EY1135" s="3"/>
      <c r="EZ1135" s="3"/>
      <c r="FA1135" s="3"/>
      <c r="FB1135" s="3"/>
      <c r="FC1135" s="3"/>
      <c r="FD1135" s="3"/>
      <c r="FE1135" s="3"/>
      <c r="FF1135" s="3"/>
      <c r="FG1135" s="3"/>
      <c r="FH1135" s="3"/>
      <c r="FI1135" s="3"/>
      <c r="FJ1135" s="3"/>
      <c r="FK1135" s="3"/>
      <c r="FL1135" s="3"/>
      <c r="FM1135" s="3"/>
      <c r="FN1135" s="3"/>
      <c r="FO1135" s="3"/>
      <c r="FP1135" s="3"/>
      <c r="FQ1135" s="3"/>
      <c r="FR1135" s="3"/>
      <c r="FS1135" s="3"/>
      <c r="FT1135" s="3"/>
      <c r="FU1135" s="3"/>
    </row>
    <row r="1136" spans="7:177" x14ac:dyDescent="0.15">
      <c r="G1136" s="3"/>
      <c r="H1136" s="3"/>
      <c r="I1136" s="3"/>
      <c r="J1136" s="3"/>
      <c r="K1136" s="3"/>
      <c r="L1136" s="3"/>
      <c r="M1136" s="3"/>
      <c r="N1136" s="3"/>
      <c r="O1136" s="3"/>
      <c r="P1136" s="3"/>
      <c r="Q1136" s="3"/>
      <c r="R1136" s="3"/>
      <c r="S1136" s="3"/>
      <c r="T1136" s="3"/>
      <c r="U1136" s="3"/>
      <c r="V1136" s="3"/>
      <c r="W1136" s="3"/>
      <c r="X1136" s="3"/>
      <c r="Y1136" s="3"/>
      <c r="Z1136" s="3"/>
      <c r="AA1136" s="3"/>
      <c r="AB1136" s="3"/>
      <c r="AC1136" s="3"/>
      <c r="AD1136" s="3"/>
      <c r="AE1136" s="3"/>
      <c r="AF1136" s="3"/>
      <c r="AG1136" s="3"/>
      <c r="AH1136" s="3"/>
      <c r="AI1136" s="3"/>
      <c r="AJ1136" s="3"/>
      <c r="AK1136" s="3"/>
      <c r="AL1136" s="3"/>
      <c r="AM1136" s="3"/>
      <c r="AN1136" s="3"/>
      <c r="AO1136" s="3"/>
      <c r="AP1136" s="3"/>
      <c r="AQ1136" s="3"/>
      <c r="AR1136" s="3"/>
      <c r="AS1136" s="3"/>
      <c r="AT1136" s="3"/>
      <c r="AU1136" s="3"/>
      <c r="AV1136" s="3"/>
      <c r="AW1136" s="3"/>
      <c r="AX1136" s="3"/>
      <c r="AY1136" s="3"/>
      <c r="AZ1136" s="3"/>
      <c r="BA1136" s="3"/>
      <c r="BB1136" s="3"/>
      <c r="BC1136" s="3"/>
      <c r="BD1136" s="3"/>
      <c r="BE1136" s="3"/>
      <c r="BF1136" s="3"/>
      <c r="BG1136" s="3"/>
      <c r="BH1136" s="3"/>
      <c r="BI1136" s="3"/>
      <c r="BJ1136" s="3"/>
      <c r="BK1136" s="3"/>
      <c r="BL1136" s="3"/>
      <c r="BM1136" s="3"/>
      <c r="BN1136" s="3"/>
      <c r="BO1136" s="3"/>
      <c r="BP1136" s="3"/>
      <c r="BQ1136" s="3"/>
      <c r="BR1136" s="3"/>
      <c r="BS1136" s="3"/>
      <c r="BT1136" s="3"/>
      <c r="BU1136" s="3"/>
      <c r="BV1136" s="3"/>
      <c r="BW1136" s="3"/>
      <c r="BX1136" s="3"/>
      <c r="BY1136" s="3"/>
      <c r="BZ1136" s="3"/>
      <c r="CA1136" s="3"/>
      <c r="CB1136" s="3"/>
      <c r="CC1136" s="3"/>
      <c r="CD1136" s="3"/>
      <c r="CE1136" s="3"/>
      <c r="CF1136" s="3"/>
      <c r="CG1136" s="3"/>
      <c r="CH1136" s="3"/>
      <c r="CI1136" s="3"/>
      <c r="CJ1136" s="3"/>
      <c r="CK1136" s="3"/>
      <c r="CL1136" s="3"/>
      <c r="CM1136" s="3"/>
      <c r="CN1136" s="3"/>
      <c r="CO1136" s="3"/>
      <c r="CP1136" s="3"/>
      <c r="CQ1136" s="3"/>
      <c r="CR1136" s="3"/>
      <c r="CS1136" s="3"/>
      <c r="CT1136" s="3"/>
      <c r="CU1136" s="3"/>
      <c r="CV1136" s="3"/>
      <c r="CW1136" s="3"/>
      <c r="CX1136" s="3"/>
      <c r="CY1136" s="3"/>
      <c r="CZ1136" s="3"/>
      <c r="DA1136" s="3"/>
      <c r="DB1136" s="3"/>
      <c r="DC1136" s="3"/>
      <c r="DD1136" s="3"/>
      <c r="DE1136" s="3"/>
      <c r="DF1136" s="3"/>
      <c r="DG1136" s="3"/>
      <c r="DH1136" s="3"/>
      <c r="DI1136" s="3"/>
      <c r="DJ1136" s="3"/>
      <c r="DK1136" s="3"/>
      <c r="DL1136" s="3"/>
      <c r="DM1136" s="3"/>
      <c r="DN1136" s="3"/>
      <c r="DO1136" s="3"/>
      <c r="DP1136" s="3"/>
      <c r="DQ1136" s="3"/>
      <c r="DR1136" s="3"/>
      <c r="DS1136" s="3"/>
      <c r="DT1136" s="3"/>
      <c r="DU1136" s="3"/>
      <c r="DV1136" s="3"/>
      <c r="DW1136" s="3"/>
      <c r="DX1136" s="3"/>
      <c r="DY1136" s="3"/>
      <c r="DZ1136" s="3"/>
      <c r="EA1136" s="3"/>
      <c r="EB1136" s="3"/>
      <c r="EC1136" s="3"/>
      <c r="ED1136" s="3"/>
      <c r="EE1136" s="3"/>
      <c r="EF1136" s="3"/>
      <c r="EG1136" s="3"/>
      <c r="EH1136" s="3"/>
      <c r="EI1136" s="3"/>
      <c r="EJ1136" s="3"/>
      <c r="EK1136" s="3"/>
      <c r="EL1136" s="3"/>
      <c r="EM1136" s="3"/>
      <c r="EN1136" s="3"/>
      <c r="EO1136" s="3"/>
      <c r="EP1136" s="3"/>
      <c r="EQ1136" s="3"/>
      <c r="ER1136" s="3"/>
      <c r="ES1136" s="3"/>
      <c r="ET1136" s="3"/>
      <c r="EU1136" s="3"/>
      <c r="EV1136" s="3"/>
      <c r="EW1136" s="3"/>
      <c r="EX1136" s="3"/>
      <c r="EY1136" s="3"/>
      <c r="EZ1136" s="3"/>
      <c r="FA1136" s="3"/>
      <c r="FB1136" s="3"/>
      <c r="FC1136" s="3"/>
      <c r="FD1136" s="3"/>
      <c r="FE1136" s="3"/>
      <c r="FF1136" s="3"/>
      <c r="FG1136" s="3"/>
      <c r="FH1136" s="3"/>
      <c r="FI1136" s="3"/>
      <c r="FJ1136" s="3"/>
      <c r="FK1136" s="3"/>
      <c r="FL1136" s="3"/>
      <c r="FM1136" s="3"/>
      <c r="FN1136" s="3"/>
      <c r="FO1136" s="3"/>
      <c r="FP1136" s="3"/>
      <c r="FQ1136" s="3"/>
      <c r="FR1136" s="3"/>
      <c r="FS1136" s="3"/>
      <c r="FT1136" s="3"/>
      <c r="FU1136" s="3"/>
    </row>
    <row r="1137" spans="7:177" x14ac:dyDescent="0.15">
      <c r="G1137" s="3"/>
      <c r="H1137" s="3"/>
      <c r="I1137" s="3"/>
      <c r="J1137" s="3"/>
      <c r="K1137" s="3"/>
      <c r="L1137" s="3"/>
      <c r="M1137" s="3"/>
      <c r="N1137" s="3"/>
      <c r="O1137" s="3"/>
      <c r="P1137" s="3"/>
      <c r="Q1137" s="3"/>
      <c r="R1137" s="3"/>
      <c r="S1137" s="3"/>
      <c r="T1137" s="3"/>
      <c r="U1137" s="3"/>
      <c r="V1137" s="3"/>
      <c r="W1137" s="3"/>
      <c r="X1137" s="3"/>
      <c r="Y1137" s="3"/>
      <c r="Z1137" s="3"/>
      <c r="AA1137" s="3"/>
      <c r="AB1137" s="3"/>
      <c r="AC1137" s="3"/>
      <c r="AD1137" s="3"/>
      <c r="AE1137" s="3"/>
      <c r="AF1137" s="3"/>
      <c r="AG1137" s="3"/>
      <c r="AH1137" s="3"/>
      <c r="AI1137" s="3"/>
      <c r="AJ1137" s="3"/>
      <c r="AK1137" s="3"/>
      <c r="AL1137" s="3"/>
      <c r="AM1137" s="3"/>
      <c r="AN1137" s="3"/>
      <c r="AO1137" s="3"/>
      <c r="AP1137" s="3"/>
      <c r="AQ1137" s="3"/>
      <c r="AR1137" s="3"/>
      <c r="AS1137" s="3"/>
      <c r="AT1137" s="3"/>
      <c r="AU1137" s="3"/>
      <c r="AV1137" s="3"/>
      <c r="AW1137" s="3"/>
      <c r="AX1137" s="3"/>
      <c r="AY1137" s="3"/>
      <c r="AZ1137" s="3"/>
      <c r="BA1137" s="3"/>
      <c r="BB1137" s="3"/>
      <c r="BC1137" s="3"/>
      <c r="BD1137" s="3"/>
      <c r="BE1137" s="3"/>
      <c r="BF1137" s="3"/>
      <c r="BG1137" s="3"/>
      <c r="BH1137" s="3"/>
      <c r="BI1137" s="3"/>
      <c r="BJ1137" s="3"/>
      <c r="BK1137" s="3"/>
      <c r="BL1137" s="3"/>
      <c r="BM1137" s="3"/>
      <c r="BN1137" s="3"/>
      <c r="BO1137" s="3"/>
      <c r="BP1137" s="3"/>
      <c r="BQ1137" s="3"/>
      <c r="BR1137" s="3"/>
      <c r="BS1137" s="3"/>
      <c r="BT1137" s="3"/>
      <c r="BU1137" s="3"/>
      <c r="BV1137" s="3"/>
      <c r="BW1137" s="3"/>
      <c r="BX1137" s="3"/>
      <c r="BY1137" s="3"/>
      <c r="BZ1137" s="3"/>
      <c r="CA1137" s="3"/>
      <c r="CB1137" s="3"/>
      <c r="CC1137" s="3"/>
      <c r="CD1137" s="3"/>
      <c r="CE1137" s="3"/>
      <c r="CF1137" s="3"/>
      <c r="CG1137" s="3"/>
      <c r="CH1137" s="3"/>
      <c r="CI1137" s="3"/>
      <c r="CJ1137" s="3"/>
      <c r="CK1137" s="3"/>
      <c r="CL1137" s="3"/>
      <c r="CM1137" s="3"/>
      <c r="CN1137" s="3"/>
      <c r="CO1137" s="3"/>
      <c r="CP1137" s="3"/>
      <c r="CQ1137" s="3"/>
      <c r="CR1137" s="3"/>
      <c r="CS1137" s="3"/>
      <c r="CT1137" s="3"/>
      <c r="CU1137" s="3"/>
      <c r="CV1137" s="3"/>
      <c r="CW1137" s="3"/>
      <c r="CX1137" s="3"/>
      <c r="CY1137" s="3"/>
      <c r="CZ1137" s="3"/>
      <c r="DA1137" s="3"/>
      <c r="DB1137" s="3"/>
      <c r="DC1137" s="3"/>
      <c r="DD1137" s="3"/>
      <c r="DE1137" s="3"/>
      <c r="DF1137" s="3"/>
      <c r="DG1137" s="3"/>
      <c r="DH1137" s="3"/>
      <c r="DI1137" s="3"/>
      <c r="DJ1137" s="3"/>
      <c r="DK1137" s="3"/>
      <c r="DL1137" s="3"/>
      <c r="DM1137" s="3"/>
      <c r="DN1137" s="3"/>
      <c r="DO1137" s="3"/>
      <c r="DP1137" s="3"/>
      <c r="DQ1137" s="3"/>
      <c r="DR1137" s="3"/>
      <c r="DS1137" s="3"/>
      <c r="DT1137" s="3"/>
      <c r="DU1137" s="3"/>
      <c r="DV1137" s="3"/>
      <c r="DW1137" s="3"/>
      <c r="DX1137" s="3"/>
      <c r="DY1137" s="3"/>
      <c r="DZ1137" s="3"/>
      <c r="EA1137" s="3"/>
      <c r="EB1137" s="3"/>
      <c r="EC1137" s="3"/>
      <c r="ED1137" s="3"/>
      <c r="EE1137" s="3"/>
      <c r="EF1137" s="3"/>
      <c r="EG1137" s="3"/>
      <c r="EH1137" s="3"/>
      <c r="EI1137" s="3"/>
      <c r="EJ1137" s="3"/>
      <c r="EK1137" s="3"/>
      <c r="EL1137" s="3"/>
      <c r="EM1137" s="3"/>
      <c r="EN1137" s="3"/>
      <c r="EO1137" s="3"/>
      <c r="EP1137" s="3"/>
      <c r="EQ1137" s="3"/>
      <c r="ER1137" s="3"/>
      <c r="ES1137" s="3"/>
      <c r="ET1137" s="3"/>
      <c r="EU1137" s="3"/>
      <c r="EV1137" s="3"/>
      <c r="EW1137" s="3"/>
      <c r="EX1137" s="3"/>
      <c r="EY1137" s="3"/>
      <c r="EZ1137" s="3"/>
      <c r="FA1137" s="3"/>
      <c r="FB1137" s="3"/>
      <c r="FC1137" s="3"/>
      <c r="FD1137" s="3"/>
      <c r="FE1137" s="3"/>
      <c r="FF1137" s="3"/>
      <c r="FG1137" s="3"/>
      <c r="FH1137" s="3"/>
      <c r="FI1137" s="3"/>
      <c r="FJ1137" s="3"/>
      <c r="FK1137" s="3"/>
      <c r="FL1137" s="3"/>
      <c r="FM1137" s="3"/>
      <c r="FN1137" s="3"/>
      <c r="FO1137" s="3"/>
      <c r="FP1137" s="3"/>
      <c r="FQ1137" s="3"/>
      <c r="FR1137" s="3"/>
      <c r="FS1137" s="3"/>
      <c r="FT1137" s="3"/>
      <c r="FU1137" s="3"/>
    </row>
    <row r="1138" spans="7:177" x14ac:dyDescent="0.15">
      <c r="G1138" s="3"/>
      <c r="H1138" s="3"/>
      <c r="I1138" s="3"/>
      <c r="J1138" s="3"/>
      <c r="K1138" s="3"/>
      <c r="L1138" s="3"/>
      <c r="M1138" s="3"/>
      <c r="N1138" s="3"/>
      <c r="O1138" s="3"/>
      <c r="P1138" s="3"/>
      <c r="Q1138" s="3"/>
      <c r="R1138" s="3"/>
      <c r="S1138" s="3"/>
      <c r="T1138" s="3"/>
      <c r="U1138" s="3"/>
      <c r="V1138" s="3"/>
      <c r="W1138" s="3"/>
      <c r="X1138" s="3"/>
      <c r="Y1138" s="3"/>
      <c r="Z1138" s="3"/>
      <c r="AA1138" s="3"/>
      <c r="AB1138" s="3"/>
      <c r="AC1138" s="3"/>
      <c r="AD1138" s="3"/>
      <c r="AE1138" s="3"/>
      <c r="AF1138" s="3"/>
      <c r="AG1138" s="3"/>
      <c r="AH1138" s="3"/>
      <c r="AI1138" s="3"/>
      <c r="AJ1138" s="3"/>
      <c r="AK1138" s="3"/>
      <c r="AL1138" s="3"/>
      <c r="AM1138" s="3"/>
      <c r="AN1138" s="3"/>
      <c r="AO1138" s="3"/>
      <c r="AP1138" s="3"/>
      <c r="AQ1138" s="3"/>
      <c r="AR1138" s="3"/>
      <c r="AS1138" s="3"/>
      <c r="AT1138" s="3"/>
      <c r="AU1138" s="3"/>
      <c r="AV1138" s="3"/>
      <c r="AW1138" s="3"/>
      <c r="AX1138" s="3"/>
      <c r="AY1138" s="3"/>
      <c r="AZ1138" s="3"/>
      <c r="BA1138" s="3"/>
      <c r="BB1138" s="3"/>
      <c r="BC1138" s="3"/>
      <c r="BD1138" s="3"/>
      <c r="BE1138" s="3"/>
      <c r="BF1138" s="3"/>
      <c r="BG1138" s="3"/>
      <c r="BH1138" s="3"/>
      <c r="BI1138" s="3"/>
      <c r="BJ1138" s="3"/>
      <c r="BK1138" s="3"/>
      <c r="BL1138" s="3"/>
      <c r="BM1138" s="3"/>
      <c r="BN1138" s="3"/>
      <c r="BO1138" s="3"/>
      <c r="BP1138" s="3"/>
      <c r="BQ1138" s="3"/>
      <c r="BR1138" s="3"/>
      <c r="BS1138" s="3"/>
      <c r="BT1138" s="3"/>
      <c r="BU1138" s="3"/>
      <c r="BV1138" s="3"/>
      <c r="BW1138" s="3"/>
      <c r="BX1138" s="3"/>
      <c r="BY1138" s="3"/>
      <c r="BZ1138" s="3"/>
      <c r="CA1138" s="3"/>
      <c r="CB1138" s="3"/>
      <c r="CC1138" s="3"/>
      <c r="CD1138" s="3"/>
      <c r="CE1138" s="3"/>
      <c r="CF1138" s="3"/>
      <c r="CG1138" s="3"/>
      <c r="CH1138" s="3"/>
      <c r="CI1138" s="3"/>
      <c r="CJ1138" s="3"/>
      <c r="CK1138" s="3"/>
      <c r="CL1138" s="3"/>
      <c r="CM1138" s="3"/>
      <c r="CN1138" s="3"/>
      <c r="CO1138" s="3"/>
      <c r="CP1138" s="3"/>
      <c r="CQ1138" s="3"/>
      <c r="CR1138" s="3"/>
      <c r="CS1138" s="3"/>
      <c r="CT1138" s="3"/>
      <c r="CU1138" s="3"/>
      <c r="CV1138" s="3"/>
      <c r="CW1138" s="3"/>
      <c r="CX1138" s="3"/>
      <c r="CY1138" s="3"/>
      <c r="CZ1138" s="3"/>
      <c r="DA1138" s="3"/>
      <c r="DB1138" s="3"/>
      <c r="DC1138" s="3"/>
      <c r="DD1138" s="3"/>
      <c r="DE1138" s="3"/>
      <c r="DF1138" s="3"/>
      <c r="DG1138" s="3"/>
      <c r="DH1138" s="3"/>
      <c r="DI1138" s="3"/>
      <c r="DJ1138" s="3"/>
      <c r="DK1138" s="3"/>
      <c r="DL1138" s="3"/>
      <c r="DM1138" s="3"/>
      <c r="DN1138" s="3"/>
      <c r="DO1138" s="3"/>
      <c r="DP1138" s="3"/>
      <c r="DQ1138" s="3"/>
      <c r="DR1138" s="3"/>
      <c r="DS1138" s="3"/>
      <c r="DT1138" s="3"/>
      <c r="DU1138" s="3"/>
      <c r="DV1138" s="3"/>
      <c r="DW1138" s="3"/>
      <c r="DX1138" s="3"/>
      <c r="DY1138" s="3"/>
      <c r="DZ1138" s="3"/>
      <c r="EA1138" s="3"/>
      <c r="EB1138" s="3"/>
      <c r="EC1138" s="3"/>
      <c r="ED1138" s="3"/>
      <c r="EE1138" s="3"/>
      <c r="EF1138" s="3"/>
      <c r="EG1138" s="3"/>
      <c r="EH1138" s="3"/>
      <c r="EI1138" s="3"/>
      <c r="EJ1138" s="3"/>
      <c r="EK1138" s="3"/>
      <c r="EL1138" s="3"/>
      <c r="EM1138" s="3"/>
      <c r="EN1138" s="3"/>
      <c r="EO1138" s="3"/>
      <c r="EP1138" s="3"/>
      <c r="EQ1138" s="3"/>
      <c r="ER1138" s="3"/>
      <c r="ES1138" s="3"/>
      <c r="ET1138" s="3"/>
      <c r="EU1138" s="3"/>
      <c r="EV1138" s="3"/>
      <c r="EW1138" s="3"/>
      <c r="EX1138" s="3"/>
      <c r="EY1138" s="3"/>
      <c r="EZ1138" s="3"/>
      <c r="FA1138" s="3"/>
      <c r="FB1138" s="3"/>
      <c r="FC1138" s="3"/>
      <c r="FD1138" s="3"/>
      <c r="FE1138" s="3"/>
      <c r="FF1138" s="3"/>
      <c r="FG1138" s="3"/>
      <c r="FH1138" s="3"/>
      <c r="FI1138" s="3"/>
      <c r="FJ1138" s="3"/>
      <c r="FK1138" s="3"/>
      <c r="FL1138" s="3"/>
      <c r="FM1138" s="3"/>
      <c r="FN1138" s="3"/>
      <c r="FO1138" s="3"/>
      <c r="FP1138" s="3"/>
      <c r="FQ1138" s="3"/>
      <c r="FR1138" s="3"/>
      <c r="FS1138" s="3"/>
      <c r="FT1138" s="3"/>
      <c r="FU1138" s="3"/>
    </row>
    <row r="1139" spans="7:177" x14ac:dyDescent="0.15">
      <c r="G1139" s="3"/>
      <c r="H1139" s="3"/>
      <c r="I1139" s="3"/>
      <c r="J1139" s="3"/>
      <c r="K1139" s="3"/>
      <c r="L1139" s="3"/>
      <c r="M1139" s="3"/>
      <c r="N1139" s="3"/>
      <c r="O1139" s="3"/>
      <c r="P1139" s="3"/>
      <c r="Q1139" s="3"/>
      <c r="R1139" s="3"/>
      <c r="S1139" s="3"/>
      <c r="T1139" s="3"/>
      <c r="U1139" s="3"/>
      <c r="V1139" s="3"/>
      <c r="W1139" s="3"/>
      <c r="X1139" s="3"/>
      <c r="Y1139" s="3"/>
      <c r="Z1139" s="3"/>
      <c r="AA1139" s="3"/>
      <c r="AB1139" s="3"/>
      <c r="AC1139" s="3"/>
      <c r="AD1139" s="3"/>
      <c r="AE1139" s="3"/>
      <c r="AF1139" s="3"/>
      <c r="AG1139" s="3"/>
      <c r="AH1139" s="3"/>
      <c r="AI1139" s="3"/>
      <c r="AJ1139" s="3"/>
      <c r="AK1139" s="3"/>
      <c r="AL1139" s="3"/>
      <c r="AM1139" s="3"/>
      <c r="AN1139" s="3"/>
      <c r="AO1139" s="3"/>
      <c r="AP1139" s="3"/>
      <c r="AQ1139" s="3"/>
      <c r="AR1139" s="3"/>
      <c r="AS1139" s="3"/>
      <c r="AT1139" s="3"/>
      <c r="AU1139" s="3"/>
      <c r="AV1139" s="3"/>
      <c r="AW1139" s="3"/>
      <c r="AX1139" s="3"/>
      <c r="AY1139" s="3"/>
      <c r="AZ1139" s="3"/>
      <c r="BA1139" s="3"/>
      <c r="BB1139" s="3"/>
      <c r="BC1139" s="3"/>
      <c r="BD1139" s="3"/>
      <c r="BE1139" s="3"/>
      <c r="BF1139" s="3"/>
      <c r="BG1139" s="3"/>
      <c r="BH1139" s="3"/>
      <c r="BI1139" s="3"/>
      <c r="BJ1139" s="3"/>
      <c r="BK1139" s="3"/>
      <c r="BL1139" s="3"/>
      <c r="BM1139" s="3"/>
      <c r="BN1139" s="3"/>
      <c r="BO1139" s="3"/>
      <c r="BP1139" s="3"/>
      <c r="BQ1139" s="3"/>
      <c r="BR1139" s="3"/>
      <c r="BS1139" s="3"/>
      <c r="BT1139" s="3"/>
      <c r="BU1139" s="3"/>
      <c r="BV1139" s="3"/>
      <c r="BW1139" s="3"/>
      <c r="BX1139" s="3"/>
      <c r="BY1139" s="3"/>
      <c r="BZ1139" s="3"/>
      <c r="CA1139" s="3"/>
      <c r="CB1139" s="3"/>
      <c r="CC1139" s="3"/>
      <c r="CD1139" s="3"/>
      <c r="CE1139" s="3"/>
      <c r="CF1139" s="3"/>
      <c r="CG1139" s="3"/>
      <c r="CH1139" s="3"/>
      <c r="CI1139" s="3"/>
      <c r="CJ1139" s="3"/>
      <c r="CK1139" s="3"/>
      <c r="CL1139" s="3"/>
      <c r="CM1139" s="3"/>
      <c r="CN1139" s="3"/>
      <c r="CO1139" s="3"/>
      <c r="CP1139" s="3"/>
      <c r="CQ1139" s="3"/>
      <c r="CR1139" s="3"/>
      <c r="CS1139" s="3"/>
      <c r="CT1139" s="3"/>
      <c r="CU1139" s="3"/>
      <c r="CV1139" s="3"/>
      <c r="CW1139" s="3"/>
      <c r="CX1139" s="3"/>
      <c r="CY1139" s="3"/>
      <c r="CZ1139" s="3"/>
      <c r="DA1139" s="3"/>
      <c r="DB1139" s="3"/>
      <c r="DC1139" s="3"/>
      <c r="DD1139" s="3"/>
      <c r="DE1139" s="3"/>
      <c r="DF1139" s="3"/>
      <c r="DG1139" s="3"/>
      <c r="DH1139" s="3"/>
      <c r="DI1139" s="3"/>
      <c r="DJ1139" s="3"/>
      <c r="DK1139" s="3"/>
      <c r="DL1139" s="3"/>
      <c r="DM1139" s="3"/>
      <c r="DN1139" s="3"/>
      <c r="DO1139" s="3"/>
      <c r="DP1139" s="3"/>
      <c r="DQ1139" s="3"/>
      <c r="DR1139" s="3"/>
      <c r="DS1139" s="3"/>
      <c r="DT1139" s="3"/>
      <c r="DU1139" s="3"/>
      <c r="DV1139" s="3"/>
      <c r="DW1139" s="3"/>
      <c r="DX1139" s="3"/>
      <c r="DY1139" s="3"/>
      <c r="DZ1139" s="3"/>
      <c r="EA1139" s="3"/>
      <c r="EB1139" s="3"/>
      <c r="EC1139" s="3"/>
      <c r="ED1139" s="3"/>
      <c r="EE1139" s="3"/>
      <c r="EF1139" s="3"/>
      <c r="EG1139" s="3"/>
      <c r="EH1139" s="3"/>
      <c r="EI1139" s="3"/>
      <c r="EJ1139" s="3"/>
      <c r="EK1139" s="3"/>
      <c r="EL1139" s="3"/>
      <c r="EM1139" s="3"/>
      <c r="EN1139" s="3"/>
      <c r="EO1139" s="3"/>
      <c r="EP1139" s="3"/>
      <c r="EQ1139" s="3"/>
      <c r="ER1139" s="3"/>
      <c r="ES1139" s="3"/>
      <c r="ET1139" s="3"/>
      <c r="EU1139" s="3"/>
      <c r="EV1139" s="3"/>
      <c r="EW1139" s="3"/>
      <c r="EX1139" s="3"/>
      <c r="EY1139" s="3"/>
      <c r="EZ1139" s="3"/>
      <c r="FA1139" s="3"/>
      <c r="FB1139" s="3"/>
      <c r="FC1139" s="3"/>
      <c r="FD1139" s="3"/>
      <c r="FE1139" s="3"/>
      <c r="FF1139" s="3"/>
      <c r="FG1139" s="3"/>
      <c r="FH1139" s="3"/>
      <c r="FI1139" s="3"/>
      <c r="FJ1139" s="3"/>
      <c r="FK1139" s="3"/>
      <c r="FL1139" s="3"/>
      <c r="FM1139" s="3"/>
      <c r="FN1139" s="3"/>
      <c r="FO1139" s="3"/>
      <c r="FP1139" s="3"/>
      <c r="FQ1139" s="3"/>
      <c r="FR1139" s="3"/>
      <c r="FS1139" s="3"/>
      <c r="FT1139" s="3"/>
      <c r="FU1139" s="3"/>
    </row>
    <row r="1140" spans="7:177" x14ac:dyDescent="0.15">
      <c r="G1140" s="3"/>
      <c r="H1140" s="3"/>
      <c r="I1140" s="3"/>
      <c r="J1140" s="3"/>
      <c r="K1140" s="3"/>
      <c r="L1140" s="3"/>
      <c r="M1140" s="3"/>
      <c r="N1140" s="3"/>
      <c r="O1140" s="3"/>
      <c r="P1140" s="3"/>
      <c r="Q1140" s="3"/>
      <c r="R1140" s="3"/>
      <c r="S1140" s="3"/>
      <c r="T1140" s="3"/>
      <c r="U1140" s="3"/>
      <c r="V1140" s="3"/>
      <c r="W1140" s="3"/>
      <c r="X1140" s="3"/>
      <c r="Y1140" s="3"/>
      <c r="Z1140" s="3"/>
      <c r="AA1140" s="3"/>
      <c r="AB1140" s="3"/>
      <c r="AC1140" s="3"/>
      <c r="AD1140" s="3"/>
      <c r="AE1140" s="3"/>
      <c r="AF1140" s="3"/>
      <c r="AG1140" s="3"/>
      <c r="AH1140" s="3"/>
      <c r="AI1140" s="3"/>
      <c r="AJ1140" s="3"/>
      <c r="AK1140" s="3"/>
      <c r="AL1140" s="3"/>
      <c r="AM1140" s="3"/>
      <c r="AN1140" s="3"/>
      <c r="AO1140" s="3"/>
      <c r="AP1140" s="3"/>
      <c r="AQ1140" s="3"/>
      <c r="AR1140" s="3"/>
      <c r="AS1140" s="3"/>
      <c r="AT1140" s="3"/>
      <c r="AU1140" s="3"/>
      <c r="AV1140" s="3"/>
      <c r="AW1140" s="3"/>
      <c r="AX1140" s="3"/>
      <c r="AY1140" s="3"/>
      <c r="AZ1140" s="3"/>
      <c r="BA1140" s="3"/>
      <c r="BB1140" s="3"/>
      <c r="BC1140" s="3"/>
      <c r="BD1140" s="3"/>
      <c r="BE1140" s="3"/>
      <c r="BF1140" s="3"/>
      <c r="BG1140" s="3"/>
      <c r="BH1140" s="3"/>
      <c r="BI1140" s="3"/>
      <c r="BJ1140" s="3"/>
      <c r="BK1140" s="3"/>
      <c r="BL1140" s="3"/>
      <c r="BM1140" s="3"/>
      <c r="BN1140" s="3"/>
      <c r="BO1140" s="3"/>
      <c r="BP1140" s="3"/>
      <c r="BQ1140" s="3"/>
      <c r="BR1140" s="3"/>
      <c r="BS1140" s="3"/>
      <c r="BT1140" s="3"/>
      <c r="BU1140" s="3"/>
      <c r="BV1140" s="3"/>
      <c r="BW1140" s="3"/>
      <c r="BX1140" s="3"/>
      <c r="BY1140" s="3"/>
      <c r="BZ1140" s="3"/>
      <c r="CA1140" s="3"/>
      <c r="CB1140" s="3"/>
      <c r="CC1140" s="3"/>
      <c r="CD1140" s="3"/>
      <c r="CE1140" s="3"/>
      <c r="CF1140" s="3"/>
      <c r="CG1140" s="3"/>
      <c r="CH1140" s="3"/>
      <c r="CI1140" s="3"/>
      <c r="CJ1140" s="3"/>
      <c r="CK1140" s="3"/>
      <c r="CL1140" s="3"/>
      <c r="CM1140" s="3"/>
      <c r="CN1140" s="3"/>
      <c r="CO1140" s="3"/>
      <c r="CP1140" s="3"/>
      <c r="CQ1140" s="3"/>
      <c r="CR1140" s="3"/>
      <c r="CS1140" s="3"/>
      <c r="CT1140" s="3"/>
      <c r="CU1140" s="3"/>
      <c r="CV1140" s="3"/>
      <c r="CW1140" s="3"/>
      <c r="CX1140" s="3"/>
      <c r="CY1140" s="3"/>
      <c r="CZ1140" s="3"/>
      <c r="DA1140" s="3"/>
      <c r="DB1140" s="3"/>
      <c r="DC1140" s="3"/>
      <c r="DD1140" s="3"/>
      <c r="DE1140" s="3"/>
      <c r="DF1140" s="3"/>
      <c r="DG1140" s="3"/>
      <c r="DH1140" s="3"/>
      <c r="DI1140" s="3"/>
      <c r="DJ1140" s="3"/>
      <c r="DK1140" s="3"/>
      <c r="DL1140" s="3"/>
      <c r="DM1140" s="3"/>
      <c r="DN1140" s="3"/>
      <c r="DO1140" s="3"/>
      <c r="DP1140" s="3"/>
      <c r="DQ1140" s="3"/>
      <c r="DR1140" s="3"/>
      <c r="DS1140" s="3"/>
      <c r="DT1140" s="3"/>
      <c r="DU1140" s="3"/>
      <c r="DV1140" s="3"/>
      <c r="DW1140" s="3"/>
      <c r="DX1140" s="3"/>
      <c r="DY1140" s="3"/>
      <c r="DZ1140" s="3"/>
      <c r="EA1140" s="3"/>
      <c r="EB1140" s="3"/>
      <c r="EC1140" s="3"/>
      <c r="ED1140" s="3"/>
      <c r="EE1140" s="3"/>
      <c r="EF1140" s="3"/>
      <c r="EG1140" s="3"/>
      <c r="EH1140" s="3"/>
      <c r="EI1140" s="3"/>
      <c r="EJ1140" s="3"/>
      <c r="EK1140" s="3"/>
      <c r="EL1140" s="3"/>
      <c r="EM1140" s="3"/>
      <c r="EN1140" s="3"/>
      <c r="EO1140" s="3"/>
      <c r="EP1140" s="3"/>
      <c r="EQ1140" s="3"/>
      <c r="ER1140" s="3"/>
      <c r="ES1140" s="3"/>
      <c r="ET1140" s="3"/>
      <c r="EU1140" s="3"/>
      <c r="EV1140" s="3"/>
      <c r="EW1140" s="3"/>
      <c r="EX1140" s="3"/>
      <c r="EY1140" s="3"/>
      <c r="EZ1140" s="3"/>
      <c r="FA1140" s="3"/>
      <c r="FB1140" s="3"/>
      <c r="FC1140" s="3"/>
      <c r="FD1140" s="3"/>
      <c r="FE1140" s="3"/>
      <c r="FF1140" s="3"/>
      <c r="FG1140" s="3"/>
      <c r="FH1140" s="3"/>
      <c r="FI1140" s="3"/>
      <c r="FJ1140" s="3"/>
      <c r="FK1140" s="3"/>
      <c r="FL1140" s="3"/>
      <c r="FM1140" s="3"/>
      <c r="FN1140" s="3"/>
      <c r="FO1140" s="3"/>
      <c r="FP1140" s="3"/>
      <c r="FQ1140" s="3"/>
      <c r="FR1140" s="3"/>
      <c r="FS1140" s="3"/>
      <c r="FT1140" s="3"/>
      <c r="FU1140" s="3"/>
    </row>
    <row r="1141" spans="7:177" x14ac:dyDescent="0.15">
      <c r="G1141" s="3"/>
      <c r="H1141" s="3"/>
      <c r="I1141" s="3"/>
      <c r="J1141" s="3"/>
      <c r="K1141" s="3"/>
      <c r="L1141" s="3"/>
      <c r="M1141" s="3"/>
      <c r="N1141" s="3"/>
      <c r="O1141" s="3"/>
      <c r="P1141" s="3"/>
      <c r="Q1141" s="3"/>
      <c r="R1141" s="3"/>
      <c r="S1141" s="3"/>
      <c r="T1141" s="3"/>
      <c r="U1141" s="3"/>
      <c r="V1141" s="3"/>
      <c r="W1141" s="3"/>
      <c r="X1141" s="3"/>
      <c r="Y1141" s="3"/>
      <c r="Z1141" s="3"/>
      <c r="AA1141" s="3"/>
      <c r="AB1141" s="3"/>
      <c r="AC1141" s="3"/>
      <c r="AD1141" s="3"/>
      <c r="AE1141" s="3"/>
      <c r="AF1141" s="3"/>
      <c r="AG1141" s="3"/>
      <c r="AH1141" s="3"/>
      <c r="AI1141" s="3"/>
      <c r="AJ1141" s="3"/>
      <c r="AK1141" s="3"/>
      <c r="AL1141" s="3"/>
      <c r="AM1141" s="3"/>
      <c r="AN1141" s="3"/>
      <c r="AO1141" s="3"/>
      <c r="AP1141" s="3"/>
      <c r="AQ1141" s="3"/>
      <c r="AR1141" s="3"/>
      <c r="AS1141" s="3"/>
      <c r="AT1141" s="3"/>
      <c r="AU1141" s="3"/>
      <c r="AV1141" s="3"/>
      <c r="AW1141" s="3"/>
      <c r="AX1141" s="3"/>
      <c r="AY1141" s="3"/>
      <c r="AZ1141" s="3"/>
      <c r="BA1141" s="3"/>
      <c r="BB1141" s="3"/>
      <c r="BC1141" s="3"/>
      <c r="BD1141" s="3"/>
      <c r="BE1141" s="3"/>
      <c r="BF1141" s="3"/>
      <c r="BG1141" s="3"/>
      <c r="BH1141" s="3"/>
      <c r="BI1141" s="3"/>
      <c r="BJ1141" s="3"/>
      <c r="BK1141" s="3"/>
      <c r="BL1141" s="3"/>
      <c r="BM1141" s="3"/>
      <c r="BN1141" s="3"/>
      <c r="BO1141" s="3"/>
      <c r="BP1141" s="3"/>
      <c r="BQ1141" s="3"/>
      <c r="BR1141" s="3"/>
      <c r="BS1141" s="3"/>
      <c r="BT1141" s="3"/>
      <c r="BU1141" s="3"/>
      <c r="BV1141" s="3"/>
      <c r="BW1141" s="3"/>
      <c r="BX1141" s="3"/>
      <c r="BY1141" s="3"/>
      <c r="BZ1141" s="3"/>
      <c r="CA1141" s="3"/>
      <c r="CB1141" s="3"/>
      <c r="CC1141" s="3"/>
      <c r="CD1141" s="3"/>
      <c r="CE1141" s="3"/>
      <c r="CF1141" s="3"/>
      <c r="CG1141" s="3"/>
      <c r="CH1141" s="3"/>
      <c r="CI1141" s="3"/>
      <c r="CJ1141" s="3"/>
      <c r="CK1141" s="3"/>
      <c r="CL1141" s="3"/>
      <c r="CM1141" s="3"/>
      <c r="CN1141" s="3"/>
      <c r="CO1141" s="3"/>
      <c r="CP1141" s="3"/>
      <c r="CQ1141" s="3"/>
      <c r="CR1141" s="3"/>
      <c r="CS1141" s="3"/>
      <c r="CT1141" s="3"/>
      <c r="CU1141" s="3"/>
      <c r="CV1141" s="3"/>
      <c r="CW1141" s="3"/>
      <c r="CX1141" s="3"/>
      <c r="CY1141" s="3"/>
      <c r="CZ1141" s="3"/>
      <c r="DA1141" s="3"/>
      <c r="DB1141" s="3"/>
      <c r="DC1141" s="3"/>
      <c r="DD1141" s="3"/>
      <c r="DE1141" s="3"/>
      <c r="DF1141" s="3"/>
      <c r="DG1141" s="3"/>
      <c r="DH1141" s="3"/>
      <c r="DI1141" s="3"/>
      <c r="DJ1141" s="3"/>
      <c r="DK1141" s="3"/>
      <c r="DL1141" s="3"/>
      <c r="DM1141" s="3"/>
      <c r="DN1141" s="3"/>
      <c r="DO1141" s="3"/>
      <c r="DP1141" s="3"/>
      <c r="DQ1141" s="3"/>
      <c r="DR1141" s="3"/>
      <c r="DS1141" s="3"/>
      <c r="DT1141" s="3"/>
      <c r="DU1141" s="3"/>
      <c r="DV1141" s="3"/>
      <c r="DW1141" s="3"/>
      <c r="DX1141" s="3"/>
      <c r="DY1141" s="3"/>
      <c r="DZ1141" s="3"/>
      <c r="EA1141" s="3"/>
      <c r="EB1141" s="3"/>
      <c r="EC1141" s="3"/>
      <c r="ED1141" s="3"/>
      <c r="EE1141" s="3"/>
      <c r="EF1141" s="3"/>
      <c r="EG1141" s="3"/>
      <c r="EH1141" s="3"/>
      <c r="EI1141" s="3"/>
      <c r="EJ1141" s="3"/>
      <c r="EK1141" s="3"/>
      <c r="EL1141" s="3"/>
      <c r="EM1141" s="3"/>
      <c r="EN1141" s="3"/>
      <c r="EO1141" s="3"/>
      <c r="EP1141" s="3"/>
      <c r="EQ1141" s="3"/>
      <c r="ER1141" s="3"/>
      <c r="ES1141" s="3"/>
      <c r="ET1141" s="3"/>
      <c r="EU1141" s="3"/>
      <c r="EV1141" s="3"/>
      <c r="EW1141" s="3"/>
      <c r="EX1141" s="3"/>
      <c r="EY1141" s="3"/>
      <c r="EZ1141" s="3"/>
      <c r="FA1141" s="3"/>
      <c r="FB1141" s="3"/>
      <c r="FC1141" s="3"/>
      <c r="FD1141" s="3"/>
      <c r="FE1141" s="3"/>
      <c r="FF1141" s="3"/>
      <c r="FG1141" s="3"/>
      <c r="FH1141" s="3"/>
      <c r="FI1141" s="3"/>
      <c r="FJ1141" s="3"/>
      <c r="FK1141" s="3"/>
      <c r="FL1141" s="3"/>
      <c r="FM1141" s="3"/>
      <c r="FN1141" s="3"/>
      <c r="FO1141" s="3"/>
      <c r="FP1141" s="3"/>
      <c r="FQ1141" s="3"/>
      <c r="FR1141" s="3"/>
      <c r="FS1141" s="3"/>
      <c r="FT1141" s="3"/>
      <c r="FU1141" s="3"/>
    </row>
    <row r="1142" spans="7:177" x14ac:dyDescent="0.15">
      <c r="G1142" s="3"/>
      <c r="H1142" s="3"/>
      <c r="I1142" s="3"/>
      <c r="J1142" s="3"/>
      <c r="K1142" s="3"/>
      <c r="L1142" s="3"/>
      <c r="M1142" s="3"/>
      <c r="N1142" s="3"/>
      <c r="O1142" s="3"/>
      <c r="P1142" s="3"/>
      <c r="Q1142" s="3"/>
      <c r="R1142" s="3"/>
      <c r="S1142" s="3"/>
      <c r="T1142" s="3"/>
      <c r="U1142" s="3"/>
      <c r="V1142" s="3"/>
      <c r="W1142" s="3"/>
      <c r="X1142" s="3"/>
      <c r="Y1142" s="3"/>
      <c r="Z1142" s="3"/>
      <c r="AA1142" s="3"/>
      <c r="AB1142" s="3"/>
      <c r="AC1142" s="3"/>
      <c r="AD1142" s="3"/>
      <c r="AE1142" s="3"/>
      <c r="AF1142" s="3"/>
      <c r="AG1142" s="3"/>
      <c r="AH1142" s="3"/>
      <c r="AI1142" s="3"/>
      <c r="AJ1142" s="3"/>
      <c r="AK1142" s="3"/>
      <c r="AL1142" s="3"/>
      <c r="AM1142" s="3"/>
      <c r="AN1142" s="3"/>
      <c r="AO1142" s="3"/>
      <c r="AP1142" s="3"/>
      <c r="AQ1142" s="3"/>
      <c r="AR1142" s="3"/>
      <c r="AS1142" s="3"/>
      <c r="AT1142" s="3"/>
      <c r="AU1142" s="3"/>
      <c r="AV1142" s="3"/>
      <c r="AW1142" s="3"/>
      <c r="AX1142" s="3"/>
      <c r="AY1142" s="3"/>
      <c r="AZ1142" s="3"/>
      <c r="BA1142" s="3"/>
      <c r="BB1142" s="3"/>
      <c r="BC1142" s="3"/>
      <c r="BD1142" s="3"/>
      <c r="BE1142" s="3"/>
      <c r="BF1142" s="3"/>
      <c r="BG1142" s="3"/>
      <c r="BH1142" s="3"/>
      <c r="BI1142" s="3"/>
      <c r="BJ1142" s="3"/>
      <c r="BK1142" s="3"/>
      <c r="BL1142" s="3"/>
      <c r="BM1142" s="3"/>
      <c r="BN1142" s="3"/>
      <c r="BO1142" s="3"/>
      <c r="BP1142" s="3"/>
      <c r="BQ1142" s="3"/>
      <c r="BR1142" s="3"/>
      <c r="BS1142" s="3"/>
      <c r="BT1142" s="3"/>
      <c r="BU1142" s="3"/>
      <c r="BV1142" s="3"/>
      <c r="BW1142" s="3"/>
      <c r="BX1142" s="3"/>
      <c r="BY1142" s="3"/>
      <c r="BZ1142" s="3"/>
      <c r="CA1142" s="3"/>
      <c r="CB1142" s="3"/>
      <c r="CC1142" s="3"/>
      <c r="CD1142" s="3"/>
      <c r="CE1142" s="3"/>
      <c r="CF1142" s="3"/>
      <c r="CG1142" s="3"/>
      <c r="CH1142" s="3"/>
      <c r="CI1142" s="3"/>
      <c r="CJ1142" s="3"/>
      <c r="CK1142" s="3"/>
      <c r="CL1142" s="3"/>
      <c r="CM1142" s="3"/>
      <c r="CN1142" s="3"/>
      <c r="CO1142" s="3"/>
      <c r="CP1142" s="3"/>
      <c r="CQ1142" s="3"/>
      <c r="CR1142" s="3"/>
      <c r="CS1142" s="3"/>
      <c r="CT1142" s="3"/>
      <c r="CU1142" s="3"/>
      <c r="CV1142" s="3"/>
      <c r="CW1142" s="3"/>
      <c r="CX1142" s="3"/>
      <c r="CY1142" s="3"/>
      <c r="CZ1142" s="3"/>
      <c r="DA1142" s="3"/>
      <c r="DB1142" s="3"/>
      <c r="DC1142" s="3"/>
      <c r="DD1142" s="3"/>
      <c r="DE1142" s="3"/>
      <c r="DF1142" s="3"/>
      <c r="DG1142" s="3"/>
      <c r="DH1142" s="3"/>
      <c r="DI1142" s="3"/>
      <c r="DJ1142" s="3"/>
      <c r="DK1142" s="3"/>
      <c r="DL1142" s="3"/>
      <c r="DM1142" s="3"/>
      <c r="DN1142" s="3"/>
      <c r="DO1142" s="3"/>
      <c r="DP1142" s="3"/>
      <c r="DQ1142" s="3"/>
      <c r="DR1142" s="3"/>
      <c r="DS1142" s="3"/>
      <c r="DT1142" s="3"/>
      <c r="DU1142" s="3"/>
      <c r="DV1142" s="3"/>
      <c r="DW1142" s="3"/>
      <c r="DX1142" s="3"/>
      <c r="DY1142" s="3"/>
      <c r="DZ1142" s="3"/>
      <c r="EA1142" s="3"/>
      <c r="EB1142" s="3"/>
      <c r="EC1142" s="3"/>
      <c r="ED1142" s="3"/>
      <c r="EE1142" s="3"/>
      <c r="EF1142" s="3"/>
      <c r="EG1142" s="3"/>
      <c r="EH1142" s="3"/>
      <c r="EI1142" s="3"/>
      <c r="EJ1142" s="3"/>
      <c r="EK1142" s="3"/>
      <c r="EL1142" s="3"/>
      <c r="EM1142" s="3"/>
      <c r="EN1142" s="3"/>
      <c r="EO1142" s="3"/>
      <c r="EP1142" s="3"/>
      <c r="EQ1142" s="3"/>
      <c r="ER1142" s="3"/>
      <c r="ES1142" s="3"/>
      <c r="ET1142" s="3"/>
      <c r="EU1142" s="3"/>
      <c r="EV1142" s="3"/>
      <c r="EW1142" s="3"/>
      <c r="EX1142" s="3"/>
      <c r="EY1142" s="3"/>
      <c r="EZ1142" s="3"/>
      <c r="FA1142" s="3"/>
      <c r="FB1142" s="3"/>
      <c r="FC1142" s="3"/>
      <c r="FD1142" s="3"/>
      <c r="FE1142" s="3"/>
      <c r="FF1142" s="3"/>
      <c r="FG1142" s="3"/>
      <c r="FH1142" s="3"/>
      <c r="FI1142" s="3"/>
      <c r="FJ1142" s="3"/>
      <c r="FK1142" s="3"/>
      <c r="FL1142" s="3"/>
      <c r="FM1142" s="3"/>
      <c r="FN1142" s="3"/>
      <c r="FO1142" s="3"/>
      <c r="FP1142" s="3"/>
      <c r="FQ1142" s="3"/>
      <c r="FR1142" s="3"/>
      <c r="FS1142" s="3"/>
      <c r="FT1142" s="3"/>
      <c r="FU1142" s="3"/>
    </row>
    <row r="1143" spans="7:177" x14ac:dyDescent="0.15">
      <c r="G1143" s="3"/>
      <c r="H1143" s="3"/>
      <c r="I1143" s="3"/>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c r="AM1143" s="3"/>
      <c r="AN1143" s="3"/>
      <c r="AO1143" s="3"/>
      <c r="AP1143" s="3"/>
      <c r="AQ1143" s="3"/>
      <c r="AR1143" s="3"/>
      <c r="AS1143" s="3"/>
      <c r="AT1143" s="3"/>
      <c r="AU1143" s="3"/>
      <c r="AV1143" s="3"/>
      <c r="AW1143" s="3"/>
      <c r="AX1143" s="3"/>
      <c r="AY1143" s="3"/>
      <c r="AZ1143" s="3"/>
      <c r="BA1143" s="3"/>
      <c r="BB1143" s="3"/>
      <c r="BC1143" s="3"/>
      <c r="BD1143" s="3"/>
      <c r="BE1143" s="3"/>
      <c r="BF1143" s="3"/>
      <c r="BG1143" s="3"/>
      <c r="BH1143" s="3"/>
      <c r="BI1143" s="3"/>
      <c r="BJ1143" s="3"/>
      <c r="BK1143" s="3"/>
      <c r="BL1143" s="3"/>
      <c r="BM1143" s="3"/>
      <c r="BN1143" s="3"/>
      <c r="BO1143" s="3"/>
      <c r="BP1143" s="3"/>
      <c r="BQ1143" s="3"/>
      <c r="BR1143" s="3"/>
      <c r="BS1143" s="3"/>
      <c r="BT1143" s="3"/>
      <c r="BU1143" s="3"/>
      <c r="BV1143" s="3"/>
      <c r="BW1143" s="3"/>
      <c r="BX1143" s="3"/>
      <c r="BY1143" s="3"/>
      <c r="BZ1143" s="3"/>
      <c r="CA1143" s="3"/>
      <c r="CB1143" s="3"/>
      <c r="CC1143" s="3"/>
      <c r="CD1143" s="3"/>
      <c r="CE1143" s="3"/>
      <c r="CF1143" s="3"/>
      <c r="CG1143" s="3"/>
      <c r="CH1143" s="3"/>
      <c r="CI1143" s="3"/>
      <c r="CJ1143" s="3"/>
      <c r="CK1143" s="3"/>
      <c r="CL1143" s="3"/>
      <c r="CM1143" s="3"/>
      <c r="CN1143" s="3"/>
      <c r="CO1143" s="3"/>
      <c r="CP1143" s="3"/>
      <c r="CQ1143" s="3"/>
      <c r="CR1143" s="3"/>
      <c r="CS1143" s="3"/>
      <c r="CT1143" s="3"/>
      <c r="CU1143" s="3"/>
      <c r="CV1143" s="3"/>
      <c r="CW1143" s="3"/>
      <c r="CX1143" s="3"/>
      <c r="CY1143" s="3"/>
      <c r="CZ1143" s="3"/>
      <c r="DA1143" s="3"/>
      <c r="DB1143" s="3"/>
      <c r="DC1143" s="3"/>
      <c r="DD1143" s="3"/>
      <c r="DE1143" s="3"/>
      <c r="DF1143" s="3"/>
      <c r="DG1143" s="3"/>
      <c r="DH1143" s="3"/>
      <c r="DI1143" s="3"/>
      <c r="DJ1143" s="3"/>
      <c r="DK1143" s="3"/>
      <c r="DL1143" s="3"/>
      <c r="DM1143" s="3"/>
      <c r="DN1143" s="3"/>
      <c r="DO1143" s="3"/>
      <c r="DP1143" s="3"/>
      <c r="DQ1143" s="3"/>
      <c r="DR1143" s="3"/>
      <c r="DS1143" s="3"/>
      <c r="DT1143" s="3"/>
      <c r="DU1143" s="3"/>
      <c r="DV1143" s="3"/>
      <c r="DW1143" s="3"/>
      <c r="DX1143" s="3"/>
      <c r="DY1143" s="3"/>
      <c r="DZ1143" s="3"/>
      <c r="EA1143" s="3"/>
      <c r="EB1143" s="3"/>
      <c r="EC1143" s="3"/>
      <c r="ED1143" s="3"/>
      <c r="EE1143" s="3"/>
      <c r="EF1143" s="3"/>
      <c r="EG1143" s="3"/>
      <c r="EH1143" s="3"/>
      <c r="EI1143" s="3"/>
      <c r="EJ1143" s="3"/>
      <c r="EK1143" s="3"/>
      <c r="EL1143" s="3"/>
      <c r="EM1143" s="3"/>
      <c r="EN1143" s="3"/>
      <c r="EO1143" s="3"/>
      <c r="EP1143" s="3"/>
      <c r="EQ1143" s="3"/>
      <c r="ER1143" s="3"/>
      <c r="ES1143" s="3"/>
      <c r="ET1143" s="3"/>
      <c r="EU1143" s="3"/>
      <c r="EV1143" s="3"/>
      <c r="EW1143" s="3"/>
      <c r="EX1143" s="3"/>
      <c r="EY1143" s="3"/>
      <c r="EZ1143" s="3"/>
      <c r="FA1143" s="3"/>
      <c r="FB1143" s="3"/>
      <c r="FC1143" s="3"/>
      <c r="FD1143" s="3"/>
      <c r="FE1143" s="3"/>
      <c r="FF1143" s="3"/>
      <c r="FG1143" s="3"/>
      <c r="FH1143" s="3"/>
      <c r="FI1143" s="3"/>
      <c r="FJ1143" s="3"/>
      <c r="FK1143" s="3"/>
      <c r="FL1143" s="3"/>
      <c r="FM1143" s="3"/>
      <c r="FN1143" s="3"/>
      <c r="FO1143" s="3"/>
      <c r="FP1143" s="3"/>
      <c r="FQ1143" s="3"/>
      <c r="FR1143" s="3"/>
      <c r="FS1143" s="3"/>
      <c r="FT1143" s="3"/>
      <c r="FU1143" s="3"/>
    </row>
    <row r="1144" spans="7:177" x14ac:dyDescent="0.15">
      <c r="G1144" s="3"/>
      <c r="H1144" s="3"/>
      <c r="I1144" s="3"/>
      <c r="J1144" s="3"/>
      <c r="K1144" s="3"/>
      <c r="L1144" s="3"/>
      <c r="M1144" s="3"/>
      <c r="N1144" s="3"/>
      <c r="O1144" s="3"/>
      <c r="P1144" s="3"/>
      <c r="Q1144" s="3"/>
      <c r="R1144" s="3"/>
      <c r="S1144" s="3"/>
      <c r="T1144" s="3"/>
      <c r="U1144" s="3"/>
      <c r="V1144" s="3"/>
      <c r="W1144" s="3"/>
      <c r="X1144" s="3"/>
      <c r="Y1144" s="3"/>
      <c r="Z1144" s="3"/>
      <c r="AA1144" s="3"/>
      <c r="AB1144" s="3"/>
      <c r="AC1144" s="3"/>
      <c r="AD1144" s="3"/>
      <c r="AE1144" s="3"/>
      <c r="AF1144" s="3"/>
      <c r="AG1144" s="3"/>
      <c r="AH1144" s="3"/>
      <c r="AI1144" s="3"/>
      <c r="AJ1144" s="3"/>
      <c r="AK1144" s="3"/>
      <c r="AL1144" s="3"/>
      <c r="AM1144" s="3"/>
      <c r="AN1144" s="3"/>
      <c r="AO1144" s="3"/>
      <c r="AP1144" s="3"/>
      <c r="AQ1144" s="3"/>
      <c r="AR1144" s="3"/>
      <c r="AS1144" s="3"/>
      <c r="AT1144" s="3"/>
      <c r="AU1144" s="3"/>
      <c r="AV1144" s="3"/>
      <c r="AW1144" s="3"/>
      <c r="AX1144" s="3"/>
      <c r="AY1144" s="3"/>
      <c r="AZ1144" s="3"/>
      <c r="BA1144" s="3"/>
      <c r="BB1144" s="3"/>
      <c r="BC1144" s="3"/>
      <c r="BD1144" s="3"/>
      <c r="BE1144" s="3"/>
      <c r="BF1144" s="3"/>
      <c r="BG1144" s="3"/>
      <c r="BH1144" s="3"/>
      <c r="BI1144" s="3"/>
      <c r="BJ1144" s="3"/>
      <c r="BK1144" s="3"/>
      <c r="BL1144" s="3"/>
      <c r="BM1144" s="3"/>
      <c r="BN1144" s="3"/>
      <c r="BO1144" s="3"/>
      <c r="BP1144" s="3"/>
      <c r="BQ1144" s="3"/>
      <c r="BR1144" s="3"/>
      <c r="BS1144" s="3"/>
      <c r="BT1144" s="3"/>
      <c r="BU1144" s="3"/>
      <c r="BV1144" s="3"/>
      <c r="BW1144" s="3"/>
      <c r="BX1144" s="3"/>
      <c r="BY1144" s="3"/>
      <c r="BZ1144" s="3"/>
      <c r="CA1144" s="3"/>
      <c r="CB1144" s="3"/>
      <c r="CC1144" s="3"/>
      <c r="CD1144" s="3"/>
      <c r="CE1144" s="3"/>
      <c r="CF1144" s="3"/>
      <c r="CG1144" s="3"/>
      <c r="CH1144" s="3"/>
      <c r="CI1144" s="3"/>
      <c r="CJ1144" s="3"/>
      <c r="CK1144" s="3"/>
      <c r="CL1144" s="3"/>
      <c r="CM1144" s="3"/>
      <c r="CN1144" s="3"/>
      <c r="CO1144" s="3"/>
      <c r="CP1144" s="3"/>
      <c r="CQ1144" s="3"/>
      <c r="CR1144" s="3"/>
      <c r="CS1144" s="3"/>
      <c r="CT1144" s="3"/>
      <c r="CU1144" s="3"/>
      <c r="CV1144" s="3"/>
      <c r="CW1144" s="3"/>
      <c r="CX1144" s="3"/>
      <c r="CY1144" s="3"/>
      <c r="CZ1144" s="3"/>
      <c r="DA1144" s="3"/>
      <c r="DB1144" s="3"/>
      <c r="DC1144" s="3"/>
      <c r="DD1144" s="3"/>
      <c r="DE1144" s="3"/>
      <c r="DF1144" s="3"/>
      <c r="DG1144" s="3"/>
      <c r="DH1144" s="3"/>
      <c r="DI1144" s="3"/>
      <c r="DJ1144" s="3"/>
      <c r="DK1144" s="3"/>
      <c r="DL1144" s="3"/>
      <c r="DM1144" s="3"/>
      <c r="DN1144" s="3"/>
      <c r="DO1144" s="3"/>
      <c r="DP1144" s="3"/>
      <c r="DQ1144" s="3"/>
      <c r="DR1144" s="3"/>
      <c r="DS1144" s="3"/>
      <c r="DT1144" s="3"/>
      <c r="DU1144" s="3"/>
      <c r="DV1144" s="3"/>
      <c r="DW1144" s="3"/>
      <c r="DX1144" s="3"/>
      <c r="DY1144" s="3"/>
      <c r="DZ1144" s="3"/>
      <c r="EA1144" s="3"/>
      <c r="EB1144" s="3"/>
      <c r="EC1144" s="3"/>
      <c r="ED1144" s="3"/>
      <c r="EE1144" s="3"/>
      <c r="EF1144" s="3"/>
      <c r="EG1144" s="3"/>
      <c r="EH1144" s="3"/>
      <c r="EI1144" s="3"/>
      <c r="EJ1144" s="3"/>
      <c r="EK1144" s="3"/>
      <c r="EL1144" s="3"/>
      <c r="EM1144" s="3"/>
      <c r="EN1144" s="3"/>
      <c r="EO1144" s="3"/>
      <c r="EP1144" s="3"/>
      <c r="EQ1144" s="3"/>
      <c r="ER1144" s="3"/>
      <c r="ES1144" s="3"/>
      <c r="ET1144" s="3"/>
      <c r="EU1144" s="3"/>
      <c r="EV1144" s="3"/>
      <c r="EW1144" s="3"/>
      <c r="EX1144" s="3"/>
      <c r="EY1144" s="3"/>
      <c r="EZ1144" s="3"/>
      <c r="FA1144" s="3"/>
      <c r="FB1144" s="3"/>
      <c r="FC1144" s="3"/>
      <c r="FD1144" s="3"/>
      <c r="FE1144" s="3"/>
      <c r="FF1144" s="3"/>
      <c r="FG1144" s="3"/>
      <c r="FH1144" s="3"/>
      <c r="FI1144" s="3"/>
      <c r="FJ1144" s="3"/>
      <c r="FK1144" s="3"/>
      <c r="FL1144" s="3"/>
      <c r="FM1144" s="3"/>
      <c r="FN1144" s="3"/>
      <c r="FO1144" s="3"/>
      <c r="FP1144" s="3"/>
      <c r="FQ1144" s="3"/>
      <c r="FR1144" s="3"/>
      <c r="FS1144" s="3"/>
      <c r="FT1144" s="3"/>
      <c r="FU1144" s="3"/>
    </row>
    <row r="1145" spans="7:177" x14ac:dyDescent="0.15">
      <c r="G1145" s="3"/>
      <c r="H1145" s="3"/>
      <c r="I1145" s="3"/>
      <c r="J1145" s="3"/>
      <c r="K1145" s="3"/>
      <c r="L1145" s="3"/>
      <c r="M1145" s="3"/>
      <c r="N1145" s="3"/>
      <c r="O1145" s="3"/>
      <c r="P1145" s="3"/>
      <c r="Q1145" s="3"/>
      <c r="R1145" s="3"/>
      <c r="S1145" s="3"/>
      <c r="T1145" s="3"/>
      <c r="U1145" s="3"/>
      <c r="V1145" s="3"/>
      <c r="W1145" s="3"/>
      <c r="X1145" s="3"/>
      <c r="Y1145" s="3"/>
      <c r="Z1145" s="3"/>
      <c r="AA1145" s="3"/>
      <c r="AB1145" s="3"/>
      <c r="AC1145" s="3"/>
      <c r="AD1145" s="3"/>
      <c r="AE1145" s="3"/>
      <c r="AF1145" s="3"/>
      <c r="AG1145" s="3"/>
      <c r="AH1145" s="3"/>
      <c r="AI1145" s="3"/>
      <c r="AJ1145" s="3"/>
      <c r="AK1145" s="3"/>
      <c r="AL1145" s="3"/>
      <c r="AM1145" s="3"/>
      <c r="AN1145" s="3"/>
      <c r="AO1145" s="3"/>
      <c r="AP1145" s="3"/>
      <c r="AQ1145" s="3"/>
      <c r="AR1145" s="3"/>
      <c r="AS1145" s="3"/>
      <c r="AT1145" s="3"/>
      <c r="AU1145" s="3"/>
      <c r="AV1145" s="3"/>
      <c r="AW1145" s="3"/>
      <c r="AX1145" s="3"/>
      <c r="AY1145" s="3"/>
      <c r="AZ1145" s="3"/>
      <c r="BA1145" s="3"/>
      <c r="BB1145" s="3"/>
      <c r="BC1145" s="3"/>
      <c r="BD1145" s="3"/>
      <c r="BE1145" s="3"/>
      <c r="BF1145" s="3"/>
      <c r="BG1145" s="3"/>
      <c r="BH1145" s="3"/>
      <c r="BI1145" s="3"/>
      <c r="BJ1145" s="3"/>
      <c r="BK1145" s="3"/>
      <c r="BL1145" s="3"/>
      <c r="BM1145" s="3"/>
      <c r="BN1145" s="3"/>
      <c r="BO1145" s="3"/>
      <c r="BP1145" s="3"/>
      <c r="BQ1145" s="3"/>
      <c r="BR1145" s="3"/>
      <c r="BS1145" s="3"/>
      <c r="BT1145" s="3"/>
      <c r="BU1145" s="3"/>
      <c r="BV1145" s="3"/>
      <c r="BW1145" s="3"/>
      <c r="BX1145" s="3"/>
      <c r="BY1145" s="3"/>
      <c r="BZ1145" s="3"/>
      <c r="CA1145" s="3"/>
      <c r="CB1145" s="3"/>
      <c r="CC1145" s="3"/>
      <c r="CD1145" s="3"/>
      <c r="CE1145" s="3"/>
      <c r="CF1145" s="3"/>
      <c r="CG1145" s="3"/>
      <c r="CH1145" s="3"/>
      <c r="CI1145" s="3"/>
      <c r="CJ1145" s="3"/>
      <c r="CK1145" s="3"/>
      <c r="CL1145" s="3"/>
      <c r="CM1145" s="3"/>
      <c r="CN1145" s="3"/>
      <c r="CO1145" s="3"/>
      <c r="CP1145" s="3"/>
      <c r="CQ1145" s="3"/>
      <c r="CR1145" s="3"/>
      <c r="CS1145" s="3"/>
      <c r="CT1145" s="3"/>
      <c r="CU1145" s="3"/>
      <c r="CV1145" s="3"/>
      <c r="CW1145" s="3"/>
      <c r="CX1145" s="3"/>
      <c r="CY1145" s="3"/>
      <c r="CZ1145" s="3"/>
      <c r="DA1145" s="3"/>
      <c r="DB1145" s="3"/>
      <c r="DC1145" s="3"/>
      <c r="DD1145" s="3"/>
      <c r="DE1145" s="3"/>
      <c r="DF1145" s="3"/>
      <c r="DG1145" s="3"/>
      <c r="DH1145" s="3"/>
      <c r="DI1145" s="3"/>
      <c r="DJ1145" s="3"/>
      <c r="DK1145" s="3"/>
      <c r="DL1145" s="3"/>
      <c r="DM1145" s="3"/>
      <c r="DN1145" s="3"/>
      <c r="DO1145" s="3"/>
      <c r="DP1145" s="3"/>
      <c r="DQ1145" s="3"/>
      <c r="DR1145" s="3"/>
      <c r="DS1145" s="3"/>
      <c r="DT1145" s="3"/>
      <c r="DU1145" s="3"/>
      <c r="DV1145" s="3"/>
      <c r="DW1145" s="3"/>
      <c r="DX1145" s="3"/>
      <c r="DY1145" s="3"/>
      <c r="DZ1145" s="3"/>
      <c r="EA1145" s="3"/>
      <c r="EB1145" s="3"/>
      <c r="EC1145" s="3"/>
      <c r="ED1145" s="3"/>
      <c r="EE1145" s="3"/>
      <c r="EF1145" s="3"/>
      <c r="EG1145" s="3"/>
      <c r="EH1145" s="3"/>
      <c r="EI1145" s="3"/>
      <c r="EJ1145" s="3"/>
      <c r="EK1145" s="3"/>
      <c r="EL1145" s="3"/>
      <c r="EM1145" s="3"/>
      <c r="EN1145" s="3"/>
      <c r="EO1145" s="3"/>
      <c r="EP1145" s="3"/>
      <c r="EQ1145" s="3"/>
      <c r="ER1145" s="3"/>
      <c r="ES1145" s="3"/>
      <c r="ET1145" s="3"/>
      <c r="EU1145" s="3"/>
      <c r="EV1145" s="3"/>
      <c r="EW1145" s="3"/>
      <c r="EX1145" s="3"/>
      <c r="EY1145" s="3"/>
      <c r="EZ1145" s="3"/>
      <c r="FA1145" s="3"/>
      <c r="FB1145" s="3"/>
      <c r="FC1145" s="3"/>
      <c r="FD1145" s="3"/>
      <c r="FE1145" s="3"/>
      <c r="FF1145" s="3"/>
      <c r="FG1145" s="3"/>
      <c r="FH1145" s="3"/>
      <c r="FI1145" s="3"/>
      <c r="FJ1145" s="3"/>
      <c r="FK1145" s="3"/>
      <c r="FL1145" s="3"/>
      <c r="FM1145" s="3"/>
      <c r="FN1145" s="3"/>
      <c r="FO1145" s="3"/>
      <c r="FP1145" s="3"/>
      <c r="FQ1145" s="3"/>
      <c r="FR1145" s="3"/>
      <c r="FS1145" s="3"/>
      <c r="FT1145" s="3"/>
      <c r="FU1145" s="3"/>
    </row>
    <row r="1146" spans="7:177" x14ac:dyDescent="0.15">
      <c r="G1146" s="3"/>
      <c r="H1146" s="3"/>
      <c r="I1146" s="3"/>
      <c r="J1146" s="3"/>
      <c r="K1146" s="3"/>
      <c r="L1146" s="3"/>
      <c r="M1146" s="3"/>
      <c r="N1146" s="3"/>
      <c r="O1146" s="3"/>
      <c r="P1146" s="3"/>
      <c r="Q1146" s="3"/>
      <c r="R1146" s="3"/>
      <c r="S1146" s="3"/>
      <c r="T1146" s="3"/>
      <c r="U1146" s="3"/>
      <c r="V1146" s="3"/>
      <c r="W1146" s="3"/>
      <c r="X1146" s="3"/>
      <c r="Y1146" s="3"/>
      <c r="Z1146" s="3"/>
      <c r="AA1146" s="3"/>
      <c r="AB1146" s="3"/>
      <c r="AC1146" s="3"/>
      <c r="AD1146" s="3"/>
      <c r="AE1146" s="3"/>
      <c r="AF1146" s="3"/>
      <c r="AG1146" s="3"/>
      <c r="AH1146" s="3"/>
      <c r="AI1146" s="3"/>
      <c r="AJ1146" s="3"/>
      <c r="AK1146" s="3"/>
      <c r="AL1146" s="3"/>
      <c r="AM1146" s="3"/>
      <c r="AN1146" s="3"/>
      <c r="AO1146" s="3"/>
      <c r="AP1146" s="3"/>
      <c r="AQ1146" s="3"/>
      <c r="AR1146" s="3"/>
      <c r="AS1146" s="3"/>
      <c r="AT1146" s="3"/>
      <c r="AU1146" s="3"/>
      <c r="AV1146" s="3"/>
      <c r="AW1146" s="3"/>
      <c r="AX1146" s="3"/>
      <c r="AY1146" s="3"/>
      <c r="AZ1146" s="3"/>
      <c r="BA1146" s="3"/>
      <c r="BB1146" s="3"/>
      <c r="BC1146" s="3"/>
      <c r="BD1146" s="3"/>
      <c r="BE1146" s="3"/>
      <c r="BF1146" s="3"/>
      <c r="BG1146" s="3"/>
      <c r="BH1146" s="3"/>
      <c r="BI1146" s="3"/>
      <c r="BJ1146" s="3"/>
      <c r="BK1146" s="3"/>
      <c r="BL1146" s="3"/>
      <c r="BM1146" s="3"/>
      <c r="BN1146" s="3"/>
      <c r="BO1146" s="3"/>
      <c r="BP1146" s="3"/>
      <c r="BQ1146" s="3"/>
      <c r="BR1146" s="3"/>
      <c r="BS1146" s="3"/>
      <c r="BT1146" s="3"/>
      <c r="BU1146" s="3"/>
      <c r="BV1146" s="3"/>
      <c r="BW1146" s="3"/>
      <c r="BX1146" s="3"/>
      <c r="BY1146" s="3"/>
      <c r="BZ1146" s="3"/>
      <c r="CA1146" s="3"/>
      <c r="CB1146" s="3"/>
      <c r="CC1146" s="3"/>
      <c r="CD1146" s="3"/>
      <c r="CE1146" s="3"/>
      <c r="CF1146" s="3"/>
      <c r="CG1146" s="3"/>
      <c r="CH1146" s="3"/>
      <c r="CI1146" s="3"/>
      <c r="CJ1146" s="3"/>
      <c r="CK1146" s="3"/>
      <c r="CL1146" s="3"/>
      <c r="CM1146" s="3"/>
      <c r="CN1146" s="3"/>
      <c r="CO1146" s="3"/>
      <c r="CP1146" s="3"/>
      <c r="CQ1146" s="3"/>
      <c r="CR1146" s="3"/>
      <c r="CS1146" s="3"/>
      <c r="CT1146" s="3"/>
      <c r="CU1146" s="3"/>
      <c r="CV1146" s="3"/>
      <c r="CW1146" s="3"/>
      <c r="CX1146" s="3"/>
      <c r="CY1146" s="3"/>
      <c r="CZ1146" s="3"/>
      <c r="DA1146" s="3"/>
      <c r="DB1146" s="3"/>
      <c r="DC1146" s="3"/>
      <c r="DD1146" s="3"/>
      <c r="DE1146" s="3"/>
      <c r="DF1146" s="3"/>
      <c r="DG1146" s="3"/>
      <c r="DH1146" s="3"/>
      <c r="DI1146" s="3"/>
      <c r="DJ1146" s="3"/>
      <c r="DK1146" s="3"/>
      <c r="DL1146" s="3"/>
      <c r="DM1146" s="3"/>
      <c r="DN1146" s="3"/>
      <c r="DO1146" s="3"/>
      <c r="DP1146" s="3"/>
      <c r="DQ1146" s="3"/>
      <c r="DR1146" s="3"/>
      <c r="DS1146" s="3"/>
      <c r="DT1146" s="3"/>
      <c r="DU1146" s="3"/>
      <c r="DV1146" s="3"/>
      <c r="DW1146" s="3"/>
      <c r="DX1146" s="3"/>
      <c r="DY1146" s="3"/>
      <c r="DZ1146" s="3"/>
      <c r="EA1146" s="3"/>
      <c r="EB1146" s="3"/>
      <c r="EC1146" s="3"/>
      <c r="ED1146" s="3"/>
      <c r="EE1146" s="3"/>
      <c r="EF1146" s="3"/>
      <c r="EG1146" s="3"/>
      <c r="EH1146" s="3"/>
      <c r="EI1146" s="3"/>
      <c r="EJ1146" s="3"/>
      <c r="EK1146" s="3"/>
      <c r="EL1146" s="3"/>
      <c r="EM1146" s="3"/>
      <c r="EN1146" s="3"/>
      <c r="EO1146" s="3"/>
      <c r="EP1146" s="3"/>
      <c r="EQ1146" s="3"/>
      <c r="ER1146" s="3"/>
      <c r="ES1146" s="3"/>
      <c r="ET1146" s="3"/>
      <c r="EU1146" s="3"/>
      <c r="EV1146" s="3"/>
      <c r="EW1146" s="3"/>
      <c r="EX1146" s="3"/>
      <c r="EY1146" s="3"/>
      <c r="EZ1146" s="3"/>
      <c r="FA1146" s="3"/>
      <c r="FB1146" s="3"/>
      <c r="FC1146" s="3"/>
      <c r="FD1146" s="3"/>
      <c r="FE1146" s="3"/>
      <c r="FF1146" s="3"/>
      <c r="FG1146" s="3"/>
      <c r="FH1146" s="3"/>
      <c r="FI1146" s="3"/>
      <c r="FJ1146" s="3"/>
      <c r="FK1146" s="3"/>
      <c r="FL1146" s="3"/>
      <c r="FM1146" s="3"/>
      <c r="FN1146" s="3"/>
      <c r="FO1146" s="3"/>
      <c r="FP1146" s="3"/>
      <c r="FQ1146" s="3"/>
      <c r="FR1146" s="3"/>
      <c r="FS1146" s="3"/>
      <c r="FT1146" s="3"/>
      <c r="FU1146" s="3"/>
    </row>
    <row r="1147" spans="7:177" x14ac:dyDescent="0.15">
      <c r="G1147" s="3"/>
      <c r="H1147" s="3"/>
      <c r="I1147" s="3"/>
      <c r="J1147" s="3"/>
      <c r="K1147" s="3"/>
      <c r="L1147" s="3"/>
      <c r="M1147" s="3"/>
      <c r="N1147" s="3"/>
      <c r="O1147" s="3"/>
      <c r="P1147" s="3"/>
      <c r="Q1147" s="3"/>
      <c r="R1147" s="3"/>
      <c r="S1147" s="3"/>
      <c r="T1147" s="3"/>
      <c r="U1147" s="3"/>
      <c r="V1147" s="3"/>
      <c r="W1147" s="3"/>
      <c r="X1147" s="3"/>
      <c r="Y1147" s="3"/>
      <c r="Z1147" s="3"/>
      <c r="AA1147" s="3"/>
      <c r="AB1147" s="3"/>
      <c r="AC1147" s="3"/>
      <c r="AD1147" s="3"/>
      <c r="AE1147" s="3"/>
      <c r="AF1147" s="3"/>
      <c r="AG1147" s="3"/>
      <c r="AH1147" s="3"/>
      <c r="AI1147" s="3"/>
      <c r="AJ1147" s="3"/>
      <c r="AK1147" s="3"/>
      <c r="AL1147" s="3"/>
      <c r="AM1147" s="3"/>
      <c r="AN1147" s="3"/>
      <c r="AO1147" s="3"/>
      <c r="AP1147" s="3"/>
      <c r="AQ1147" s="3"/>
      <c r="AR1147" s="3"/>
      <c r="AS1147" s="3"/>
      <c r="AT1147" s="3"/>
      <c r="AU1147" s="3"/>
      <c r="AV1147" s="3"/>
      <c r="AW1147" s="3"/>
      <c r="AX1147" s="3"/>
      <c r="AY1147" s="3"/>
      <c r="AZ1147" s="3"/>
      <c r="BA1147" s="3"/>
      <c r="BB1147" s="3"/>
      <c r="BC1147" s="3"/>
      <c r="BD1147" s="3"/>
      <c r="BE1147" s="3"/>
      <c r="BF1147" s="3"/>
      <c r="BG1147" s="3"/>
      <c r="BH1147" s="3"/>
      <c r="BI1147" s="3"/>
      <c r="BJ1147" s="3"/>
      <c r="BK1147" s="3"/>
      <c r="BL1147" s="3"/>
      <c r="BM1147" s="3"/>
      <c r="BN1147" s="3"/>
      <c r="BO1147" s="3"/>
      <c r="BP1147" s="3"/>
      <c r="BQ1147" s="3"/>
      <c r="BR1147" s="3"/>
      <c r="BS1147" s="3"/>
      <c r="BT1147" s="3"/>
      <c r="BU1147" s="3"/>
      <c r="BV1147" s="3"/>
      <c r="BW1147" s="3"/>
      <c r="BX1147" s="3"/>
      <c r="BY1147" s="3"/>
      <c r="BZ1147" s="3"/>
      <c r="CA1147" s="3"/>
      <c r="CB1147" s="3"/>
      <c r="CC1147" s="3"/>
      <c r="CD1147" s="3"/>
      <c r="CE1147" s="3"/>
      <c r="CF1147" s="3"/>
      <c r="CG1147" s="3"/>
      <c r="CH1147" s="3"/>
      <c r="CI1147" s="3"/>
      <c r="CJ1147" s="3"/>
      <c r="CK1147" s="3"/>
      <c r="CL1147" s="3"/>
      <c r="CM1147" s="3"/>
      <c r="CN1147" s="3"/>
      <c r="CO1147" s="3"/>
      <c r="CP1147" s="3"/>
      <c r="CQ1147" s="3"/>
      <c r="CR1147" s="3"/>
      <c r="CS1147" s="3"/>
      <c r="CT1147" s="3"/>
      <c r="CU1147" s="3"/>
      <c r="CV1147" s="3"/>
      <c r="CW1147" s="3"/>
      <c r="CX1147" s="3"/>
      <c r="CY1147" s="3"/>
      <c r="CZ1147" s="3"/>
      <c r="DA1147" s="3"/>
      <c r="DB1147" s="3"/>
      <c r="DC1147" s="3"/>
      <c r="DD1147" s="3"/>
      <c r="DE1147" s="3"/>
      <c r="DF1147" s="3"/>
      <c r="DG1147" s="3"/>
      <c r="DH1147" s="3"/>
      <c r="DI1147" s="3"/>
      <c r="DJ1147" s="3"/>
      <c r="DK1147" s="3"/>
      <c r="DL1147" s="3"/>
      <c r="DM1147" s="3"/>
      <c r="DN1147" s="3"/>
      <c r="DO1147" s="3"/>
      <c r="DP1147" s="3"/>
      <c r="DQ1147" s="3"/>
      <c r="DR1147" s="3"/>
      <c r="DS1147" s="3"/>
      <c r="DT1147" s="3"/>
      <c r="DU1147" s="3"/>
      <c r="DV1147" s="3"/>
      <c r="DW1147" s="3"/>
      <c r="DX1147" s="3"/>
      <c r="DY1147" s="3"/>
      <c r="DZ1147" s="3"/>
      <c r="EA1147" s="3"/>
      <c r="EB1147" s="3"/>
      <c r="EC1147" s="3"/>
      <c r="ED1147" s="3"/>
      <c r="EE1147" s="3"/>
      <c r="EF1147" s="3"/>
      <c r="EG1147" s="3"/>
      <c r="EH1147" s="3"/>
      <c r="EI1147" s="3"/>
      <c r="EJ1147" s="3"/>
      <c r="EK1147" s="3"/>
      <c r="EL1147" s="3"/>
      <c r="EM1147" s="3"/>
      <c r="EN1147" s="3"/>
      <c r="EO1147" s="3"/>
      <c r="EP1147" s="3"/>
      <c r="EQ1147" s="3"/>
      <c r="ER1147" s="3"/>
      <c r="ES1147" s="3"/>
      <c r="ET1147" s="3"/>
      <c r="EU1147" s="3"/>
      <c r="EV1147" s="3"/>
      <c r="EW1147" s="3"/>
      <c r="EX1147" s="3"/>
      <c r="EY1147" s="3"/>
      <c r="EZ1147" s="3"/>
      <c r="FA1147" s="3"/>
      <c r="FB1147" s="3"/>
      <c r="FC1147" s="3"/>
      <c r="FD1147" s="3"/>
      <c r="FE1147" s="3"/>
      <c r="FF1147" s="3"/>
      <c r="FG1147" s="3"/>
      <c r="FH1147" s="3"/>
      <c r="FI1147" s="3"/>
      <c r="FJ1147" s="3"/>
      <c r="FK1147" s="3"/>
      <c r="FL1147" s="3"/>
      <c r="FM1147" s="3"/>
      <c r="FN1147" s="3"/>
      <c r="FO1147" s="3"/>
      <c r="FP1147" s="3"/>
      <c r="FQ1147" s="3"/>
      <c r="FR1147" s="3"/>
      <c r="FS1147" s="3"/>
      <c r="FT1147" s="3"/>
      <c r="FU1147" s="3"/>
    </row>
    <row r="1148" spans="7:177" x14ac:dyDescent="0.15">
      <c r="G1148" s="3"/>
      <c r="H1148" s="3"/>
      <c r="I1148" s="3"/>
      <c r="J1148" s="3"/>
      <c r="K1148" s="3"/>
      <c r="L1148" s="3"/>
      <c r="M1148" s="3"/>
      <c r="N1148" s="3"/>
      <c r="O1148" s="3"/>
      <c r="P1148" s="3"/>
      <c r="Q1148" s="3"/>
      <c r="R1148" s="3"/>
      <c r="S1148" s="3"/>
      <c r="T1148" s="3"/>
      <c r="U1148" s="3"/>
      <c r="V1148" s="3"/>
      <c r="W1148" s="3"/>
      <c r="X1148" s="3"/>
      <c r="Y1148" s="3"/>
      <c r="Z1148" s="3"/>
      <c r="AA1148" s="3"/>
      <c r="AB1148" s="3"/>
      <c r="AC1148" s="3"/>
      <c r="AD1148" s="3"/>
      <c r="AE1148" s="3"/>
      <c r="AF1148" s="3"/>
      <c r="AG1148" s="3"/>
      <c r="AH1148" s="3"/>
      <c r="AI1148" s="3"/>
      <c r="AJ1148" s="3"/>
      <c r="AK1148" s="3"/>
      <c r="AL1148" s="3"/>
      <c r="AM1148" s="3"/>
      <c r="AN1148" s="3"/>
      <c r="AO1148" s="3"/>
      <c r="AP1148" s="3"/>
      <c r="AQ1148" s="3"/>
      <c r="AR1148" s="3"/>
      <c r="AS1148" s="3"/>
      <c r="AT1148" s="3"/>
      <c r="AU1148" s="3"/>
      <c r="AV1148" s="3"/>
      <c r="AW1148" s="3"/>
      <c r="AX1148" s="3"/>
      <c r="AY1148" s="3"/>
      <c r="AZ1148" s="3"/>
      <c r="BA1148" s="3"/>
      <c r="BB1148" s="3"/>
      <c r="BC1148" s="3"/>
      <c r="BD1148" s="3"/>
      <c r="BE1148" s="3"/>
      <c r="BF1148" s="3"/>
      <c r="BG1148" s="3"/>
      <c r="BH1148" s="3"/>
      <c r="BI1148" s="3"/>
      <c r="BJ1148" s="3"/>
      <c r="BK1148" s="3"/>
      <c r="BL1148" s="3"/>
      <c r="BM1148" s="3"/>
      <c r="BN1148" s="3"/>
      <c r="BO1148" s="3"/>
      <c r="BP1148" s="3"/>
      <c r="BQ1148" s="3"/>
      <c r="BR1148" s="3"/>
      <c r="BS1148" s="3"/>
      <c r="BT1148" s="3"/>
      <c r="BU1148" s="3"/>
      <c r="BV1148" s="3"/>
      <c r="BW1148" s="3"/>
      <c r="BX1148" s="3"/>
      <c r="BY1148" s="3"/>
      <c r="BZ1148" s="3"/>
      <c r="CA1148" s="3"/>
      <c r="CB1148" s="3"/>
      <c r="CC1148" s="3"/>
      <c r="CD1148" s="3"/>
      <c r="CE1148" s="3"/>
      <c r="CF1148" s="3"/>
      <c r="CG1148" s="3"/>
      <c r="CH1148" s="3"/>
      <c r="CI1148" s="3"/>
      <c r="CJ1148" s="3"/>
      <c r="CK1148" s="3"/>
      <c r="CL1148" s="3"/>
      <c r="CM1148" s="3"/>
      <c r="CN1148" s="3"/>
      <c r="CO1148" s="3"/>
      <c r="CP1148" s="3"/>
      <c r="CQ1148" s="3"/>
      <c r="CR1148" s="3"/>
      <c r="CS1148" s="3"/>
      <c r="CT1148" s="3"/>
      <c r="CU1148" s="3"/>
      <c r="CV1148" s="3"/>
      <c r="CW1148" s="3"/>
      <c r="CX1148" s="3"/>
      <c r="CY1148" s="3"/>
      <c r="CZ1148" s="3"/>
      <c r="DA1148" s="3"/>
      <c r="DB1148" s="3"/>
      <c r="DC1148" s="3"/>
      <c r="DD1148" s="3"/>
      <c r="DE1148" s="3"/>
      <c r="DF1148" s="3"/>
      <c r="DG1148" s="3"/>
      <c r="DH1148" s="3"/>
      <c r="DI1148" s="3"/>
      <c r="DJ1148" s="3"/>
      <c r="DK1148" s="3"/>
      <c r="DL1148" s="3"/>
      <c r="DM1148" s="3"/>
      <c r="DN1148" s="3"/>
      <c r="DO1148" s="3"/>
      <c r="DP1148" s="3"/>
      <c r="DQ1148" s="3"/>
      <c r="DR1148" s="3"/>
      <c r="DS1148" s="3"/>
      <c r="DT1148" s="3"/>
      <c r="DU1148" s="3"/>
      <c r="DV1148" s="3"/>
      <c r="DW1148" s="3"/>
      <c r="DX1148" s="3"/>
      <c r="DY1148" s="3"/>
      <c r="DZ1148" s="3"/>
      <c r="EA1148" s="3"/>
      <c r="EB1148" s="3"/>
      <c r="EC1148" s="3"/>
      <c r="ED1148" s="3"/>
      <c r="EE1148" s="3"/>
      <c r="EF1148" s="3"/>
      <c r="EG1148" s="3"/>
      <c r="EH1148" s="3"/>
      <c r="EI1148" s="3"/>
      <c r="EJ1148" s="3"/>
      <c r="EK1148" s="3"/>
      <c r="EL1148" s="3"/>
      <c r="EM1148" s="3"/>
      <c r="EN1148" s="3"/>
      <c r="EO1148" s="3"/>
      <c r="EP1148" s="3"/>
      <c r="EQ1148" s="3"/>
      <c r="ER1148" s="3"/>
      <c r="ES1148" s="3"/>
      <c r="ET1148" s="3"/>
      <c r="EU1148" s="3"/>
      <c r="EV1148" s="3"/>
      <c r="EW1148" s="3"/>
      <c r="EX1148" s="3"/>
      <c r="EY1148" s="3"/>
      <c r="EZ1148" s="3"/>
      <c r="FA1148" s="3"/>
      <c r="FB1148" s="3"/>
      <c r="FC1148" s="3"/>
      <c r="FD1148" s="3"/>
      <c r="FE1148" s="3"/>
      <c r="FF1148" s="3"/>
      <c r="FG1148" s="3"/>
      <c r="FH1148" s="3"/>
      <c r="FI1148" s="3"/>
      <c r="FJ1148" s="3"/>
      <c r="FK1148" s="3"/>
      <c r="FL1148" s="3"/>
      <c r="FM1148" s="3"/>
      <c r="FN1148" s="3"/>
      <c r="FO1148" s="3"/>
      <c r="FP1148" s="3"/>
      <c r="FQ1148" s="3"/>
      <c r="FR1148" s="3"/>
      <c r="FS1148" s="3"/>
      <c r="FT1148" s="3"/>
      <c r="FU1148" s="3"/>
    </row>
    <row r="1149" spans="7:177" x14ac:dyDescent="0.15">
      <c r="G1149" s="3"/>
      <c r="H1149" s="3"/>
      <c r="I1149" s="3"/>
      <c r="J1149" s="3"/>
      <c r="K1149" s="3"/>
      <c r="L1149" s="3"/>
      <c r="M1149" s="3"/>
      <c r="N1149" s="3"/>
      <c r="O1149" s="3"/>
      <c r="P1149" s="3"/>
      <c r="Q1149" s="3"/>
      <c r="R1149" s="3"/>
      <c r="S1149" s="3"/>
      <c r="T1149" s="3"/>
      <c r="U1149" s="3"/>
      <c r="V1149" s="3"/>
      <c r="W1149" s="3"/>
      <c r="X1149" s="3"/>
      <c r="Y1149" s="3"/>
      <c r="Z1149" s="3"/>
      <c r="AA1149" s="3"/>
      <c r="AB1149" s="3"/>
      <c r="AC1149" s="3"/>
      <c r="AD1149" s="3"/>
      <c r="AE1149" s="3"/>
      <c r="AF1149" s="3"/>
      <c r="AG1149" s="3"/>
      <c r="AH1149" s="3"/>
      <c r="AI1149" s="3"/>
      <c r="AJ1149" s="3"/>
      <c r="AK1149" s="3"/>
      <c r="AL1149" s="3"/>
      <c r="AM1149" s="3"/>
      <c r="AN1149" s="3"/>
      <c r="AO1149" s="3"/>
      <c r="AP1149" s="3"/>
      <c r="AQ1149" s="3"/>
      <c r="AR1149" s="3"/>
      <c r="AS1149" s="3"/>
      <c r="AT1149" s="3"/>
      <c r="AU1149" s="3"/>
      <c r="AV1149" s="3"/>
      <c r="AW1149" s="3"/>
      <c r="AX1149" s="3"/>
      <c r="AY1149" s="3"/>
      <c r="AZ1149" s="3"/>
      <c r="BA1149" s="3"/>
      <c r="BB1149" s="3"/>
      <c r="BC1149" s="3"/>
      <c r="BD1149" s="3"/>
      <c r="BE1149" s="3"/>
      <c r="BF1149" s="3"/>
      <c r="BG1149" s="3"/>
      <c r="BH1149" s="3"/>
      <c r="BI1149" s="3"/>
      <c r="BJ1149" s="3"/>
      <c r="BK1149" s="3"/>
      <c r="BL1149" s="3"/>
      <c r="BM1149" s="3"/>
      <c r="BN1149" s="3"/>
      <c r="BO1149" s="3"/>
      <c r="BP1149" s="3"/>
      <c r="BQ1149" s="3"/>
      <c r="BR1149" s="3"/>
      <c r="BS1149" s="3"/>
      <c r="BT1149" s="3"/>
      <c r="BU1149" s="3"/>
      <c r="BV1149" s="3"/>
      <c r="BW1149" s="3"/>
      <c r="BX1149" s="3"/>
      <c r="BY1149" s="3"/>
      <c r="BZ1149" s="3"/>
      <c r="CA1149" s="3"/>
      <c r="CB1149" s="3"/>
      <c r="CC1149" s="3"/>
      <c r="CD1149" s="3"/>
      <c r="CE1149" s="3"/>
      <c r="CF1149" s="3"/>
      <c r="CG1149" s="3"/>
      <c r="CH1149" s="3"/>
      <c r="CI1149" s="3"/>
      <c r="CJ1149" s="3"/>
      <c r="CK1149" s="3"/>
      <c r="CL1149" s="3"/>
      <c r="CM1149" s="3"/>
      <c r="CN1149" s="3"/>
      <c r="CO1149" s="3"/>
      <c r="CP1149" s="3"/>
      <c r="CQ1149" s="3"/>
      <c r="CR1149" s="3"/>
      <c r="CS1149" s="3"/>
      <c r="CT1149" s="3"/>
      <c r="CU1149" s="3"/>
      <c r="CV1149" s="3"/>
      <c r="CW1149" s="3"/>
      <c r="CX1149" s="3"/>
      <c r="CY1149" s="3"/>
      <c r="CZ1149" s="3"/>
      <c r="DA1149" s="3"/>
      <c r="DB1149" s="3"/>
      <c r="DC1149" s="3"/>
      <c r="DD1149" s="3"/>
      <c r="DE1149" s="3"/>
      <c r="DF1149" s="3"/>
      <c r="DG1149" s="3"/>
      <c r="DH1149" s="3"/>
      <c r="DI1149" s="3"/>
      <c r="DJ1149" s="3"/>
      <c r="DK1149" s="3"/>
      <c r="DL1149" s="3"/>
      <c r="DM1149" s="3"/>
      <c r="DN1149" s="3"/>
      <c r="DO1149" s="3"/>
      <c r="DP1149" s="3"/>
      <c r="DQ1149" s="3"/>
      <c r="DR1149" s="3"/>
      <c r="DS1149" s="3"/>
      <c r="DT1149" s="3"/>
      <c r="DU1149" s="3"/>
      <c r="DV1149" s="3"/>
      <c r="DW1149" s="3"/>
      <c r="DX1149" s="3"/>
      <c r="DY1149" s="3"/>
      <c r="DZ1149" s="3"/>
      <c r="EA1149" s="3"/>
      <c r="EB1149" s="3"/>
      <c r="EC1149" s="3"/>
      <c r="ED1149" s="3"/>
      <c r="EE1149" s="3"/>
      <c r="EF1149" s="3"/>
      <c r="EG1149" s="3"/>
      <c r="EH1149" s="3"/>
      <c r="EI1149" s="3"/>
      <c r="EJ1149" s="3"/>
      <c r="EK1149" s="3"/>
      <c r="EL1149" s="3"/>
      <c r="EM1149" s="3"/>
      <c r="EN1149" s="3"/>
      <c r="EO1149" s="3"/>
      <c r="EP1149" s="3"/>
      <c r="EQ1149" s="3"/>
      <c r="ER1149" s="3"/>
      <c r="ES1149" s="3"/>
      <c r="ET1149" s="3"/>
      <c r="EU1149" s="3"/>
      <c r="EV1149" s="3"/>
      <c r="EW1149" s="3"/>
      <c r="EX1149" s="3"/>
      <c r="EY1149" s="3"/>
      <c r="EZ1149" s="3"/>
      <c r="FA1149" s="3"/>
      <c r="FB1149" s="3"/>
      <c r="FC1149" s="3"/>
      <c r="FD1149" s="3"/>
      <c r="FE1149" s="3"/>
      <c r="FF1149" s="3"/>
      <c r="FG1149" s="3"/>
      <c r="FH1149" s="3"/>
      <c r="FI1149" s="3"/>
      <c r="FJ1149" s="3"/>
      <c r="FK1149" s="3"/>
      <c r="FL1149" s="3"/>
      <c r="FM1149" s="3"/>
      <c r="FN1149" s="3"/>
      <c r="FO1149" s="3"/>
      <c r="FP1149" s="3"/>
      <c r="FQ1149" s="3"/>
      <c r="FR1149" s="3"/>
      <c r="FS1149" s="3"/>
      <c r="FT1149" s="3"/>
      <c r="FU1149" s="3"/>
    </row>
    <row r="1150" spans="7:177" x14ac:dyDescent="0.15">
      <c r="G1150" s="3"/>
      <c r="H1150" s="3"/>
      <c r="I1150" s="3"/>
      <c r="J1150" s="3"/>
      <c r="K1150" s="3"/>
      <c r="L1150" s="3"/>
      <c r="M1150" s="3"/>
      <c r="N1150" s="3"/>
      <c r="O1150" s="3"/>
      <c r="P1150" s="3"/>
      <c r="Q1150" s="3"/>
      <c r="R1150" s="3"/>
      <c r="S1150" s="3"/>
      <c r="T1150" s="3"/>
      <c r="U1150" s="3"/>
      <c r="V1150" s="3"/>
      <c r="W1150" s="3"/>
      <c r="X1150" s="3"/>
      <c r="Y1150" s="3"/>
      <c r="Z1150" s="3"/>
      <c r="AA1150" s="3"/>
      <c r="AB1150" s="3"/>
      <c r="AC1150" s="3"/>
      <c r="AD1150" s="3"/>
      <c r="AE1150" s="3"/>
      <c r="AF1150" s="3"/>
      <c r="AG1150" s="3"/>
      <c r="AH1150" s="3"/>
      <c r="AI1150" s="3"/>
      <c r="AJ1150" s="3"/>
      <c r="AK1150" s="3"/>
      <c r="AL1150" s="3"/>
      <c r="AM1150" s="3"/>
      <c r="AN1150" s="3"/>
      <c r="AO1150" s="3"/>
      <c r="AP1150" s="3"/>
      <c r="AQ1150" s="3"/>
      <c r="AR1150" s="3"/>
      <c r="AS1150" s="3"/>
      <c r="AT1150" s="3"/>
      <c r="AU1150" s="3"/>
      <c r="AV1150" s="3"/>
      <c r="AW1150" s="3"/>
      <c r="AX1150" s="3"/>
      <c r="AY1150" s="3"/>
      <c r="AZ1150" s="3"/>
      <c r="BA1150" s="3"/>
      <c r="BB1150" s="3"/>
      <c r="BC1150" s="3"/>
      <c r="BD1150" s="3"/>
      <c r="BE1150" s="3"/>
      <c r="BF1150" s="3"/>
      <c r="BG1150" s="3"/>
      <c r="BH1150" s="3"/>
      <c r="BI1150" s="3"/>
      <c r="BJ1150" s="3"/>
      <c r="BK1150" s="3"/>
      <c r="BL1150" s="3"/>
      <c r="BM1150" s="3"/>
      <c r="BN1150" s="3"/>
      <c r="BO1150" s="3"/>
      <c r="BP1150" s="3"/>
      <c r="BQ1150" s="3"/>
      <c r="BR1150" s="3"/>
      <c r="BS1150" s="3"/>
      <c r="BT1150" s="3"/>
      <c r="BU1150" s="3"/>
      <c r="BV1150" s="3"/>
      <c r="BW1150" s="3"/>
      <c r="BX1150" s="3"/>
      <c r="BY1150" s="3"/>
      <c r="BZ1150" s="3"/>
      <c r="CA1150" s="3"/>
      <c r="CB1150" s="3"/>
      <c r="CC1150" s="3"/>
      <c r="CD1150" s="3"/>
      <c r="CE1150" s="3"/>
      <c r="CF1150" s="3"/>
      <c r="CG1150" s="3"/>
      <c r="CH1150" s="3"/>
      <c r="CI1150" s="3"/>
      <c r="CJ1150" s="3"/>
      <c r="CK1150" s="3"/>
      <c r="CL1150" s="3"/>
      <c r="CM1150" s="3"/>
      <c r="CN1150" s="3"/>
      <c r="CO1150" s="3"/>
      <c r="CP1150" s="3"/>
      <c r="CQ1150" s="3"/>
      <c r="CR1150" s="3"/>
      <c r="CS1150" s="3"/>
      <c r="CT1150" s="3"/>
      <c r="CU1150" s="3"/>
      <c r="CV1150" s="3"/>
      <c r="CW1150" s="3"/>
      <c r="CX1150" s="3"/>
      <c r="CY1150" s="3"/>
      <c r="CZ1150" s="3"/>
      <c r="DA1150" s="3"/>
      <c r="DB1150" s="3"/>
      <c r="DC1150" s="3"/>
      <c r="DD1150" s="3"/>
      <c r="DE1150" s="3"/>
      <c r="DF1150" s="3"/>
      <c r="DG1150" s="3"/>
      <c r="DH1150" s="3"/>
      <c r="DI1150" s="3"/>
      <c r="DJ1150" s="3"/>
      <c r="DK1150" s="3"/>
      <c r="DL1150" s="3"/>
      <c r="DM1150" s="3"/>
      <c r="DN1150" s="3"/>
      <c r="DO1150" s="3"/>
      <c r="DP1150" s="3"/>
      <c r="DQ1150" s="3"/>
      <c r="DR1150" s="3"/>
      <c r="DS1150" s="3"/>
      <c r="DT1150" s="3"/>
      <c r="DU1150" s="3"/>
      <c r="DV1150" s="3"/>
      <c r="DW1150" s="3"/>
      <c r="DX1150" s="3"/>
      <c r="DY1150" s="3"/>
      <c r="DZ1150" s="3"/>
      <c r="EA1150" s="3"/>
      <c r="EB1150" s="3"/>
      <c r="EC1150" s="3"/>
      <c r="ED1150" s="3"/>
      <c r="EE1150" s="3"/>
      <c r="EF1150" s="3"/>
      <c r="EG1150" s="3"/>
      <c r="EH1150" s="3"/>
      <c r="EI1150" s="3"/>
      <c r="EJ1150" s="3"/>
      <c r="EK1150" s="3"/>
      <c r="EL1150" s="3"/>
      <c r="EM1150" s="3"/>
      <c r="EN1150" s="3"/>
      <c r="EO1150" s="3"/>
      <c r="EP1150" s="3"/>
      <c r="EQ1150" s="3"/>
      <c r="ER1150" s="3"/>
      <c r="ES1150" s="3"/>
      <c r="ET1150" s="3"/>
      <c r="EU1150" s="3"/>
      <c r="EV1150" s="3"/>
      <c r="EW1150" s="3"/>
      <c r="EX1150" s="3"/>
      <c r="EY1150" s="3"/>
      <c r="EZ1150" s="3"/>
      <c r="FA1150" s="3"/>
      <c r="FB1150" s="3"/>
      <c r="FC1150" s="3"/>
      <c r="FD1150" s="3"/>
      <c r="FE1150" s="3"/>
      <c r="FF1150" s="3"/>
      <c r="FG1150" s="3"/>
      <c r="FH1150" s="3"/>
      <c r="FI1150" s="3"/>
      <c r="FJ1150" s="3"/>
      <c r="FK1150" s="3"/>
      <c r="FL1150" s="3"/>
      <c r="FM1150" s="3"/>
      <c r="FN1150" s="3"/>
      <c r="FO1150" s="3"/>
      <c r="FP1150" s="3"/>
      <c r="FQ1150" s="3"/>
      <c r="FR1150" s="3"/>
      <c r="FS1150" s="3"/>
      <c r="FT1150" s="3"/>
      <c r="FU1150" s="3"/>
    </row>
    <row r="1151" spans="7:177" x14ac:dyDescent="0.15">
      <c r="G1151" s="3"/>
      <c r="H1151" s="3"/>
      <c r="I1151" s="3"/>
      <c r="J1151" s="3"/>
      <c r="K1151" s="3"/>
      <c r="L1151" s="3"/>
      <c r="M1151" s="3"/>
      <c r="N1151" s="3"/>
      <c r="O1151" s="3"/>
      <c r="P1151" s="3"/>
      <c r="Q1151" s="3"/>
      <c r="R1151" s="3"/>
      <c r="S1151" s="3"/>
      <c r="T1151" s="3"/>
      <c r="U1151" s="3"/>
      <c r="V1151" s="3"/>
      <c r="W1151" s="3"/>
      <c r="X1151" s="3"/>
      <c r="Y1151" s="3"/>
      <c r="Z1151" s="3"/>
      <c r="AA1151" s="3"/>
      <c r="AB1151" s="3"/>
      <c r="AC1151" s="3"/>
      <c r="AD1151" s="3"/>
      <c r="AE1151" s="3"/>
      <c r="AF1151" s="3"/>
      <c r="AG1151" s="3"/>
      <c r="AH1151" s="3"/>
      <c r="AI1151" s="3"/>
      <c r="AJ1151" s="3"/>
      <c r="AK1151" s="3"/>
      <c r="AL1151" s="3"/>
      <c r="AM1151" s="3"/>
      <c r="AN1151" s="3"/>
      <c r="AO1151" s="3"/>
      <c r="AP1151" s="3"/>
      <c r="AQ1151" s="3"/>
      <c r="AR1151" s="3"/>
      <c r="AS1151" s="3"/>
      <c r="AT1151" s="3"/>
      <c r="AU1151" s="3"/>
      <c r="AV1151" s="3"/>
      <c r="AW1151" s="3"/>
      <c r="AX1151" s="3"/>
      <c r="AY1151" s="3"/>
      <c r="AZ1151" s="3"/>
      <c r="BA1151" s="3"/>
      <c r="BB1151" s="3"/>
      <c r="BC1151" s="3"/>
      <c r="BD1151" s="3"/>
      <c r="BE1151" s="3"/>
      <c r="BF1151" s="3"/>
      <c r="BG1151" s="3"/>
      <c r="BH1151" s="3"/>
      <c r="BI1151" s="3"/>
      <c r="BJ1151" s="3"/>
      <c r="BK1151" s="3"/>
      <c r="BL1151" s="3"/>
      <c r="BM1151" s="3"/>
      <c r="BN1151" s="3"/>
      <c r="BO1151" s="3"/>
      <c r="BP1151" s="3"/>
      <c r="BQ1151" s="3"/>
      <c r="BR1151" s="3"/>
      <c r="BS1151" s="3"/>
      <c r="BT1151" s="3"/>
      <c r="BU1151" s="3"/>
      <c r="BV1151" s="3"/>
      <c r="BW1151" s="3"/>
      <c r="BX1151" s="3"/>
      <c r="BY1151" s="3"/>
      <c r="BZ1151" s="3"/>
      <c r="CA1151" s="3"/>
      <c r="CB1151" s="3"/>
      <c r="CC1151" s="3"/>
      <c r="CD1151" s="3"/>
      <c r="CE1151" s="3"/>
      <c r="CF1151" s="3"/>
      <c r="CG1151" s="3"/>
      <c r="CH1151" s="3"/>
      <c r="CI1151" s="3"/>
      <c r="CJ1151" s="3"/>
      <c r="CK1151" s="3"/>
      <c r="CL1151" s="3"/>
      <c r="CM1151" s="3"/>
      <c r="CN1151" s="3"/>
      <c r="CO1151" s="3"/>
      <c r="CP1151" s="3"/>
      <c r="CQ1151" s="3"/>
      <c r="CR1151" s="3"/>
      <c r="CS1151" s="3"/>
      <c r="CT1151" s="3"/>
      <c r="CU1151" s="3"/>
      <c r="CV1151" s="3"/>
      <c r="CW1151" s="3"/>
      <c r="CX1151" s="3"/>
      <c r="CY1151" s="3"/>
      <c r="CZ1151" s="3"/>
      <c r="DA1151" s="3"/>
      <c r="DB1151" s="3"/>
      <c r="DC1151" s="3"/>
      <c r="DD1151" s="3"/>
      <c r="DE1151" s="3"/>
      <c r="DF1151" s="3"/>
      <c r="DG1151" s="3"/>
      <c r="DH1151" s="3"/>
      <c r="DI1151" s="3"/>
      <c r="DJ1151" s="3"/>
      <c r="DK1151" s="3"/>
      <c r="DL1151" s="3"/>
      <c r="DM1151" s="3"/>
      <c r="DN1151" s="3"/>
      <c r="DO1151" s="3"/>
      <c r="DP1151" s="3"/>
      <c r="DQ1151" s="3"/>
      <c r="DR1151" s="3"/>
      <c r="DS1151" s="3"/>
      <c r="DT1151" s="3"/>
      <c r="DU1151" s="3"/>
      <c r="DV1151" s="3"/>
      <c r="DW1151" s="3"/>
      <c r="DX1151" s="3"/>
      <c r="DY1151" s="3"/>
      <c r="DZ1151" s="3"/>
      <c r="EA1151" s="3"/>
      <c r="EB1151" s="3"/>
      <c r="EC1151" s="3"/>
      <c r="ED1151" s="3"/>
      <c r="EE1151" s="3"/>
      <c r="EF1151" s="3"/>
      <c r="EG1151" s="3"/>
      <c r="EH1151" s="3"/>
      <c r="EI1151" s="3"/>
      <c r="EJ1151" s="3"/>
      <c r="EK1151" s="3"/>
      <c r="EL1151" s="3"/>
      <c r="EM1151" s="3"/>
      <c r="EN1151" s="3"/>
      <c r="EO1151" s="3"/>
      <c r="EP1151" s="3"/>
      <c r="EQ1151" s="3"/>
      <c r="ER1151" s="3"/>
      <c r="ES1151" s="3"/>
      <c r="ET1151" s="3"/>
      <c r="EU1151" s="3"/>
      <c r="EV1151" s="3"/>
      <c r="EW1151" s="3"/>
      <c r="EX1151" s="3"/>
      <c r="EY1151" s="3"/>
      <c r="EZ1151" s="3"/>
      <c r="FA1151" s="3"/>
      <c r="FB1151" s="3"/>
      <c r="FC1151" s="3"/>
      <c r="FD1151" s="3"/>
      <c r="FE1151" s="3"/>
      <c r="FF1151" s="3"/>
      <c r="FG1151" s="3"/>
      <c r="FH1151" s="3"/>
      <c r="FI1151" s="3"/>
      <c r="FJ1151" s="3"/>
      <c r="FK1151" s="3"/>
      <c r="FL1151" s="3"/>
      <c r="FM1151" s="3"/>
      <c r="FN1151" s="3"/>
      <c r="FO1151" s="3"/>
      <c r="FP1151" s="3"/>
      <c r="FQ1151" s="3"/>
      <c r="FR1151" s="3"/>
      <c r="FS1151" s="3"/>
      <c r="FT1151" s="3"/>
      <c r="FU1151" s="3"/>
    </row>
    <row r="1152" spans="7:177" x14ac:dyDescent="0.15">
      <c r="G1152" s="3"/>
      <c r="H1152" s="3"/>
      <c r="I1152" s="3"/>
      <c r="J1152" s="3"/>
      <c r="K1152" s="3"/>
      <c r="L1152" s="3"/>
      <c r="M1152" s="3"/>
      <c r="N1152" s="3"/>
      <c r="O1152" s="3"/>
      <c r="P1152" s="3"/>
      <c r="Q1152" s="3"/>
      <c r="R1152" s="3"/>
      <c r="S1152" s="3"/>
      <c r="T1152" s="3"/>
      <c r="U1152" s="3"/>
      <c r="V1152" s="3"/>
      <c r="W1152" s="3"/>
      <c r="X1152" s="3"/>
      <c r="Y1152" s="3"/>
      <c r="Z1152" s="3"/>
      <c r="AA1152" s="3"/>
      <c r="AB1152" s="3"/>
      <c r="AC1152" s="3"/>
      <c r="AD1152" s="3"/>
      <c r="AE1152" s="3"/>
      <c r="AF1152" s="3"/>
      <c r="AG1152" s="3"/>
      <c r="AH1152" s="3"/>
      <c r="AI1152" s="3"/>
      <c r="AJ1152" s="3"/>
      <c r="AK1152" s="3"/>
      <c r="AL1152" s="3"/>
      <c r="AM1152" s="3"/>
      <c r="AN1152" s="3"/>
      <c r="AO1152" s="3"/>
      <c r="AP1152" s="3"/>
      <c r="AQ1152" s="3"/>
      <c r="AR1152" s="3"/>
      <c r="AS1152" s="3"/>
      <c r="AT1152" s="3"/>
      <c r="AU1152" s="3"/>
      <c r="AV1152" s="3"/>
      <c r="AW1152" s="3"/>
      <c r="AX1152" s="3"/>
      <c r="AY1152" s="3"/>
      <c r="AZ1152" s="3"/>
      <c r="BA1152" s="3"/>
      <c r="BB1152" s="3"/>
      <c r="BC1152" s="3"/>
      <c r="BD1152" s="3"/>
      <c r="BE1152" s="3"/>
      <c r="BF1152" s="3"/>
      <c r="BG1152" s="3"/>
      <c r="BH1152" s="3"/>
      <c r="BI1152" s="3"/>
      <c r="BJ1152" s="3"/>
      <c r="BK1152" s="3"/>
      <c r="BL1152" s="3"/>
      <c r="BM1152" s="3"/>
      <c r="BN1152" s="3"/>
      <c r="BO1152" s="3"/>
      <c r="BP1152" s="3"/>
      <c r="BQ1152" s="3"/>
      <c r="BR1152" s="3"/>
      <c r="BS1152" s="3"/>
      <c r="BT1152" s="3"/>
      <c r="BU1152" s="3"/>
      <c r="BV1152" s="3"/>
      <c r="BW1152" s="3"/>
      <c r="BX1152" s="3"/>
      <c r="BY1152" s="3"/>
      <c r="BZ1152" s="3"/>
      <c r="CA1152" s="3"/>
      <c r="CB1152" s="3"/>
      <c r="CC1152" s="3"/>
      <c r="CD1152" s="3"/>
      <c r="CE1152" s="3"/>
      <c r="CF1152" s="3"/>
      <c r="CG1152" s="3"/>
      <c r="CH1152" s="3"/>
      <c r="CI1152" s="3"/>
      <c r="CJ1152" s="3"/>
      <c r="CK1152" s="3"/>
      <c r="CL1152" s="3"/>
      <c r="CM1152" s="3"/>
      <c r="CN1152" s="3"/>
      <c r="CO1152" s="3"/>
      <c r="CP1152" s="3"/>
      <c r="CQ1152" s="3"/>
      <c r="CR1152" s="3"/>
      <c r="CS1152" s="3"/>
      <c r="CT1152" s="3"/>
      <c r="CU1152" s="3"/>
      <c r="CV1152" s="3"/>
      <c r="CW1152" s="3"/>
      <c r="CX1152" s="3"/>
      <c r="CY1152" s="3"/>
      <c r="CZ1152" s="3"/>
      <c r="DA1152" s="3"/>
      <c r="DB1152" s="3"/>
      <c r="DC1152" s="3"/>
      <c r="DD1152" s="3"/>
      <c r="DE1152" s="3"/>
      <c r="DF1152" s="3"/>
      <c r="DG1152" s="3"/>
      <c r="DH1152" s="3"/>
      <c r="DI1152" s="3"/>
      <c r="DJ1152" s="3"/>
      <c r="DK1152" s="3"/>
      <c r="DL1152" s="3"/>
      <c r="DM1152" s="3"/>
      <c r="DN1152" s="3"/>
      <c r="DO1152" s="3"/>
      <c r="DP1152" s="3"/>
      <c r="DQ1152" s="3"/>
      <c r="DR1152" s="3"/>
      <c r="DS1152" s="3"/>
      <c r="DT1152" s="3"/>
      <c r="DU1152" s="3"/>
      <c r="DV1152" s="3"/>
      <c r="DW1152" s="3"/>
      <c r="DX1152" s="3"/>
      <c r="DY1152" s="3"/>
      <c r="DZ1152" s="3"/>
      <c r="EA1152" s="3"/>
      <c r="EB1152" s="3"/>
      <c r="EC1152" s="3"/>
      <c r="ED1152" s="3"/>
      <c r="EE1152" s="3"/>
      <c r="EF1152" s="3"/>
      <c r="EG1152" s="3"/>
      <c r="EH1152" s="3"/>
      <c r="EI1152" s="3"/>
      <c r="EJ1152" s="3"/>
      <c r="EK1152" s="3"/>
      <c r="EL1152" s="3"/>
      <c r="EM1152" s="3"/>
      <c r="EN1152" s="3"/>
      <c r="EO1152" s="3"/>
      <c r="EP1152" s="3"/>
      <c r="EQ1152" s="3"/>
      <c r="ER1152" s="3"/>
      <c r="ES1152" s="3"/>
      <c r="ET1152" s="3"/>
      <c r="EU1152" s="3"/>
      <c r="EV1152" s="3"/>
      <c r="EW1152" s="3"/>
      <c r="EX1152" s="3"/>
      <c r="EY1152" s="3"/>
      <c r="EZ1152" s="3"/>
      <c r="FA1152" s="3"/>
      <c r="FB1152" s="3"/>
      <c r="FC1152" s="3"/>
      <c r="FD1152" s="3"/>
      <c r="FE1152" s="3"/>
      <c r="FF1152" s="3"/>
      <c r="FG1152" s="3"/>
      <c r="FH1152" s="3"/>
      <c r="FI1152" s="3"/>
      <c r="FJ1152" s="3"/>
      <c r="FK1152" s="3"/>
      <c r="FL1152" s="3"/>
      <c r="FM1152" s="3"/>
      <c r="FN1152" s="3"/>
      <c r="FO1152" s="3"/>
      <c r="FP1152" s="3"/>
      <c r="FQ1152" s="3"/>
      <c r="FR1152" s="3"/>
      <c r="FS1152" s="3"/>
      <c r="FT1152" s="3"/>
      <c r="FU1152" s="3"/>
    </row>
    <row r="1153" spans="7:177" x14ac:dyDescent="0.15">
      <c r="G1153" s="3"/>
      <c r="H1153" s="3"/>
      <c r="I1153" s="3"/>
      <c r="J1153" s="3"/>
      <c r="K1153" s="3"/>
      <c r="L1153" s="3"/>
      <c r="M1153" s="3"/>
      <c r="N1153" s="3"/>
      <c r="O1153" s="3"/>
      <c r="P1153" s="3"/>
      <c r="Q1153" s="3"/>
      <c r="R1153" s="3"/>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3"/>
      <c r="AP1153" s="3"/>
      <c r="AQ1153" s="3"/>
      <c r="AR1153" s="3"/>
      <c r="AS1153" s="3"/>
      <c r="AT1153" s="3"/>
      <c r="AU1153" s="3"/>
      <c r="AV1153" s="3"/>
      <c r="AW1153" s="3"/>
      <c r="AX1153" s="3"/>
      <c r="AY1153" s="3"/>
      <c r="AZ1153" s="3"/>
      <c r="BA1153" s="3"/>
      <c r="BB1153" s="3"/>
      <c r="BC1153" s="3"/>
      <c r="BD1153" s="3"/>
      <c r="BE1153" s="3"/>
      <c r="BF1153" s="3"/>
      <c r="BG1153" s="3"/>
      <c r="BH1153" s="3"/>
      <c r="BI1153" s="3"/>
      <c r="BJ1153" s="3"/>
      <c r="BK1153" s="3"/>
      <c r="BL1153" s="3"/>
      <c r="BM1153" s="3"/>
      <c r="BN1153" s="3"/>
      <c r="BO1153" s="3"/>
      <c r="BP1153" s="3"/>
      <c r="BQ1153" s="3"/>
      <c r="BR1153" s="3"/>
      <c r="BS1153" s="3"/>
      <c r="BT1153" s="3"/>
      <c r="BU1153" s="3"/>
      <c r="BV1153" s="3"/>
      <c r="BW1153" s="3"/>
      <c r="BX1153" s="3"/>
      <c r="BY1153" s="3"/>
      <c r="BZ1153" s="3"/>
      <c r="CA1153" s="3"/>
      <c r="CB1153" s="3"/>
      <c r="CC1153" s="3"/>
      <c r="CD1153" s="3"/>
      <c r="CE1153" s="3"/>
      <c r="CF1153" s="3"/>
      <c r="CG1153" s="3"/>
      <c r="CH1153" s="3"/>
      <c r="CI1153" s="3"/>
      <c r="CJ1153" s="3"/>
      <c r="CK1153" s="3"/>
      <c r="CL1153" s="3"/>
      <c r="CM1153" s="3"/>
      <c r="CN1153" s="3"/>
      <c r="CO1153" s="3"/>
      <c r="CP1153" s="3"/>
      <c r="CQ1153" s="3"/>
      <c r="CR1153" s="3"/>
      <c r="CS1153" s="3"/>
      <c r="CT1153" s="3"/>
      <c r="CU1153" s="3"/>
      <c r="CV1153" s="3"/>
      <c r="CW1153" s="3"/>
      <c r="CX1153" s="3"/>
      <c r="CY1153" s="3"/>
      <c r="CZ1153" s="3"/>
      <c r="DA1153" s="3"/>
      <c r="DB1153" s="3"/>
      <c r="DC1153" s="3"/>
      <c r="DD1153" s="3"/>
      <c r="DE1153" s="3"/>
      <c r="DF1153" s="3"/>
      <c r="DG1153" s="3"/>
      <c r="DH1153" s="3"/>
      <c r="DI1153" s="3"/>
      <c r="DJ1153" s="3"/>
      <c r="DK1153" s="3"/>
      <c r="DL1153" s="3"/>
      <c r="DM1153" s="3"/>
      <c r="DN1153" s="3"/>
      <c r="DO1153" s="3"/>
      <c r="DP1153" s="3"/>
      <c r="DQ1153" s="3"/>
      <c r="DR1153" s="3"/>
      <c r="DS1153" s="3"/>
      <c r="DT1153" s="3"/>
      <c r="DU1153" s="3"/>
      <c r="DV1153" s="3"/>
      <c r="DW1153" s="3"/>
      <c r="DX1153" s="3"/>
      <c r="DY1153" s="3"/>
      <c r="DZ1153" s="3"/>
      <c r="EA1153" s="3"/>
      <c r="EB1153" s="3"/>
      <c r="EC1153" s="3"/>
      <c r="ED1153" s="3"/>
      <c r="EE1153" s="3"/>
      <c r="EF1153" s="3"/>
      <c r="EG1153" s="3"/>
      <c r="EH1153" s="3"/>
      <c r="EI1153" s="3"/>
      <c r="EJ1153" s="3"/>
      <c r="EK1153" s="3"/>
      <c r="EL1153" s="3"/>
      <c r="EM1153" s="3"/>
      <c r="EN1153" s="3"/>
      <c r="EO1153" s="3"/>
      <c r="EP1153" s="3"/>
      <c r="EQ1153" s="3"/>
      <c r="ER1153" s="3"/>
      <c r="ES1153" s="3"/>
      <c r="ET1153" s="3"/>
      <c r="EU1153" s="3"/>
      <c r="EV1153" s="3"/>
      <c r="EW1153" s="3"/>
      <c r="EX1153" s="3"/>
      <c r="EY1153" s="3"/>
      <c r="EZ1153" s="3"/>
      <c r="FA1153" s="3"/>
      <c r="FB1153" s="3"/>
      <c r="FC1153" s="3"/>
      <c r="FD1153" s="3"/>
      <c r="FE1153" s="3"/>
      <c r="FF1153" s="3"/>
      <c r="FG1153" s="3"/>
      <c r="FH1153" s="3"/>
      <c r="FI1153" s="3"/>
      <c r="FJ1153" s="3"/>
      <c r="FK1153" s="3"/>
      <c r="FL1153" s="3"/>
      <c r="FM1153" s="3"/>
      <c r="FN1153" s="3"/>
      <c r="FO1153" s="3"/>
      <c r="FP1153" s="3"/>
      <c r="FQ1153" s="3"/>
      <c r="FR1153" s="3"/>
      <c r="FS1153" s="3"/>
      <c r="FT1153" s="3"/>
      <c r="FU1153" s="3"/>
    </row>
    <row r="1154" spans="7:177" x14ac:dyDescent="0.15">
      <c r="G1154" s="3"/>
      <c r="H1154" s="3"/>
      <c r="I1154" s="3"/>
      <c r="J1154" s="3"/>
      <c r="K1154" s="3"/>
      <c r="L1154" s="3"/>
      <c r="M1154" s="3"/>
      <c r="N1154" s="3"/>
      <c r="O1154" s="3"/>
      <c r="P1154" s="3"/>
      <c r="Q1154" s="3"/>
      <c r="R1154" s="3"/>
      <c r="S1154" s="3"/>
      <c r="T1154" s="3"/>
      <c r="U1154" s="3"/>
      <c r="V1154" s="3"/>
      <c r="W1154" s="3"/>
      <c r="X1154" s="3"/>
      <c r="Y1154" s="3"/>
      <c r="Z1154" s="3"/>
      <c r="AA1154" s="3"/>
      <c r="AB1154" s="3"/>
      <c r="AC1154" s="3"/>
      <c r="AD1154" s="3"/>
      <c r="AE1154" s="3"/>
      <c r="AF1154" s="3"/>
      <c r="AG1154" s="3"/>
      <c r="AH1154" s="3"/>
      <c r="AI1154" s="3"/>
      <c r="AJ1154" s="3"/>
      <c r="AK1154" s="3"/>
      <c r="AL1154" s="3"/>
      <c r="AM1154" s="3"/>
      <c r="AN1154" s="3"/>
      <c r="AO1154" s="3"/>
      <c r="AP1154" s="3"/>
      <c r="AQ1154" s="3"/>
      <c r="AR1154" s="3"/>
      <c r="AS1154" s="3"/>
      <c r="AT1154" s="3"/>
      <c r="AU1154" s="3"/>
      <c r="AV1154" s="3"/>
      <c r="AW1154" s="3"/>
      <c r="AX1154" s="3"/>
      <c r="AY1154" s="3"/>
      <c r="AZ1154" s="3"/>
      <c r="BA1154" s="3"/>
      <c r="BB1154" s="3"/>
      <c r="BC1154" s="3"/>
      <c r="BD1154" s="3"/>
      <c r="BE1154" s="3"/>
      <c r="BF1154" s="3"/>
      <c r="BG1154" s="3"/>
      <c r="BH1154" s="3"/>
      <c r="BI1154" s="3"/>
      <c r="BJ1154" s="3"/>
      <c r="BK1154" s="3"/>
      <c r="BL1154" s="3"/>
      <c r="BM1154" s="3"/>
      <c r="BN1154" s="3"/>
      <c r="BO1154" s="3"/>
      <c r="BP1154" s="3"/>
      <c r="BQ1154" s="3"/>
      <c r="BR1154" s="3"/>
      <c r="BS1154" s="3"/>
      <c r="BT1154" s="3"/>
      <c r="BU1154" s="3"/>
      <c r="BV1154" s="3"/>
      <c r="BW1154" s="3"/>
      <c r="BX1154" s="3"/>
      <c r="BY1154" s="3"/>
      <c r="BZ1154" s="3"/>
      <c r="CA1154" s="3"/>
      <c r="CB1154" s="3"/>
      <c r="CC1154" s="3"/>
      <c r="CD1154" s="3"/>
      <c r="CE1154" s="3"/>
      <c r="CF1154" s="3"/>
      <c r="CG1154" s="3"/>
      <c r="CH1154" s="3"/>
      <c r="CI1154" s="3"/>
      <c r="CJ1154" s="3"/>
      <c r="CK1154" s="3"/>
      <c r="CL1154" s="3"/>
      <c r="CM1154" s="3"/>
      <c r="CN1154" s="3"/>
      <c r="CO1154" s="3"/>
      <c r="CP1154" s="3"/>
      <c r="CQ1154" s="3"/>
      <c r="CR1154" s="3"/>
      <c r="CS1154" s="3"/>
      <c r="CT1154" s="3"/>
      <c r="CU1154" s="3"/>
      <c r="CV1154" s="3"/>
      <c r="CW1154" s="3"/>
      <c r="CX1154" s="3"/>
      <c r="CY1154" s="3"/>
      <c r="CZ1154" s="3"/>
      <c r="DA1154" s="3"/>
      <c r="DB1154" s="3"/>
      <c r="DC1154" s="3"/>
      <c r="DD1154" s="3"/>
      <c r="DE1154" s="3"/>
      <c r="DF1154" s="3"/>
      <c r="DG1154" s="3"/>
      <c r="DH1154" s="3"/>
      <c r="DI1154" s="3"/>
      <c r="DJ1154" s="3"/>
      <c r="DK1154" s="3"/>
      <c r="DL1154" s="3"/>
      <c r="DM1154" s="3"/>
      <c r="DN1154" s="3"/>
      <c r="DO1154" s="3"/>
      <c r="DP1154" s="3"/>
      <c r="DQ1154" s="3"/>
      <c r="DR1154" s="3"/>
      <c r="DS1154" s="3"/>
      <c r="DT1154" s="3"/>
      <c r="DU1154" s="3"/>
      <c r="DV1154" s="3"/>
      <c r="DW1154" s="3"/>
      <c r="DX1154" s="3"/>
      <c r="DY1154" s="3"/>
      <c r="DZ1154" s="3"/>
      <c r="EA1154" s="3"/>
      <c r="EB1154" s="3"/>
      <c r="EC1154" s="3"/>
      <c r="ED1154" s="3"/>
      <c r="EE1154" s="3"/>
      <c r="EF1154" s="3"/>
      <c r="EG1154" s="3"/>
      <c r="EH1154" s="3"/>
      <c r="EI1154" s="3"/>
      <c r="EJ1154" s="3"/>
      <c r="EK1154" s="3"/>
      <c r="EL1154" s="3"/>
      <c r="EM1154" s="3"/>
      <c r="EN1154" s="3"/>
      <c r="EO1154" s="3"/>
      <c r="EP1154" s="3"/>
      <c r="EQ1154" s="3"/>
      <c r="ER1154" s="3"/>
      <c r="ES1154" s="3"/>
      <c r="ET1154" s="3"/>
      <c r="EU1154" s="3"/>
      <c r="EV1154" s="3"/>
      <c r="EW1154" s="3"/>
      <c r="EX1154" s="3"/>
      <c r="EY1154" s="3"/>
      <c r="EZ1154" s="3"/>
      <c r="FA1154" s="3"/>
      <c r="FB1154" s="3"/>
      <c r="FC1154" s="3"/>
      <c r="FD1154" s="3"/>
      <c r="FE1154" s="3"/>
      <c r="FF1154" s="3"/>
      <c r="FG1154" s="3"/>
      <c r="FH1154" s="3"/>
      <c r="FI1154" s="3"/>
      <c r="FJ1154" s="3"/>
      <c r="FK1154" s="3"/>
      <c r="FL1154" s="3"/>
      <c r="FM1154" s="3"/>
      <c r="FN1154" s="3"/>
      <c r="FO1154" s="3"/>
      <c r="FP1154" s="3"/>
      <c r="FQ1154" s="3"/>
      <c r="FR1154" s="3"/>
      <c r="FS1154" s="3"/>
      <c r="FT1154" s="3"/>
      <c r="FU1154" s="3"/>
    </row>
    <row r="1155" spans="7:177" x14ac:dyDescent="0.15">
      <c r="G1155" s="3"/>
      <c r="H1155" s="3"/>
      <c r="I1155" s="3"/>
      <c r="J1155" s="3"/>
      <c r="K1155" s="3"/>
      <c r="L1155" s="3"/>
      <c r="M1155" s="3"/>
      <c r="N1155" s="3"/>
      <c r="O1155" s="3"/>
      <c r="P1155" s="3"/>
      <c r="Q1155" s="3"/>
      <c r="R1155" s="3"/>
      <c r="S1155" s="3"/>
      <c r="T1155" s="3"/>
      <c r="U1155" s="3"/>
      <c r="V1155" s="3"/>
      <c r="W1155" s="3"/>
      <c r="X1155" s="3"/>
      <c r="Y1155" s="3"/>
      <c r="Z1155" s="3"/>
      <c r="AA1155" s="3"/>
      <c r="AB1155" s="3"/>
      <c r="AC1155" s="3"/>
      <c r="AD1155" s="3"/>
      <c r="AE1155" s="3"/>
      <c r="AF1155" s="3"/>
      <c r="AG1155" s="3"/>
      <c r="AH1155" s="3"/>
      <c r="AI1155" s="3"/>
      <c r="AJ1155" s="3"/>
      <c r="AK1155" s="3"/>
      <c r="AL1155" s="3"/>
      <c r="AM1155" s="3"/>
      <c r="AN1155" s="3"/>
      <c r="AO1155" s="3"/>
      <c r="AP1155" s="3"/>
      <c r="AQ1155" s="3"/>
      <c r="AR1155" s="3"/>
      <c r="AS1155" s="3"/>
      <c r="AT1155" s="3"/>
      <c r="AU1155" s="3"/>
      <c r="AV1155" s="3"/>
      <c r="AW1155" s="3"/>
      <c r="AX1155" s="3"/>
      <c r="AY1155" s="3"/>
      <c r="AZ1155" s="3"/>
      <c r="BA1155" s="3"/>
      <c r="BB1155" s="3"/>
      <c r="BC1155" s="3"/>
      <c r="BD1155" s="3"/>
      <c r="BE1155" s="3"/>
      <c r="BF1155" s="3"/>
      <c r="BG1155" s="3"/>
      <c r="BH1155" s="3"/>
      <c r="BI1155" s="3"/>
      <c r="BJ1155" s="3"/>
      <c r="BK1155" s="3"/>
      <c r="BL1155" s="3"/>
      <c r="BM1155" s="3"/>
      <c r="BN1155" s="3"/>
      <c r="BO1155" s="3"/>
      <c r="BP1155" s="3"/>
      <c r="BQ1155" s="3"/>
      <c r="BR1155" s="3"/>
      <c r="BS1155" s="3"/>
      <c r="BT1155" s="3"/>
      <c r="BU1155" s="3"/>
      <c r="BV1155" s="3"/>
      <c r="BW1155" s="3"/>
      <c r="BX1155" s="3"/>
      <c r="BY1155" s="3"/>
      <c r="BZ1155" s="3"/>
      <c r="CA1155" s="3"/>
      <c r="CB1155" s="3"/>
      <c r="CC1155" s="3"/>
      <c r="CD1155" s="3"/>
      <c r="CE1155" s="3"/>
      <c r="CF1155" s="3"/>
      <c r="CG1155" s="3"/>
      <c r="CH1155" s="3"/>
      <c r="CI1155" s="3"/>
      <c r="CJ1155" s="3"/>
      <c r="CK1155" s="3"/>
      <c r="CL1155" s="3"/>
      <c r="CM1155" s="3"/>
      <c r="CN1155" s="3"/>
      <c r="CO1155" s="3"/>
      <c r="CP1155" s="3"/>
      <c r="CQ1155" s="3"/>
      <c r="CR1155" s="3"/>
      <c r="CS1155" s="3"/>
      <c r="CT1155" s="3"/>
      <c r="CU1155" s="3"/>
      <c r="CV1155" s="3"/>
      <c r="CW1155" s="3"/>
      <c r="CX1155" s="3"/>
      <c r="CY1155" s="3"/>
      <c r="CZ1155" s="3"/>
      <c r="DA1155" s="3"/>
      <c r="DB1155" s="3"/>
      <c r="DC1155" s="3"/>
      <c r="DD1155" s="3"/>
      <c r="DE1155" s="3"/>
      <c r="DF1155" s="3"/>
      <c r="DG1155" s="3"/>
      <c r="DH1155" s="3"/>
      <c r="DI1155" s="3"/>
      <c r="DJ1155" s="3"/>
      <c r="DK1155" s="3"/>
      <c r="DL1155" s="3"/>
      <c r="DM1155" s="3"/>
      <c r="DN1155" s="3"/>
      <c r="DO1155" s="3"/>
      <c r="DP1155" s="3"/>
      <c r="DQ1155" s="3"/>
      <c r="DR1155" s="3"/>
      <c r="DS1155" s="3"/>
      <c r="DT1155" s="3"/>
      <c r="DU1155" s="3"/>
      <c r="DV1155" s="3"/>
      <c r="DW1155" s="3"/>
      <c r="DX1155" s="3"/>
      <c r="DY1155" s="3"/>
      <c r="DZ1155" s="3"/>
      <c r="EA1155" s="3"/>
      <c r="EB1155" s="3"/>
      <c r="EC1155" s="3"/>
      <c r="ED1155" s="3"/>
      <c r="EE1155" s="3"/>
      <c r="EF1155" s="3"/>
      <c r="EG1155" s="3"/>
      <c r="EH1155" s="3"/>
      <c r="EI1155" s="3"/>
      <c r="EJ1155" s="3"/>
      <c r="EK1155" s="3"/>
      <c r="EL1155" s="3"/>
      <c r="EM1155" s="3"/>
      <c r="EN1155" s="3"/>
      <c r="EO1155" s="3"/>
      <c r="EP1155" s="3"/>
      <c r="EQ1155" s="3"/>
      <c r="ER1155" s="3"/>
      <c r="ES1155" s="3"/>
      <c r="ET1155" s="3"/>
      <c r="EU1155" s="3"/>
      <c r="EV1155" s="3"/>
      <c r="EW1155" s="3"/>
      <c r="EX1155" s="3"/>
      <c r="EY1155" s="3"/>
      <c r="EZ1155" s="3"/>
      <c r="FA1155" s="3"/>
      <c r="FB1155" s="3"/>
      <c r="FC1155" s="3"/>
      <c r="FD1155" s="3"/>
      <c r="FE1155" s="3"/>
      <c r="FF1155" s="3"/>
      <c r="FG1155" s="3"/>
      <c r="FH1155" s="3"/>
      <c r="FI1155" s="3"/>
      <c r="FJ1155" s="3"/>
      <c r="FK1155" s="3"/>
      <c r="FL1155" s="3"/>
      <c r="FM1155" s="3"/>
      <c r="FN1155" s="3"/>
      <c r="FO1155" s="3"/>
      <c r="FP1155" s="3"/>
      <c r="FQ1155" s="3"/>
      <c r="FR1155" s="3"/>
      <c r="FS1155" s="3"/>
      <c r="FT1155" s="3"/>
      <c r="FU1155" s="3"/>
    </row>
    <row r="1156" spans="7:177" x14ac:dyDescent="0.15">
      <c r="G1156" s="3"/>
      <c r="H1156" s="3"/>
      <c r="I1156" s="3"/>
      <c r="J1156" s="3"/>
      <c r="K1156" s="3"/>
      <c r="L1156" s="3"/>
      <c r="M1156" s="3"/>
      <c r="N1156" s="3"/>
      <c r="O1156" s="3"/>
      <c r="P1156" s="3"/>
      <c r="Q1156" s="3"/>
      <c r="R1156" s="3"/>
      <c r="S1156" s="3"/>
      <c r="T1156" s="3"/>
      <c r="U1156" s="3"/>
      <c r="V1156" s="3"/>
      <c r="W1156" s="3"/>
      <c r="X1156" s="3"/>
      <c r="Y1156" s="3"/>
      <c r="Z1156" s="3"/>
      <c r="AA1156" s="3"/>
      <c r="AB1156" s="3"/>
      <c r="AC1156" s="3"/>
      <c r="AD1156" s="3"/>
      <c r="AE1156" s="3"/>
      <c r="AF1156" s="3"/>
      <c r="AG1156" s="3"/>
      <c r="AH1156" s="3"/>
      <c r="AI1156" s="3"/>
      <c r="AJ1156" s="3"/>
      <c r="AK1156" s="3"/>
      <c r="AL1156" s="3"/>
      <c r="AM1156" s="3"/>
      <c r="AN1156" s="3"/>
      <c r="AO1156" s="3"/>
      <c r="AP1156" s="3"/>
      <c r="AQ1156" s="3"/>
      <c r="AR1156" s="3"/>
      <c r="AS1156" s="3"/>
      <c r="AT1156" s="3"/>
      <c r="AU1156" s="3"/>
      <c r="AV1156" s="3"/>
      <c r="AW1156" s="3"/>
      <c r="AX1156" s="3"/>
      <c r="AY1156" s="3"/>
      <c r="AZ1156" s="3"/>
      <c r="BA1156" s="3"/>
      <c r="BB1156" s="3"/>
      <c r="BC1156" s="3"/>
      <c r="BD1156" s="3"/>
      <c r="BE1156" s="3"/>
      <c r="BF1156" s="3"/>
      <c r="BG1156" s="3"/>
      <c r="BH1156" s="3"/>
      <c r="BI1156" s="3"/>
      <c r="BJ1156" s="3"/>
      <c r="BK1156" s="3"/>
      <c r="BL1156" s="3"/>
      <c r="BM1156" s="3"/>
      <c r="BN1156" s="3"/>
      <c r="BO1156" s="3"/>
      <c r="BP1156" s="3"/>
      <c r="BQ1156" s="3"/>
      <c r="BR1156" s="3"/>
      <c r="BS1156" s="3"/>
      <c r="BT1156" s="3"/>
      <c r="BU1156" s="3"/>
      <c r="BV1156" s="3"/>
      <c r="BW1156" s="3"/>
      <c r="BX1156" s="3"/>
      <c r="BY1156" s="3"/>
      <c r="BZ1156" s="3"/>
      <c r="CA1156" s="3"/>
      <c r="CB1156" s="3"/>
      <c r="CC1156" s="3"/>
      <c r="CD1156" s="3"/>
      <c r="CE1156" s="3"/>
      <c r="CF1156" s="3"/>
      <c r="CG1156" s="3"/>
      <c r="CH1156" s="3"/>
      <c r="CI1156" s="3"/>
      <c r="CJ1156" s="3"/>
      <c r="CK1156" s="3"/>
      <c r="CL1156" s="3"/>
      <c r="CM1156" s="3"/>
      <c r="CN1156" s="3"/>
      <c r="CO1156" s="3"/>
      <c r="CP1156" s="3"/>
      <c r="CQ1156" s="3"/>
      <c r="CR1156" s="3"/>
      <c r="CS1156" s="3"/>
      <c r="CT1156" s="3"/>
      <c r="CU1156" s="3"/>
      <c r="CV1156" s="3"/>
      <c r="CW1156" s="3"/>
      <c r="CX1156" s="3"/>
      <c r="CY1156" s="3"/>
      <c r="CZ1156" s="3"/>
      <c r="DA1156" s="3"/>
      <c r="DB1156" s="3"/>
      <c r="DC1156" s="3"/>
      <c r="DD1156" s="3"/>
      <c r="DE1156" s="3"/>
      <c r="DF1156" s="3"/>
      <c r="DG1156" s="3"/>
      <c r="DH1156" s="3"/>
      <c r="DI1156" s="3"/>
      <c r="DJ1156" s="3"/>
      <c r="DK1156" s="3"/>
      <c r="DL1156" s="3"/>
      <c r="DM1156" s="3"/>
      <c r="DN1156" s="3"/>
      <c r="DO1156" s="3"/>
      <c r="DP1156" s="3"/>
      <c r="DQ1156" s="3"/>
      <c r="DR1156" s="3"/>
      <c r="DS1156" s="3"/>
      <c r="DT1156" s="3"/>
      <c r="DU1156" s="3"/>
      <c r="DV1156" s="3"/>
      <c r="DW1156" s="3"/>
      <c r="DX1156" s="3"/>
      <c r="DY1156" s="3"/>
      <c r="DZ1156" s="3"/>
      <c r="EA1156" s="3"/>
      <c r="EB1156" s="3"/>
      <c r="EC1156" s="3"/>
      <c r="ED1156" s="3"/>
      <c r="EE1156" s="3"/>
      <c r="EF1156" s="3"/>
      <c r="EG1156" s="3"/>
      <c r="EH1156" s="3"/>
      <c r="EI1156" s="3"/>
      <c r="EJ1156" s="3"/>
      <c r="EK1156" s="3"/>
      <c r="EL1156" s="3"/>
      <c r="EM1156" s="3"/>
      <c r="EN1156" s="3"/>
      <c r="EO1156" s="3"/>
      <c r="EP1156" s="3"/>
      <c r="EQ1156" s="3"/>
      <c r="ER1156" s="3"/>
      <c r="ES1156" s="3"/>
      <c r="ET1156" s="3"/>
      <c r="EU1156" s="3"/>
      <c r="EV1156" s="3"/>
      <c r="EW1156" s="3"/>
      <c r="EX1156" s="3"/>
      <c r="EY1156" s="3"/>
      <c r="EZ1156" s="3"/>
      <c r="FA1156" s="3"/>
      <c r="FB1156" s="3"/>
      <c r="FC1156" s="3"/>
      <c r="FD1156" s="3"/>
      <c r="FE1156" s="3"/>
      <c r="FF1156" s="3"/>
      <c r="FG1156" s="3"/>
      <c r="FH1156" s="3"/>
      <c r="FI1156" s="3"/>
      <c r="FJ1156" s="3"/>
      <c r="FK1156" s="3"/>
      <c r="FL1156" s="3"/>
      <c r="FM1156" s="3"/>
      <c r="FN1156" s="3"/>
      <c r="FO1156" s="3"/>
      <c r="FP1156" s="3"/>
      <c r="FQ1156" s="3"/>
      <c r="FR1156" s="3"/>
      <c r="FS1156" s="3"/>
      <c r="FT1156" s="3"/>
      <c r="FU1156" s="3"/>
    </row>
    <row r="1157" spans="7:177" x14ac:dyDescent="0.15">
      <c r="G1157" s="3"/>
      <c r="H1157" s="3"/>
      <c r="I1157" s="3"/>
      <c r="J1157" s="3"/>
      <c r="K1157" s="3"/>
      <c r="L1157" s="3"/>
      <c r="M1157" s="3"/>
      <c r="N1157" s="3"/>
      <c r="O1157" s="3"/>
      <c r="P1157" s="3"/>
      <c r="Q1157" s="3"/>
      <c r="R1157" s="3"/>
      <c r="S1157" s="3"/>
      <c r="T1157" s="3"/>
      <c r="U1157" s="3"/>
      <c r="V1157" s="3"/>
      <c r="W1157" s="3"/>
      <c r="X1157" s="3"/>
      <c r="Y1157" s="3"/>
      <c r="Z1157" s="3"/>
      <c r="AA1157" s="3"/>
      <c r="AB1157" s="3"/>
      <c r="AC1157" s="3"/>
      <c r="AD1157" s="3"/>
      <c r="AE1157" s="3"/>
      <c r="AF1157" s="3"/>
      <c r="AG1157" s="3"/>
      <c r="AH1157" s="3"/>
      <c r="AI1157" s="3"/>
      <c r="AJ1157" s="3"/>
      <c r="AK1157" s="3"/>
      <c r="AL1157" s="3"/>
      <c r="AM1157" s="3"/>
      <c r="AN1157" s="3"/>
      <c r="AO1157" s="3"/>
      <c r="AP1157" s="3"/>
      <c r="AQ1157" s="3"/>
      <c r="AR1157" s="3"/>
      <c r="AS1157" s="3"/>
      <c r="AT1157" s="3"/>
      <c r="AU1157" s="3"/>
      <c r="AV1157" s="3"/>
      <c r="AW1157" s="3"/>
      <c r="AX1157" s="3"/>
      <c r="AY1157" s="3"/>
      <c r="AZ1157" s="3"/>
      <c r="BA1157" s="3"/>
      <c r="BB1157" s="3"/>
      <c r="BC1157" s="3"/>
      <c r="BD1157" s="3"/>
      <c r="BE1157" s="3"/>
      <c r="BF1157" s="3"/>
      <c r="BG1157" s="3"/>
      <c r="BH1157" s="3"/>
      <c r="BI1157" s="3"/>
      <c r="BJ1157" s="3"/>
      <c r="BK1157" s="3"/>
      <c r="BL1157" s="3"/>
      <c r="BM1157" s="3"/>
      <c r="BN1157" s="3"/>
      <c r="BO1157" s="3"/>
      <c r="BP1157" s="3"/>
      <c r="BQ1157" s="3"/>
      <c r="BR1157" s="3"/>
      <c r="BS1157" s="3"/>
      <c r="BT1157" s="3"/>
      <c r="BU1157" s="3"/>
      <c r="BV1157" s="3"/>
      <c r="BW1157" s="3"/>
      <c r="BX1157" s="3"/>
      <c r="BY1157" s="3"/>
      <c r="BZ1157" s="3"/>
      <c r="CA1157" s="3"/>
      <c r="CB1157" s="3"/>
      <c r="CC1157" s="3"/>
      <c r="CD1157" s="3"/>
      <c r="CE1157" s="3"/>
      <c r="CF1157" s="3"/>
      <c r="CG1157" s="3"/>
      <c r="CH1157" s="3"/>
      <c r="CI1157" s="3"/>
      <c r="CJ1157" s="3"/>
      <c r="CK1157" s="3"/>
      <c r="CL1157" s="3"/>
      <c r="CM1157" s="3"/>
      <c r="CN1157" s="3"/>
      <c r="CO1157" s="3"/>
      <c r="CP1157" s="3"/>
      <c r="CQ1157" s="3"/>
      <c r="CR1157" s="3"/>
      <c r="CS1157" s="3"/>
      <c r="CT1157" s="3"/>
      <c r="CU1157" s="3"/>
      <c r="CV1157" s="3"/>
      <c r="CW1157" s="3"/>
      <c r="CX1157" s="3"/>
      <c r="CY1157" s="3"/>
      <c r="CZ1157" s="3"/>
      <c r="DA1157" s="3"/>
      <c r="DB1157" s="3"/>
      <c r="DC1157" s="3"/>
      <c r="DD1157" s="3"/>
      <c r="DE1157" s="3"/>
      <c r="DF1157" s="3"/>
      <c r="DG1157" s="3"/>
      <c r="DH1157" s="3"/>
      <c r="DI1157" s="3"/>
      <c r="DJ1157" s="3"/>
      <c r="DK1157" s="3"/>
      <c r="DL1157" s="3"/>
      <c r="DM1157" s="3"/>
      <c r="DN1157" s="3"/>
      <c r="DO1157" s="3"/>
      <c r="DP1157" s="3"/>
      <c r="DQ1157" s="3"/>
      <c r="DR1157" s="3"/>
      <c r="DS1157" s="3"/>
      <c r="DT1157" s="3"/>
      <c r="DU1157" s="3"/>
      <c r="DV1157" s="3"/>
      <c r="DW1157" s="3"/>
      <c r="DX1157" s="3"/>
      <c r="DY1157" s="3"/>
      <c r="DZ1157" s="3"/>
      <c r="EA1157" s="3"/>
      <c r="EB1157" s="3"/>
      <c r="EC1157" s="3"/>
      <c r="ED1157" s="3"/>
      <c r="EE1157" s="3"/>
      <c r="EF1157" s="3"/>
      <c r="EG1157" s="3"/>
      <c r="EH1157" s="3"/>
      <c r="EI1157" s="3"/>
      <c r="EJ1157" s="3"/>
      <c r="EK1157" s="3"/>
      <c r="EL1157" s="3"/>
      <c r="EM1157" s="3"/>
      <c r="EN1157" s="3"/>
      <c r="EO1157" s="3"/>
      <c r="EP1157" s="3"/>
      <c r="EQ1157" s="3"/>
      <c r="ER1157" s="3"/>
      <c r="ES1157" s="3"/>
      <c r="ET1157" s="3"/>
      <c r="EU1157" s="3"/>
      <c r="EV1157" s="3"/>
      <c r="EW1157" s="3"/>
      <c r="EX1157" s="3"/>
      <c r="EY1157" s="3"/>
      <c r="EZ1157" s="3"/>
      <c r="FA1157" s="3"/>
      <c r="FB1157" s="3"/>
      <c r="FC1157" s="3"/>
      <c r="FD1157" s="3"/>
      <c r="FE1157" s="3"/>
      <c r="FF1157" s="3"/>
      <c r="FG1157" s="3"/>
      <c r="FH1157" s="3"/>
      <c r="FI1157" s="3"/>
      <c r="FJ1157" s="3"/>
      <c r="FK1157" s="3"/>
      <c r="FL1157" s="3"/>
      <c r="FM1157" s="3"/>
      <c r="FN1157" s="3"/>
      <c r="FO1157" s="3"/>
      <c r="FP1157" s="3"/>
      <c r="FQ1157" s="3"/>
      <c r="FR1157" s="3"/>
      <c r="FS1157" s="3"/>
      <c r="FT1157" s="3"/>
      <c r="FU1157" s="3"/>
    </row>
    <row r="1158" spans="7:177" x14ac:dyDescent="0.15">
      <c r="G1158" s="3"/>
      <c r="H1158" s="3"/>
      <c r="I1158" s="3"/>
      <c r="J1158" s="3"/>
      <c r="K1158" s="3"/>
      <c r="L1158" s="3"/>
      <c r="M1158" s="3"/>
      <c r="N1158" s="3"/>
      <c r="O1158" s="3"/>
      <c r="P1158" s="3"/>
      <c r="Q1158" s="3"/>
      <c r="R1158" s="3"/>
      <c r="S1158" s="3"/>
      <c r="T1158" s="3"/>
      <c r="U1158" s="3"/>
      <c r="V1158" s="3"/>
      <c r="W1158" s="3"/>
      <c r="X1158" s="3"/>
      <c r="Y1158" s="3"/>
      <c r="Z1158" s="3"/>
      <c r="AA1158" s="3"/>
      <c r="AB1158" s="3"/>
      <c r="AC1158" s="3"/>
      <c r="AD1158" s="3"/>
      <c r="AE1158" s="3"/>
      <c r="AF1158" s="3"/>
      <c r="AG1158" s="3"/>
      <c r="AH1158" s="3"/>
      <c r="AI1158" s="3"/>
      <c r="AJ1158" s="3"/>
      <c r="AK1158" s="3"/>
      <c r="AL1158" s="3"/>
      <c r="AM1158" s="3"/>
      <c r="AN1158" s="3"/>
      <c r="AO1158" s="3"/>
      <c r="AP1158" s="3"/>
      <c r="AQ1158" s="3"/>
      <c r="AR1158" s="3"/>
      <c r="AS1158" s="3"/>
      <c r="AT1158" s="3"/>
      <c r="AU1158" s="3"/>
      <c r="AV1158" s="3"/>
      <c r="AW1158" s="3"/>
      <c r="AX1158" s="3"/>
      <c r="AY1158" s="3"/>
      <c r="AZ1158" s="3"/>
      <c r="BA1158" s="3"/>
      <c r="BB1158" s="3"/>
      <c r="BC1158" s="3"/>
      <c r="BD1158" s="3"/>
      <c r="BE1158" s="3"/>
      <c r="BF1158" s="3"/>
      <c r="BG1158" s="3"/>
      <c r="BH1158" s="3"/>
      <c r="BI1158" s="3"/>
      <c r="BJ1158" s="3"/>
      <c r="BK1158" s="3"/>
      <c r="BL1158" s="3"/>
      <c r="BM1158" s="3"/>
      <c r="BN1158" s="3"/>
      <c r="BO1158" s="3"/>
      <c r="BP1158" s="3"/>
      <c r="BQ1158" s="3"/>
      <c r="BR1158" s="3"/>
      <c r="BS1158" s="3"/>
      <c r="BT1158" s="3"/>
      <c r="BU1158" s="3"/>
      <c r="BV1158" s="3"/>
      <c r="BW1158" s="3"/>
      <c r="BX1158" s="3"/>
      <c r="BY1158" s="3"/>
      <c r="BZ1158" s="3"/>
      <c r="CA1158" s="3"/>
      <c r="CB1158" s="3"/>
      <c r="CC1158" s="3"/>
      <c r="CD1158" s="3"/>
      <c r="CE1158" s="3"/>
      <c r="CF1158" s="3"/>
      <c r="CG1158" s="3"/>
      <c r="CH1158" s="3"/>
      <c r="CI1158" s="3"/>
      <c r="CJ1158" s="3"/>
      <c r="CK1158" s="3"/>
      <c r="CL1158" s="3"/>
      <c r="CM1158" s="3"/>
      <c r="CN1158" s="3"/>
      <c r="CO1158" s="3"/>
      <c r="CP1158" s="3"/>
      <c r="CQ1158" s="3"/>
      <c r="CR1158" s="3"/>
      <c r="CS1158" s="3"/>
      <c r="CT1158" s="3"/>
      <c r="CU1158" s="3"/>
      <c r="CV1158" s="3"/>
      <c r="CW1158" s="3"/>
      <c r="CX1158" s="3"/>
      <c r="CY1158" s="3"/>
      <c r="CZ1158" s="3"/>
      <c r="DA1158" s="3"/>
      <c r="DB1158" s="3"/>
      <c r="DC1158" s="3"/>
      <c r="DD1158" s="3"/>
      <c r="DE1158" s="3"/>
      <c r="DF1158" s="3"/>
      <c r="DG1158" s="3"/>
      <c r="DH1158" s="3"/>
      <c r="DI1158" s="3"/>
      <c r="DJ1158" s="3"/>
      <c r="DK1158" s="3"/>
      <c r="DL1158" s="3"/>
      <c r="DM1158" s="3"/>
      <c r="DN1158" s="3"/>
      <c r="DO1158" s="3"/>
      <c r="DP1158" s="3"/>
      <c r="DQ1158" s="3"/>
      <c r="DR1158" s="3"/>
      <c r="DS1158" s="3"/>
      <c r="DT1158" s="3"/>
      <c r="DU1158" s="3"/>
      <c r="DV1158" s="3"/>
      <c r="DW1158" s="3"/>
      <c r="DX1158" s="3"/>
      <c r="DY1158" s="3"/>
      <c r="DZ1158" s="3"/>
      <c r="EA1158" s="3"/>
      <c r="EB1158" s="3"/>
      <c r="EC1158" s="3"/>
      <c r="ED1158" s="3"/>
      <c r="EE1158" s="3"/>
      <c r="EF1158" s="3"/>
      <c r="EG1158" s="3"/>
      <c r="EH1158" s="3"/>
      <c r="EI1158" s="3"/>
      <c r="EJ1158" s="3"/>
      <c r="EK1158" s="3"/>
      <c r="EL1158" s="3"/>
      <c r="EM1158" s="3"/>
      <c r="EN1158" s="3"/>
      <c r="EO1158" s="3"/>
      <c r="EP1158" s="3"/>
      <c r="EQ1158" s="3"/>
      <c r="ER1158" s="3"/>
      <c r="ES1158" s="3"/>
      <c r="ET1158" s="3"/>
      <c r="EU1158" s="3"/>
      <c r="EV1158" s="3"/>
      <c r="EW1158" s="3"/>
      <c r="EX1158" s="3"/>
      <c r="EY1158" s="3"/>
      <c r="EZ1158" s="3"/>
      <c r="FA1158" s="3"/>
      <c r="FB1158" s="3"/>
      <c r="FC1158" s="3"/>
      <c r="FD1158" s="3"/>
      <c r="FE1158" s="3"/>
      <c r="FF1158" s="3"/>
      <c r="FG1158" s="3"/>
      <c r="FH1158" s="3"/>
      <c r="FI1158" s="3"/>
      <c r="FJ1158" s="3"/>
      <c r="FK1158" s="3"/>
      <c r="FL1158" s="3"/>
      <c r="FM1158" s="3"/>
      <c r="FN1158" s="3"/>
      <c r="FO1158" s="3"/>
      <c r="FP1158" s="3"/>
      <c r="FQ1158" s="3"/>
      <c r="FR1158" s="3"/>
      <c r="FS1158" s="3"/>
      <c r="FT1158" s="3"/>
      <c r="FU1158" s="3"/>
    </row>
    <row r="1159" spans="7:177" x14ac:dyDescent="0.15">
      <c r="G1159" s="3"/>
      <c r="H1159" s="3"/>
      <c r="I1159" s="3"/>
      <c r="J1159" s="3"/>
      <c r="K1159" s="3"/>
      <c r="L1159" s="3"/>
      <c r="M1159" s="3"/>
      <c r="N1159" s="3"/>
      <c r="O1159" s="3"/>
      <c r="P1159" s="3"/>
      <c r="Q1159" s="3"/>
      <c r="R1159" s="3"/>
      <c r="S1159" s="3"/>
      <c r="T1159" s="3"/>
      <c r="U1159" s="3"/>
      <c r="V1159" s="3"/>
      <c r="W1159" s="3"/>
      <c r="X1159" s="3"/>
      <c r="Y1159" s="3"/>
      <c r="Z1159" s="3"/>
      <c r="AA1159" s="3"/>
      <c r="AB1159" s="3"/>
      <c r="AC1159" s="3"/>
      <c r="AD1159" s="3"/>
      <c r="AE1159" s="3"/>
      <c r="AF1159" s="3"/>
      <c r="AG1159" s="3"/>
      <c r="AH1159" s="3"/>
      <c r="AI1159" s="3"/>
      <c r="AJ1159" s="3"/>
      <c r="AK1159" s="3"/>
      <c r="AL1159" s="3"/>
      <c r="AM1159" s="3"/>
      <c r="AN1159" s="3"/>
      <c r="AO1159" s="3"/>
      <c r="AP1159" s="3"/>
      <c r="AQ1159" s="3"/>
      <c r="AR1159" s="3"/>
      <c r="AS1159" s="3"/>
      <c r="AT1159" s="3"/>
      <c r="AU1159" s="3"/>
      <c r="AV1159" s="3"/>
      <c r="AW1159" s="3"/>
      <c r="AX1159" s="3"/>
      <c r="AY1159" s="3"/>
      <c r="AZ1159" s="3"/>
      <c r="BA1159" s="3"/>
      <c r="BB1159" s="3"/>
      <c r="BC1159" s="3"/>
      <c r="BD1159" s="3"/>
      <c r="BE1159" s="3"/>
      <c r="BF1159" s="3"/>
      <c r="BG1159" s="3"/>
      <c r="BH1159" s="3"/>
      <c r="BI1159" s="3"/>
      <c r="BJ1159" s="3"/>
      <c r="BK1159" s="3"/>
      <c r="BL1159" s="3"/>
      <c r="BM1159" s="3"/>
      <c r="BN1159" s="3"/>
      <c r="BO1159" s="3"/>
      <c r="BP1159" s="3"/>
      <c r="BQ1159" s="3"/>
      <c r="BR1159" s="3"/>
      <c r="BS1159" s="3"/>
      <c r="BT1159" s="3"/>
      <c r="BU1159" s="3"/>
      <c r="BV1159" s="3"/>
      <c r="BW1159" s="3"/>
      <c r="BX1159" s="3"/>
      <c r="BY1159" s="3"/>
      <c r="BZ1159" s="3"/>
      <c r="CA1159" s="3"/>
      <c r="CB1159" s="3"/>
      <c r="CC1159" s="3"/>
      <c r="CD1159" s="3"/>
      <c r="CE1159" s="3"/>
      <c r="CF1159" s="3"/>
      <c r="CG1159" s="3"/>
      <c r="CH1159" s="3"/>
      <c r="CI1159" s="3"/>
      <c r="CJ1159" s="3"/>
      <c r="CK1159" s="3"/>
      <c r="CL1159" s="3"/>
      <c r="CM1159" s="3"/>
      <c r="CN1159" s="3"/>
      <c r="CO1159" s="3"/>
      <c r="CP1159" s="3"/>
      <c r="CQ1159" s="3"/>
      <c r="CR1159" s="3"/>
      <c r="CS1159" s="3"/>
      <c r="CT1159" s="3"/>
      <c r="CU1159" s="3"/>
      <c r="CV1159" s="3"/>
      <c r="CW1159" s="3"/>
      <c r="CX1159" s="3"/>
      <c r="CY1159" s="3"/>
      <c r="CZ1159" s="3"/>
      <c r="DA1159" s="3"/>
      <c r="DB1159" s="3"/>
      <c r="DC1159" s="3"/>
      <c r="DD1159" s="3"/>
      <c r="DE1159" s="3"/>
      <c r="DF1159" s="3"/>
      <c r="DG1159" s="3"/>
      <c r="DH1159" s="3"/>
      <c r="DI1159" s="3"/>
      <c r="DJ1159" s="3"/>
      <c r="DK1159" s="3"/>
      <c r="DL1159" s="3"/>
      <c r="DM1159" s="3"/>
      <c r="DN1159" s="3"/>
      <c r="DO1159" s="3"/>
      <c r="DP1159" s="3"/>
      <c r="DQ1159" s="3"/>
      <c r="DR1159" s="3"/>
      <c r="DS1159" s="3"/>
      <c r="DT1159" s="3"/>
      <c r="DU1159" s="3"/>
      <c r="DV1159" s="3"/>
      <c r="DW1159" s="3"/>
      <c r="DX1159" s="3"/>
      <c r="DY1159" s="3"/>
      <c r="DZ1159" s="3"/>
      <c r="EA1159" s="3"/>
      <c r="EB1159" s="3"/>
      <c r="EC1159" s="3"/>
      <c r="ED1159" s="3"/>
      <c r="EE1159" s="3"/>
      <c r="EF1159" s="3"/>
      <c r="EG1159" s="3"/>
      <c r="EH1159" s="3"/>
      <c r="EI1159" s="3"/>
      <c r="EJ1159" s="3"/>
      <c r="EK1159" s="3"/>
      <c r="EL1159" s="3"/>
      <c r="EM1159" s="3"/>
      <c r="EN1159" s="3"/>
      <c r="EO1159" s="3"/>
      <c r="EP1159" s="3"/>
      <c r="EQ1159" s="3"/>
      <c r="ER1159" s="3"/>
      <c r="ES1159" s="3"/>
      <c r="ET1159" s="3"/>
      <c r="EU1159" s="3"/>
      <c r="EV1159" s="3"/>
      <c r="EW1159" s="3"/>
      <c r="EX1159" s="3"/>
      <c r="EY1159" s="3"/>
      <c r="EZ1159" s="3"/>
      <c r="FA1159" s="3"/>
      <c r="FB1159" s="3"/>
      <c r="FC1159" s="3"/>
      <c r="FD1159" s="3"/>
      <c r="FE1159" s="3"/>
      <c r="FF1159" s="3"/>
      <c r="FG1159" s="3"/>
      <c r="FH1159" s="3"/>
      <c r="FI1159" s="3"/>
      <c r="FJ1159" s="3"/>
      <c r="FK1159" s="3"/>
      <c r="FL1159" s="3"/>
      <c r="FM1159" s="3"/>
      <c r="FN1159" s="3"/>
      <c r="FO1159" s="3"/>
      <c r="FP1159" s="3"/>
      <c r="FQ1159" s="3"/>
      <c r="FR1159" s="3"/>
      <c r="FS1159" s="3"/>
      <c r="FT1159" s="3"/>
      <c r="FU1159" s="3"/>
    </row>
    <row r="1160" spans="7:177" x14ac:dyDescent="0.15">
      <c r="G1160" s="3"/>
      <c r="H1160" s="3"/>
      <c r="I1160" s="3"/>
      <c r="J1160" s="3"/>
      <c r="K1160" s="3"/>
      <c r="L1160" s="3"/>
      <c r="M1160" s="3"/>
      <c r="N1160" s="3"/>
      <c r="O1160" s="3"/>
      <c r="P1160" s="3"/>
      <c r="Q1160" s="3"/>
      <c r="R1160" s="3"/>
      <c r="S1160" s="3"/>
      <c r="T1160" s="3"/>
      <c r="U1160" s="3"/>
      <c r="V1160" s="3"/>
      <c r="W1160" s="3"/>
      <c r="X1160" s="3"/>
      <c r="Y1160" s="3"/>
      <c r="Z1160" s="3"/>
      <c r="AA1160" s="3"/>
      <c r="AB1160" s="3"/>
      <c r="AC1160" s="3"/>
      <c r="AD1160" s="3"/>
      <c r="AE1160" s="3"/>
      <c r="AF1160" s="3"/>
      <c r="AG1160" s="3"/>
      <c r="AH1160" s="3"/>
      <c r="AI1160" s="3"/>
      <c r="AJ1160" s="3"/>
      <c r="AK1160" s="3"/>
      <c r="AL1160" s="3"/>
      <c r="AM1160" s="3"/>
      <c r="AN1160" s="3"/>
      <c r="AO1160" s="3"/>
      <c r="AP1160" s="3"/>
      <c r="AQ1160" s="3"/>
      <c r="AR1160" s="3"/>
      <c r="AS1160" s="3"/>
      <c r="AT1160" s="3"/>
      <c r="AU1160" s="3"/>
      <c r="AV1160" s="3"/>
      <c r="AW1160" s="3"/>
      <c r="AX1160" s="3"/>
      <c r="AY1160" s="3"/>
      <c r="AZ1160" s="3"/>
      <c r="BA1160" s="3"/>
      <c r="BB1160" s="3"/>
      <c r="BC1160" s="3"/>
      <c r="BD1160" s="3"/>
      <c r="BE1160" s="3"/>
      <c r="BF1160" s="3"/>
      <c r="BG1160" s="3"/>
      <c r="BH1160" s="3"/>
      <c r="BI1160" s="3"/>
      <c r="BJ1160" s="3"/>
      <c r="BK1160" s="3"/>
      <c r="BL1160" s="3"/>
      <c r="BM1160" s="3"/>
      <c r="BN1160" s="3"/>
      <c r="BO1160" s="3"/>
      <c r="BP1160" s="3"/>
      <c r="BQ1160" s="3"/>
      <c r="BR1160" s="3"/>
      <c r="BS1160" s="3"/>
      <c r="BT1160" s="3"/>
      <c r="BU1160" s="3"/>
      <c r="BV1160" s="3"/>
      <c r="BW1160" s="3"/>
      <c r="BX1160" s="3"/>
      <c r="BY1160" s="3"/>
      <c r="BZ1160" s="3"/>
      <c r="CA1160" s="3"/>
      <c r="CB1160" s="3"/>
      <c r="CC1160" s="3"/>
      <c r="CD1160" s="3"/>
      <c r="CE1160" s="3"/>
      <c r="CF1160" s="3"/>
      <c r="CG1160" s="3"/>
      <c r="CH1160" s="3"/>
      <c r="CI1160" s="3"/>
      <c r="CJ1160" s="3"/>
      <c r="CK1160" s="3"/>
      <c r="CL1160" s="3"/>
      <c r="CM1160" s="3"/>
      <c r="CN1160" s="3"/>
      <c r="CO1160" s="3"/>
      <c r="CP1160" s="3"/>
      <c r="CQ1160" s="3"/>
      <c r="CR1160" s="3"/>
      <c r="CS1160" s="3"/>
      <c r="CT1160" s="3"/>
      <c r="CU1160" s="3"/>
      <c r="CV1160" s="3"/>
      <c r="CW1160" s="3"/>
      <c r="CX1160" s="3"/>
      <c r="CY1160" s="3"/>
      <c r="CZ1160" s="3"/>
      <c r="DA1160" s="3"/>
      <c r="DB1160" s="3"/>
      <c r="DC1160" s="3"/>
      <c r="DD1160" s="3"/>
      <c r="DE1160" s="3"/>
      <c r="DF1160" s="3"/>
      <c r="DG1160" s="3"/>
      <c r="DH1160" s="3"/>
      <c r="DI1160" s="3"/>
      <c r="DJ1160" s="3"/>
      <c r="DK1160" s="3"/>
      <c r="DL1160" s="3"/>
      <c r="DM1160" s="3"/>
      <c r="DN1160" s="3"/>
      <c r="DO1160" s="3"/>
      <c r="DP1160" s="3"/>
      <c r="DQ1160" s="3"/>
      <c r="DR1160" s="3"/>
      <c r="DS1160" s="3"/>
      <c r="DT1160" s="3"/>
      <c r="DU1160" s="3"/>
      <c r="DV1160" s="3"/>
      <c r="DW1160" s="3"/>
      <c r="DX1160" s="3"/>
      <c r="DY1160" s="3"/>
      <c r="DZ1160" s="3"/>
      <c r="EA1160" s="3"/>
      <c r="EB1160" s="3"/>
      <c r="EC1160" s="3"/>
      <c r="ED1160" s="3"/>
      <c r="EE1160" s="3"/>
      <c r="EF1160" s="3"/>
      <c r="EG1160" s="3"/>
      <c r="EH1160" s="3"/>
      <c r="EI1160" s="3"/>
      <c r="EJ1160" s="3"/>
      <c r="EK1160" s="3"/>
      <c r="EL1160" s="3"/>
      <c r="EM1160" s="3"/>
      <c r="EN1160" s="3"/>
      <c r="EO1160" s="3"/>
      <c r="EP1160" s="3"/>
      <c r="EQ1160" s="3"/>
      <c r="ER1160" s="3"/>
      <c r="ES1160" s="3"/>
      <c r="ET1160" s="3"/>
      <c r="EU1160" s="3"/>
      <c r="EV1160" s="3"/>
      <c r="EW1160" s="3"/>
      <c r="EX1160" s="3"/>
      <c r="EY1160" s="3"/>
      <c r="EZ1160" s="3"/>
      <c r="FA1160" s="3"/>
      <c r="FB1160" s="3"/>
      <c r="FC1160" s="3"/>
      <c r="FD1160" s="3"/>
      <c r="FE1160" s="3"/>
      <c r="FF1160" s="3"/>
      <c r="FG1160" s="3"/>
      <c r="FH1160" s="3"/>
      <c r="FI1160" s="3"/>
      <c r="FJ1160" s="3"/>
      <c r="FK1160" s="3"/>
      <c r="FL1160" s="3"/>
      <c r="FM1160" s="3"/>
      <c r="FN1160" s="3"/>
      <c r="FO1160" s="3"/>
      <c r="FP1160" s="3"/>
      <c r="FQ1160" s="3"/>
      <c r="FR1160" s="3"/>
      <c r="FS1160" s="3"/>
      <c r="FT1160" s="3"/>
      <c r="FU1160" s="3"/>
    </row>
    <row r="1161" spans="7:177" x14ac:dyDescent="0.15">
      <c r="G1161" s="3"/>
      <c r="H1161" s="3"/>
      <c r="I1161" s="3"/>
      <c r="J1161" s="3"/>
      <c r="K1161" s="3"/>
      <c r="L1161" s="3"/>
      <c r="M1161" s="3"/>
      <c r="N1161" s="3"/>
      <c r="O1161" s="3"/>
      <c r="P1161" s="3"/>
      <c r="Q1161" s="3"/>
      <c r="R1161" s="3"/>
      <c r="S1161" s="3"/>
      <c r="T1161" s="3"/>
      <c r="U1161" s="3"/>
      <c r="V1161" s="3"/>
      <c r="W1161" s="3"/>
      <c r="X1161" s="3"/>
      <c r="Y1161" s="3"/>
      <c r="Z1161" s="3"/>
      <c r="AA1161" s="3"/>
      <c r="AB1161" s="3"/>
      <c r="AC1161" s="3"/>
      <c r="AD1161" s="3"/>
      <c r="AE1161" s="3"/>
      <c r="AF1161" s="3"/>
      <c r="AG1161" s="3"/>
      <c r="AH1161" s="3"/>
      <c r="AI1161" s="3"/>
      <c r="AJ1161" s="3"/>
      <c r="AK1161" s="3"/>
      <c r="AL1161" s="3"/>
      <c r="AM1161" s="3"/>
      <c r="AN1161" s="3"/>
      <c r="AO1161" s="3"/>
      <c r="AP1161" s="3"/>
      <c r="AQ1161" s="3"/>
      <c r="AR1161" s="3"/>
      <c r="AS1161" s="3"/>
      <c r="AT1161" s="3"/>
      <c r="AU1161" s="3"/>
      <c r="AV1161" s="3"/>
      <c r="AW1161" s="3"/>
      <c r="AX1161" s="3"/>
      <c r="AY1161" s="3"/>
      <c r="AZ1161" s="3"/>
      <c r="BA1161" s="3"/>
      <c r="BB1161" s="3"/>
      <c r="BC1161" s="3"/>
      <c r="BD1161" s="3"/>
      <c r="BE1161" s="3"/>
      <c r="BF1161" s="3"/>
      <c r="BG1161" s="3"/>
      <c r="BH1161" s="3"/>
      <c r="BI1161" s="3"/>
      <c r="BJ1161" s="3"/>
      <c r="BK1161" s="3"/>
      <c r="BL1161" s="3"/>
      <c r="BM1161" s="3"/>
      <c r="BN1161" s="3"/>
      <c r="BO1161" s="3"/>
      <c r="BP1161" s="3"/>
      <c r="BQ1161" s="3"/>
      <c r="BR1161" s="3"/>
      <c r="BS1161" s="3"/>
      <c r="BT1161" s="3"/>
      <c r="BU1161" s="3"/>
      <c r="BV1161" s="3"/>
      <c r="BW1161" s="3"/>
      <c r="BX1161" s="3"/>
      <c r="BY1161" s="3"/>
      <c r="BZ1161" s="3"/>
      <c r="CA1161" s="3"/>
      <c r="CB1161" s="3"/>
      <c r="CC1161" s="3"/>
      <c r="CD1161" s="3"/>
      <c r="CE1161" s="3"/>
      <c r="CF1161" s="3"/>
      <c r="CG1161" s="3"/>
      <c r="CH1161" s="3"/>
      <c r="CI1161" s="3"/>
      <c r="CJ1161" s="3"/>
      <c r="CK1161" s="3"/>
      <c r="CL1161" s="3"/>
      <c r="CM1161" s="3"/>
      <c r="CN1161" s="3"/>
      <c r="CO1161" s="3"/>
      <c r="CP1161" s="3"/>
      <c r="CQ1161" s="3"/>
      <c r="CR1161" s="3"/>
      <c r="CS1161" s="3"/>
      <c r="CT1161" s="3"/>
      <c r="CU1161" s="3"/>
      <c r="CV1161" s="3"/>
      <c r="CW1161" s="3"/>
      <c r="CX1161" s="3"/>
      <c r="CY1161" s="3"/>
      <c r="CZ1161" s="3"/>
      <c r="DA1161" s="3"/>
      <c r="DB1161" s="3"/>
      <c r="DC1161" s="3"/>
      <c r="DD1161" s="3"/>
      <c r="DE1161" s="3"/>
      <c r="DF1161" s="3"/>
      <c r="DG1161" s="3"/>
      <c r="DH1161" s="3"/>
      <c r="DI1161" s="3"/>
      <c r="DJ1161" s="3"/>
      <c r="DK1161" s="3"/>
      <c r="DL1161" s="3"/>
      <c r="DM1161" s="3"/>
      <c r="DN1161" s="3"/>
      <c r="DO1161" s="3"/>
      <c r="DP1161" s="3"/>
      <c r="DQ1161" s="3"/>
      <c r="DR1161" s="3"/>
      <c r="DS1161" s="3"/>
      <c r="DT1161" s="3"/>
      <c r="DU1161" s="3"/>
      <c r="DV1161" s="3"/>
      <c r="DW1161" s="3"/>
      <c r="DX1161" s="3"/>
      <c r="DY1161" s="3"/>
      <c r="DZ1161" s="3"/>
      <c r="EA1161" s="3"/>
      <c r="EB1161" s="3"/>
      <c r="EC1161" s="3"/>
      <c r="ED1161" s="3"/>
      <c r="EE1161" s="3"/>
      <c r="EF1161" s="3"/>
      <c r="EG1161" s="3"/>
      <c r="EH1161" s="3"/>
      <c r="EI1161" s="3"/>
      <c r="EJ1161" s="3"/>
      <c r="EK1161" s="3"/>
      <c r="EL1161" s="3"/>
      <c r="EM1161" s="3"/>
      <c r="EN1161" s="3"/>
      <c r="EO1161" s="3"/>
      <c r="EP1161" s="3"/>
      <c r="EQ1161" s="3"/>
      <c r="ER1161" s="3"/>
      <c r="ES1161" s="3"/>
      <c r="ET1161" s="3"/>
      <c r="EU1161" s="3"/>
      <c r="EV1161" s="3"/>
      <c r="EW1161" s="3"/>
      <c r="EX1161" s="3"/>
      <c r="EY1161" s="3"/>
      <c r="EZ1161" s="3"/>
      <c r="FA1161" s="3"/>
      <c r="FB1161" s="3"/>
      <c r="FC1161" s="3"/>
      <c r="FD1161" s="3"/>
      <c r="FE1161" s="3"/>
      <c r="FF1161" s="3"/>
      <c r="FG1161" s="3"/>
      <c r="FH1161" s="3"/>
      <c r="FI1161" s="3"/>
      <c r="FJ1161" s="3"/>
      <c r="FK1161" s="3"/>
      <c r="FL1161" s="3"/>
      <c r="FM1161" s="3"/>
      <c r="FN1161" s="3"/>
      <c r="FO1161" s="3"/>
      <c r="FP1161" s="3"/>
      <c r="FQ1161" s="3"/>
      <c r="FR1161" s="3"/>
      <c r="FS1161" s="3"/>
      <c r="FT1161" s="3"/>
      <c r="FU1161" s="3"/>
    </row>
    <row r="1162" spans="7:177" x14ac:dyDescent="0.15">
      <c r="G1162" s="3"/>
      <c r="H1162" s="3"/>
      <c r="I1162" s="3"/>
      <c r="J1162" s="3"/>
      <c r="K1162" s="3"/>
      <c r="L1162" s="3"/>
      <c r="M1162" s="3"/>
      <c r="N1162" s="3"/>
      <c r="O1162" s="3"/>
      <c r="P1162" s="3"/>
      <c r="Q1162" s="3"/>
      <c r="R1162" s="3"/>
      <c r="S1162" s="3"/>
      <c r="T1162" s="3"/>
      <c r="U1162" s="3"/>
      <c r="V1162" s="3"/>
      <c r="W1162" s="3"/>
      <c r="X1162" s="3"/>
      <c r="Y1162" s="3"/>
      <c r="Z1162" s="3"/>
      <c r="AA1162" s="3"/>
      <c r="AB1162" s="3"/>
      <c r="AC1162" s="3"/>
      <c r="AD1162" s="3"/>
      <c r="AE1162" s="3"/>
      <c r="AF1162" s="3"/>
      <c r="AG1162" s="3"/>
      <c r="AH1162" s="3"/>
      <c r="AI1162" s="3"/>
      <c r="AJ1162" s="3"/>
      <c r="AK1162" s="3"/>
      <c r="AL1162" s="3"/>
      <c r="AM1162" s="3"/>
      <c r="AN1162" s="3"/>
      <c r="AO1162" s="3"/>
      <c r="AP1162" s="3"/>
      <c r="AQ1162" s="3"/>
      <c r="AR1162" s="3"/>
      <c r="AS1162" s="3"/>
      <c r="AT1162" s="3"/>
      <c r="AU1162" s="3"/>
      <c r="AV1162" s="3"/>
      <c r="AW1162" s="3"/>
      <c r="AX1162" s="3"/>
      <c r="AY1162" s="3"/>
      <c r="AZ1162" s="3"/>
      <c r="BA1162" s="3"/>
      <c r="BB1162" s="3"/>
      <c r="BC1162" s="3"/>
      <c r="BD1162" s="3"/>
      <c r="BE1162" s="3"/>
      <c r="BF1162" s="3"/>
      <c r="BG1162" s="3"/>
      <c r="BH1162" s="3"/>
      <c r="BI1162" s="3"/>
      <c r="BJ1162" s="3"/>
      <c r="BK1162" s="3"/>
      <c r="BL1162" s="3"/>
      <c r="BM1162" s="3"/>
      <c r="BN1162" s="3"/>
      <c r="BO1162" s="3"/>
      <c r="BP1162" s="3"/>
      <c r="BQ1162" s="3"/>
      <c r="BR1162" s="3"/>
      <c r="BS1162" s="3"/>
      <c r="BT1162" s="3"/>
      <c r="BU1162" s="3"/>
      <c r="BV1162" s="3"/>
      <c r="BW1162" s="3"/>
      <c r="BX1162" s="3"/>
      <c r="BY1162" s="3"/>
      <c r="BZ1162" s="3"/>
      <c r="CA1162" s="3"/>
      <c r="CB1162" s="3"/>
      <c r="CC1162" s="3"/>
      <c r="CD1162" s="3"/>
      <c r="CE1162" s="3"/>
      <c r="CF1162" s="3"/>
      <c r="CG1162" s="3"/>
      <c r="CH1162" s="3"/>
      <c r="CI1162" s="3"/>
      <c r="CJ1162" s="3"/>
      <c r="CK1162" s="3"/>
      <c r="CL1162" s="3"/>
      <c r="CM1162" s="3"/>
      <c r="CN1162" s="3"/>
      <c r="CO1162" s="3"/>
      <c r="CP1162" s="3"/>
      <c r="CQ1162" s="3"/>
      <c r="CR1162" s="3"/>
      <c r="CS1162" s="3"/>
      <c r="CT1162" s="3"/>
      <c r="CU1162" s="3"/>
      <c r="CV1162" s="3"/>
      <c r="CW1162" s="3"/>
      <c r="CX1162" s="3"/>
      <c r="CY1162" s="3"/>
      <c r="CZ1162" s="3"/>
      <c r="DA1162" s="3"/>
      <c r="DB1162" s="3"/>
      <c r="DC1162" s="3"/>
      <c r="DD1162" s="3"/>
      <c r="DE1162" s="3"/>
      <c r="DF1162" s="3"/>
      <c r="DG1162" s="3"/>
      <c r="DH1162" s="3"/>
      <c r="DI1162" s="3"/>
      <c r="DJ1162" s="3"/>
      <c r="DK1162" s="3"/>
      <c r="DL1162" s="3"/>
      <c r="DM1162" s="3"/>
      <c r="DN1162" s="3"/>
      <c r="DO1162" s="3"/>
      <c r="DP1162" s="3"/>
      <c r="DQ1162" s="3"/>
      <c r="DR1162" s="3"/>
      <c r="DS1162" s="3"/>
      <c r="DT1162" s="3"/>
      <c r="DU1162" s="3"/>
      <c r="DV1162" s="3"/>
      <c r="DW1162" s="3"/>
      <c r="DX1162" s="3"/>
      <c r="DY1162" s="3"/>
      <c r="DZ1162" s="3"/>
      <c r="EA1162" s="3"/>
      <c r="EB1162" s="3"/>
      <c r="EC1162" s="3"/>
      <c r="ED1162" s="3"/>
      <c r="EE1162" s="3"/>
      <c r="EF1162" s="3"/>
      <c r="EG1162" s="3"/>
      <c r="EH1162" s="3"/>
      <c r="EI1162" s="3"/>
      <c r="EJ1162" s="3"/>
      <c r="EK1162" s="3"/>
      <c r="EL1162" s="3"/>
      <c r="EM1162" s="3"/>
      <c r="EN1162" s="3"/>
      <c r="EO1162" s="3"/>
      <c r="EP1162" s="3"/>
      <c r="EQ1162" s="3"/>
      <c r="ER1162" s="3"/>
      <c r="ES1162" s="3"/>
      <c r="ET1162" s="3"/>
      <c r="EU1162" s="3"/>
      <c r="EV1162" s="3"/>
      <c r="EW1162" s="3"/>
      <c r="EX1162" s="3"/>
      <c r="EY1162" s="3"/>
      <c r="EZ1162" s="3"/>
      <c r="FA1162" s="3"/>
      <c r="FB1162" s="3"/>
      <c r="FC1162" s="3"/>
      <c r="FD1162" s="3"/>
      <c r="FE1162" s="3"/>
      <c r="FF1162" s="3"/>
      <c r="FG1162" s="3"/>
      <c r="FH1162" s="3"/>
      <c r="FI1162" s="3"/>
      <c r="FJ1162" s="3"/>
      <c r="FK1162" s="3"/>
      <c r="FL1162" s="3"/>
      <c r="FM1162" s="3"/>
      <c r="FN1162" s="3"/>
      <c r="FO1162" s="3"/>
      <c r="FP1162" s="3"/>
      <c r="FQ1162" s="3"/>
      <c r="FR1162" s="3"/>
      <c r="FS1162" s="3"/>
      <c r="FT1162" s="3"/>
      <c r="FU1162" s="3"/>
    </row>
    <row r="1163" spans="7:177" x14ac:dyDescent="0.15">
      <c r="G1163" s="3"/>
      <c r="H1163" s="3"/>
      <c r="I1163" s="3"/>
      <c r="J1163" s="3"/>
      <c r="K1163" s="3"/>
      <c r="L1163" s="3"/>
      <c r="M1163" s="3"/>
      <c r="N1163" s="3"/>
      <c r="O1163" s="3"/>
      <c r="P1163" s="3"/>
      <c r="Q1163" s="3"/>
      <c r="R1163" s="3"/>
      <c r="S1163" s="3"/>
      <c r="T1163" s="3"/>
      <c r="U1163" s="3"/>
      <c r="V1163" s="3"/>
      <c r="W1163" s="3"/>
      <c r="X1163" s="3"/>
      <c r="Y1163" s="3"/>
      <c r="Z1163" s="3"/>
      <c r="AA1163" s="3"/>
      <c r="AB1163" s="3"/>
      <c r="AC1163" s="3"/>
      <c r="AD1163" s="3"/>
      <c r="AE1163" s="3"/>
      <c r="AF1163" s="3"/>
      <c r="AG1163" s="3"/>
      <c r="AH1163" s="3"/>
      <c r="AI1163" s="3"/>
      <c r="AJ1163" s="3"/>
      <c r="AK1163" s="3"/>
      <c r="AL1163" s="3"/>
      <c r="AM1163" s="3"/>
      <c r="AN1163" s="3"/>
      <c r="AO1163" s="3"/>
      <c r="AP1163" s="3"/>
      <c r="AQ1163" s="3"/>
      <c r="AR1163" s="3"/>
      <c r="AS1163" s="3"/>
      <c r="AT1163" s="3"/>
      <c r="AU1163" s="3"/>
      <c r="AV1163" s="3"/>
      <c r="AW1163" s="3"/>
      <c r="AX1163" s="3"/>
      <c r="AY1163" s="3"/>
      <c r="AZ1163" s="3"/>
      <c r="BA1163" s="3"/>
      <c r="BB1163" s="3"/>
      <c r="BC1163" s="3"/>
      <c r="BD1163" s="3"/>
      <c r="BE1163" s="3"/>
      <c r="BF1163" s="3"/>
      <c r="BG1163" s="3"/>
      <c r="BH1163" s="3"/>
      <c r="BI1163" s="3"/>
      <c r="BJ1163" s="3"/>
      <c r="BK1163" s="3"/>
      <c r="BL1163" s="3"/>
      <c r="BM1163" s="3"/>
      <c r="BN1163" s="3"/>
      <c r="BO1163" s="3"/>
      <c r="BP1163" s="3"/>
      <c r="BQ1163" s="3"/>
      <c r="BR1163" s="3"/>
      <c r="BS1163" s="3"/>
      <c r="BT1163" s="3"/>
      <c r="BU1163" s="3"/>
      <c r="BV1163" s="3"/>
      <c r="BW1163" s="3"/>
      <c r="BX1163" s="3"/>
      <c r="BY1163" s="3"/>
      <c r="BZ1163" s="3"/>
      <c r="CA1163" s="3"/>
      <c r="CB1163" s="3"/>
      <c r="CC1163" s="3"/>
      <c r="CD1163" s="3"/>
      <c r="CE1163" s="3"/>
      <c r="CF1163" s="3"/>
      <c r="CG1163" s="3"/>
      <c r="CH1163" s="3"/>
      <c r="CI1163" s="3"/>
      <c r="CJ1163" s="3"/>
      <c r="CK1163" s="3"/>
      <c r="CL1163" s="3"/>
      <c r="CM1163" s="3"/>
      <c r="CN1163" s="3"/>
      <c r="CO1163" s="3"/>
      <c r="CP1163" s="3"/>
      <c r="CQ1163" s="3"/>
      <c r="CR1163" s="3"/>
      <c r="CS1163" s="3"/>
      <c r="CT1163" s="3"/>
      <c r="CU1163" s="3"/>
      <c r="CV1163" s="3"/>
      <c r="CW1163" s="3"/>
      <c r="CX1163" s="3"/>
      <c r="CY1163" s="3"/>
      <c r="CZ1163" s="3"/>
      <c r="DA1163" s="3"/>
      <c r="DB1163" s="3"/>
      <c r="DC1163" s="3"/>
      <c r="DD1163" s="3"/>
      <c r="DE1163" s="3"/>
      <c r="DF1163" s="3"/>
      <c r="DG1163" s="3"/>
      <c r="DH1163" s="3"/>
      <c r="DI1163" s="3"/>
      <c r="DJ1163" s="3"/>
      <c r="DK1163" s="3"/>
      <c r="DL1163" s="3"/>
      <c r="DM1163" s="3"/>
      <c r="DN1163" s="3"/>
      <c r="DO1163" s="3"/>
      <c r="DP1163" s="3"/>
      <c r="DQ1163" s="3"/>
      <c r="DR1163" s="3"/>
      <c r="DS1163" s="3"/>
      <c r="DT1163" s="3"/>
      <c r="DU1163" s="3"/>
      <c r="DV1163" s="3"/>
      <c r="DW1163" s="3"/>
      <c r="DX1163" s="3"/>
      <c r="DY1163" s="3"/>
      <c r="DZ1163" s="3"/>
      <c r="EA1163" s="3"/>
      <c r="EB1163" s="3"/>
      <c r="EC1163" s="3"/>
      <c r="ED1163" s="3"/>
      <c r="EE1163" s="3"/>
      <c r="EF1163" s="3"/>
      <c r="EG1163" s="3"/>
      <c r="EH1163" s="3"/>
      <c r="EI1163" s="3"/>
      <c r="EJ1163" s="3"/>
      <c r="EK1163" s="3"/>
      <c r="EL1163" s="3"/>
      <c r="EM1163" s="3"/>
      <c r="EN1163" s="3"/>
      <c r="EO1163" s="3"/>
      <c r="EP1163" s="3"/>
      <c r="EQ1163" s="3"/>
      <c r="ER1163" s="3"/>
      <c r="ES1163" s="3"/>
      <c r="ET1163" s="3"/>
      <c r="EU1163" s="3"/>
      <c r="EV1163" s="3"/>
      <c r="EW1163" s="3"/>
      <c r="EX1163" s="3"/>
      <c r="EY1163" s="3"/>
      <c r="EZ1163" s="3"/>
      <c r="FA1163" s="3"/>
      <c r="FB1163" s="3"/>
      <c r="FC1163" s="3"/>
      <c r="FD1163" s="3"/>
      <c r="FE1163" s="3"/>
      <c r="FF1163" s="3"/>
      <c r="FG1163" s="3"/>
      <c r="FH1163" s="3"/>
      <c r="FI1163" s="3"/>
      <c r="FJ1163" s="3"/>
      <c r="FK1163" s="3"/>
      <c r="FL1163" s="3"/>
      <c r="FM1163" s="3"/>
      <c r="FN1163" s="3"/>
      <c r="FO1163" s="3"/>
      <c r="FP1163" s="3"/>
      <c r="FQ1163" s="3"/>
      <c r="FR1163" s="3"/>
      <c r="FS1163" s="3"/>
      <c r="FT1163" s="3"/>
      <c r="FU1163" s="3"/>
    </row>
    <row r="1164" spans="7:177" x14ac:dyDescent="0.15">
      <c r="G1164" s="3"/>
      <c r="H1164" s="3"/>
      <c r="I1164" s="3"/>
      <c r="J1164" s="3"/>
      <c r="K1164" s="3"/>
      <c r="L1164" s="3"/>
      <c r="M1164" s="3"/>
      <c r="N1164" s="3"/>
      <c r="O1164" s="3"/>
      <c r="P1164" s="3"/>
      <c r="Q1164" s="3"/>
      <c r="R1164" s="3"/>
      <c r="S1164" s="3"/>
      <c r="T1164" s="3"/>
      <c r="U1164" s="3"/>
      <c r="V1164" s="3"/>
      <c r="W1164" s="3"/>
      <c r="X1164" s="3"/>
      <c r="Y1164" s="3"/>
      <c r="Z1164" s="3"/>
      <c r="AA1164" s="3"/>
      <c r="AB1164" s="3"/>
      <c r="AC1164" s="3"/>
      <c r="AD1164" s="3"/>
      <c r="AE1164" s="3"/>
      <c r="AF1164" s="3"/>
      <c r="AG1164" s="3"/>
      <c r="AH1164" s="3"/>
      <c r="AI1164" s="3"/>
      <c r="AJ1164" s="3"/>
      <c r="AK1164" s="3"/>
      <c r="AL1164" s="3"/>
      <c r="AM1164" s="3"/>
      <c r="AN1164" s="3"/>
      <c r="AO1164" s="3"/>
      <c r="AP1164" s="3"/>
      <c r="AQ1164" s="3"/>
      <c r="AR1164" s="3"/>
      <c r="AS1164" s="3"/>
      <c r="AT1164" s="3"/>
      <c r="AU1164" s="3"/>
      <c r="AV1164" s="3"/>
      <c r="AW1164" s="3"/>
      <c r="AX1164" s="3"/>
      <c r="AY1164" s="3"/>
      <c r="AZ1164" s="3"/>
      <c r="BA1164" s="3"/>
      <c r="BB1164" s="3"/>
      <c r="BC1164" s="3"/>
      <c r="BD1164" s="3"/>
      <c r="BE1164" s="3"/>
      <c r="BF1164" s="3"/>
      <c r="BG1164" s="3"/>
      <c r="BH1164" s="3"/>
      <c r="BI1164" s="3"/>
      <c r="BJ1164" s="3"/>
      <c r="BK1164" s="3"/>
      <c r="BL1164" s="3"/>
      <c r="BM1164" s="3"/>
      <c r="BN1164" s="3"/>
      <c r="BO1164" s="3"/>
      <c r="BP1164" s="3"/>
      <c r="BQ1164" s="3"/>
      <c r="BR1164" s="3"/>
      <c r="BS1164" s="3"/>
      <c r="BT1164" s="3"/>
      <c r="BU1164" s="3"/>
      <c r="BV1164" s="3"/>
      <c r="BW1164" s="3"/>
      <c r="BX1164" s="3"/>
      <c r="BY1164" s="3"/>
      <c r="BZ1164" s="3"/>
      <c r="CA1164" s="3"/>
      <c r="CB1164" s="3"/>
      <c r="CC1164" s="3"/>
      <c r="CD1164" s="3"/>
      <c r="CE1164" s="3"/>
      <c r="CF1164" s="3"/>
      <c r="CG1164" s="3"/>
      <c r="CH1164" s="3"/>
      <c r="CI1164" s="3"/>
      <c r="CJ1164" s="3"/>
      <c r="CK1164" s="3"/>
      <c r="CL1164" s="3"/>
      <c r="CM1164" s="3"/>
      <c r="CN1164" s="3"/>
      <c r="CO1164" s="3"/>
      <c r="CP1164" s="3"/>
      <c r="CQ1164" s="3"/>
      <c r="CR1164" s="3"/>
      <c r="CS1164" s="3"/>
      <c r="CT1164" s="3"/>
      <c r="CU1164" s="3"/>
      <c r="CV1164" s="3"/>
      <c r="CW1164" s="3"/>
      <c r="CX1164" s="3"/>
      <c r="CY1164" s="3"/>
      <c r="CZ1164" s="3"/>
      <c r="DA1164" s="3"/>
      <c r="DB1164" s="3"/>
      <c r="DC1164" s="3"/>
      <c r="DD1164" s="3"/>
      <c r="DE1164" s="3"/>
      <c r="DF1164" s="3"/>
      <c r="DG1164" s="3"/>
      <c r="DH1164" s="3"/>
      <c r="DI1164" s="3"/>
      <c r="DJ1164" s="3"/>
      <c r="DK1164" s="3"/>
      <c r="DL1164" s="3"/>
      <c r="DM1164" s="3"/>
      <c r="DN1164" s="3"/>
      <c r="DO1164" s="3"/>
      <c r="DP1164" s="3"/>
      <c r="DQ1164" s="3"/>
      <c r="DR1164" s="3"/>
      <c r="DS1164" s="3"/>
      <c r="DT1164" s="3"/>
      <c r="DU1164" s="3"/>
      <c r="DV1164" s="3"/>
      <c r="DW1164" s="3"/>
      <c r="DX1164" s="3"/>
      <c r="DY1164" s="3"/>
      <c r="DZ1164" s="3"/>
      <c r="EA1164" s="3"/>
      <c r="EB1164" s="3"/>
      <c r="EC1164" s="3"/>
      <c r="ED1164" s="3"/>
      <c r="EE1164" s="3"/>
      <c r="EF1164" s="3"/>
      <c r="EG1164" s="3"/>
      <c r="EH1164" s="3"/>
      <c r="EI1164" s="3"/>
      <c r="EJ1164" s="3"/>
      <c r="EK1164" s="3"/>
      <c r="EL1164" s="3"/>
      <c r="EM1164" s="3"/>
      <c r="EN1164" s="3"/>
      <c r="EO1164" s="3"/>
      <c r="EP1164" s="3"/>
      <c r="EQ1164" s="3"/>
      <c r="ER1164" s="3"/>
      <c r="ES1164" s="3"/>
      <c r="ET1164" s="3"/>
      <c r="EU1164" s="3"/>
      <c r="EV1164" s="3"/>
      <c r="EW1164" s="3"/>
      <c r="EX1164" s="3"/>
      <c r="EY1164" s="3"/>
      <c r="EZ1164" s="3"/>
      <c r="FA1164" s="3"/>
      <c r="FB1164" s="3"/>
      <c r="FC1164" s="3"/>
      <c r="FD1164" s="3"/>
      <c r="FE1164" s="3"/>
      <c r="FF1164" s="3"/>
      <c r="FG1164" s="3"/>
      <c r="FH1164" s="3"/>
      <c r="FI1164" s="3"/>
      <c r="FJ1164" s="3"/>
      <c r="FK1164" s="3"/>
      <c r="FL1164" s="3"/>
      <c r="FM1164" s="3"/>
      <c r="FN1164" s="3"/>
      <c r="FO1164" s="3"/>
      <c r="FP1164" s="3"/>
      <c r="FQ1164" s="3"/>
      <c r="FR1164" s="3"/>
      <c r="FS1164" s="3"/>
      <c r="FT1164" s="3"/>
      <c r="FU1164" s="3"/>
    </row>
    <row r="1165" spans="7:177" x14ac:dyDescent="0.15">
      <c r="G1165" s="3"/>
      <c r="H1165" s="3"/>
      <c r="I1165" s="3"/>
      <c r="J1165" s="3"/>
      <c r="K1165" s="3"/>
      <c r="L1165" s="3"/>
      <c r="M1165" s="3"/>
      <c r="N1165" s="3"/>
      <c r="O1165" s="3"/>
      <c r="P1165" s="3"/>
      <c r="Q1165" s="3"/>
      <c r="R1165" s="3"/>
      <c r="S1165" s="3"/>
      <c r="T1165" s="3"/>
      <c r="U1165" s="3"/>
      <c r="V1165" s="3"/>
      <c r="W1165" s="3"/>
      <c r="X1165" s="3"/>
      <c r="Y1165" s="3"/>
      <c r="Z1165" s="3"/>
      <c r="AA1165" s="3"/>
      <c r="AB1165" s="3"/>
      <c r="AC1165" s="3"/>
      <c r="AD1165" s="3"/>
      <c r="AE1165" s="3"/>
      <c r="AF1165" s="3"/>
      <c r="AG1165" s="3"/>
      <c r="AH1165" s="3"/>
      <c r="AI1165" s="3"/>
      <c r="AJ1165" s="3"/>
      <c r="AK1165" s="3"/>
      <c r="AL1165" s="3"/>
      <c r="AM1165" s="3"/>
      <c r="AN1165" s="3"/>
      <c r="AO1165" s="3"/>
      <c r="AP1165" s="3"/>
      <c r="AQ1165" s="3"/>
      <c r="AR1165" s="3"/>
      <c r="AS1165" s="3"/>
      <c r="AT1165" s="3"/>
      <c r="AU1165" s="3"/>
      <c r="AV1165" s="3"/>
      <c r="AW1165" s="3"/>
      <c r="AX1165" s="3"/>
      <c r="AY1165" s="3"/>
      <c r="AZ1165" s="3"/>
      <c r="BA1165" s="3"/>
      <c r="BB1165" s="3"/>
      <c r="BC1165" s="3"/>
      <c r="BD1165" s="3"/>
      <c r="BE1165" s="3"/>
      <c r="BF1165" s="3"/>
      <c r="BG1165" s="3"/>
      <c r="BH1165" s="3"/>
      <c r="BI1165" s="3"/>
      <c r="BJ1165" s="3"/>
      <c r="BK1165" s="3"/>
      <c r="BL1165" s="3"/>
      <c r="BM1165" s="3"/>
      <c r="BN1165" s="3"/>
      <c r="BO1165" s="3"/>
      <c r="BP1165" s="3"/>
      <c r="BQ1165" s="3"/>
      <c r="BR1165" s="3"/>
      <c r="BS1165" s="3"/>
      <c r="BT1165" s="3"/>
      <c r="BU1165" s="3"/>
      <c r="BV1165" s="3"/>
      <c r="BW1165" s="3"/>
      <c r="BX1165" s="3"/>
      <c r="BY1165" s="3"/>
      <c r="BZ1165" s="3"/>
      <c r="CA1165" s="3"/>
      <c r="CB1165" s="3"/>
      <c r="CC1165" s="3"/>
      <c r="CD1165" s="3"/>
      <c r="CE1165" s="3"/>
      <c r="CF1165" s="3"/>
      <c r="CG1165" s="3"/>
      <c r="CH1165" s="3"/>
      <c r="CI1165" s="3"/>
      <c r="CJ1165" s="3"/>
      <c r="CK1165" s="3"/>
      <c r="CL1165" s="3"/>
      <c r="CM1165" s="3"/>
      <c r="CN1165" s="3"/>
      <c r="CO1165" s="3"/>
      <c r="CP1165" s="3"/>
      <c r="CQ1165" s="3"/>
      <c r="CR1165" s="3"/>
      <c r="CS1165" s="3"/>
      <c r="CT1165" s="3"/>
      <c r="CU1165" s="3"/>
      <c r="CV1165" s="3"/>
      <c r="CW1165" s="3"/>
      <c r="CX1165" s="3"/>
      <c r="CY1165" s="3"/>
      <c r="CZ1165" s="3"/>
      <c r="DA1165" s="3"/>
      <c r="DB1165" s="3"/>
      <c r="DC1165" s="3"/>
      <c r="DD1165" s="3"/>
      <c r="DE1165" s="3"/>
      <c r="DF1165" s="3"/>
      <c r="DG1165" s="3"/>
      <c r="DH1165" s="3"/>
      <c r="DI1165" s="3"/>
      <c r="DJ1165" s="3"/>
      <c r="DK1165" s="3"/>
      <c r="DL1165" s="3"/>
      <c r="DM1165" s="3"/>
      <c r="DN1165" s="3"/>
      <c r="DO1165" s="3"/>
      <c r="DP1165" s="3"/>
      <c r="DQ1165" s="3"/>
      <c r="DR1165" s="3"/>
      <c r="DS1165" s="3"/>
      <c r="DT1165" s="3"/>
      <c r="DU1165" s="3"/>
      <c r="DV1165" s="3"/>
      <c r="DW1165" s="3"/>
      <c r="DX1165" s="3"/>
      <c r="DY1165" s="3"/>
      <c r="DZ1165" s="3"/>
      <c r="EA1165" s="3"/>
      <c r="EB1165" s="3"/>
      <c r="EC1165" s="3"/>
      <c r="ED1165" s="3"/>
      <c r="EE1165" s="3"/>
      <c r="EF1165" s="3"/>
      <c r="EG1165" s="3"/>
      <c r="EH1165" s="3"/>
      <c r="EI1165" s="3"/>
      <c r="EJ1165" s="3"/>
      <c r="EK1165" s="3"/>
      <c r="EL1165" s="3"/>
      <c r="EM1165" s="3"/>
      <c r="EN1165" s="3"/>
      <c r="EO1165" s="3"/>
      <c r="EP1165" s="3"/>
      <c r="EQ1165" s="3"/>
      <c r="ER1165" s="3"/>
      <c r="ES1165" s="3"/>
      <c r="ET1165" s="3"/>
      <c r="EU1165" s="3"/>
      <c r="EV1165" s="3"/>
      <c r="EW1165" s="3"/>
      <c r="EX1165" s="3"/>
      <c r="EY1165" s="3"/>
      <c r="EZ1165" s="3"/>
      <c r="FA1165" s="3"/>
      <c r="FB1165" s="3"/>
      <c r="FC1165" s="3"/>
      <c r="FD1165" s="3"/>
      <c r="FE1165" s="3"/>
      <c r="FF1165" s="3"/>
      <c r="FG1165" s="3"/>
      <c r="FH1165" s="3"/>
      <c r="FI1165" s="3"/>
      <c r="FJ1165" s="3"/>
      <c r="FK1165" s="3"/>
      <c r="FL1165" s="3"/>
      <c r="FM1165" s="3"/>
      <c r="FN1165" s="3"/>
      <c r="FO1165" s="3"/>
      <c r="FP1165" s="3"/>
      <c r="FQ1165" s="3"/>
      <c r="FR1165" s="3"/>
      <c r="FS1165" s="3"/>
      <c r="FT1165" s="3"/>
      <c r="FU1165" s="3"/>
    </row>
    <row r="1166" spans="7:177" x14ac:dyDescent="0.15">
      <c r="G1166" s="3"/>
      <c r="H1166" s="3"/>
      <c r="I1166" s="3"/>
      <c r="J1166" s="3"/>
      <c r="K1166" s="3"/>
      <c r="L1166" s="3"/>
      <c r="M1166" s="3"/>
      <c r="N1166" s="3"/>
      <c r="O1166" s="3"/>
      <c r="P1166" s="3"/>
      <c r="Q1166" s="3"/>
      <c r="R1166" s="3"/>
      <c r="S1166" s="3"/>
      <c r="T1166" s="3"/>
      <c r="U1166" s="3"/>
      <c r="V1166" s="3"/>
      <c r="W1166" s="3"/>
      <c r="X1166" s="3"/>
      <c r="Y1166" s="3"/>
      <c r="Z1166" s="3"/>
      <c r="AA1166" s="3"/>
      <c r="AB1166" s="3"/>
      <c r="AC1166" s="3"/>
      <c r="AD1166" s="3"/>
      <c r="AE1166" s="3"/>
      <c r="AF1166" s="3"/>
      <c r="AG1166" s="3"/>
      <c r="AH1166" s="3"/>
      <c r="AI1166" s="3"/>
      <c r="AJ1166" s="3"/>
      <c r="AK1166" s="3"/>
      <c r="AL1166" s="3"/>
      <c r="AM1166" s="3"/>
      <c r="AN1166" s="3"/>
      <c r="AO1166" s="3"/>
      <c r="AP1166" s="3"/>
      <c r="AQ1166" s="3"/>
      <c r="AR1166" s="3"/>
      <c r="AS1166" s="3"/>
      <c r="AT1166" s="3"/>
      <c r="AU1166" s="3"/>
      <c r="AV1166" s="3"/>
      <c r="AW1166" s="3"/>
      <c r="AX1166" s="3"/>
      <c r="AY1166" s="3"/>
      <c r="AZ1166" s="3"/>
      <c r="BA1166" s="3"/>
      <c r="BB1166" s="3"/>
      <c r="BC1166" s="3"/>
      <c r="BD1166" s="3"/>
      <c r="BE1166" s="3"/>
      <c r="BF1166" s="3"/>
      <c r="BG1166" s="3"/>
      <c r="BH1166" s="3"/>
      <c r="BI1166" s="3"/>
      <c r="BJ1166" s="3"/>
      <c r="BK1166" s="3"/>
      <c r="BL1166" s="3"/>
      <c r="BM1166" s="3"/>
      <c r="BN1166" s="3"/>
      <c r="BO1166" s="3"/>
      <c r="BP1166" s="3"/>
      <c r="BQ1166" s="3"/>
      <c r="BR1166" s="3"/>
      <c r="BS1166" s="3"/>
      <c r="BT1166" s="3"/>
      <c r="BU1166" s="3"/>
      <c r="BV1166" s="3"/>
      <c r="BW1166" s="3"/>
      <c r="BX1166" s="3"/>
      <c r="BY1166" s="3"/>
      <c r="BZ1166" s="3"/>
      <c r="CA1166" s="3"/>
      <c r="CB1166" s="3"/>
      <c r="CC1166" s="3"/>
      <c r="CD1166" s="3"/>
      <c r="CE1166" s="3"/>
      <c r="CF1166" s="3"/>
      <c r="CG1166" s="3"/>
      <c r="CH1166" s="3"/>
      <c r="CI1166" s="3"/>
      <c r="CJ1166" s="3"/>
      <c r="CK1166" s="3"/>
      <c r="CL1166" s="3"/>
      <c r="CM1166" s="3"/>
      <c r="CN1166" s="3"/>
      <c r="CO1166" s="3"/>
      <c r="CP1166" s="3"/>
      <c r="CQ1166" s="3"/>
      <c r="CR1166" s="3"/>
      <c r="CS1166" s="3"/>
      <c r="CT1166" s="3"/>
      <c r="CU1166" s="3"/>
      <c r="CV1166" s="3"/>
      <c r="CW1166" s="3"/>
      <c r="CX1166" s="3"/>
      <c r="CY1166" s="3"/>
      <c r="CZ1166" s="3"/>
      <c r="DA1166" s="3"/>
      <c r="DB1166" s="3"/>
      <c r="DC1166" s="3"/>
      <c r="DD1166" s="3"/>
      <c r="DE1166" s="3"/>
      <c r="DF1166" s="3"/>
      <c r="DG1166" s="3"/>
      <c r="DH1166" s="3"/>
      <c r="DI1166" s="3"/>
      <c r="DJ1166" s="3"/>
      <c r="DK1166" s="3"/>
      <c r="DL1166" s="3"/>
      <c r="DM1166" s="3"/>
      <c r="DN1166" s="3"/>
      <c r="DO1166" s="3"/>
      <c r="DP1166" s="3"/>
      <c r="DQ1166" s="3"/>
      <c r="DR1166" s="3"/>
      <c r="DS1166" s="3"/>
      <c r="DT1166" s="3"/>
      <c r="DU1166" s="3"/>
      <c r="DV1166" s="3"/>
      <c r="DW1166" s="3"/>
      <c r="DX1166" s="3"/>
      <c r="DY1166" s="3"/>
      <c r="DZ1166" s="3"/>
      <c r="EA1166" s="3"/>
      <c r="EB1166" s="3"/>
      <c r="EC1166" s="3"/>
      <c r="ED1166" s="3"/>
      <c r="EE1166" s="3"/>
      <c r="EF1166" s="3"/>
      <c r="EG1166" s="3"/>
      <c r="EH1166" s="3"/>
      <c r="EI1166" s="3"/>
      <c r="EJ1166" s="3"/>
      <c r="EK1166" s="3"/>
      <c r="EL1166" s="3"/>
      <c r="EM1166" s="3"/>
      <c r="EN1166" s="3"/>
      <c r="EO1166" s="3"/>
      <c r="EP1166" s="3"/>
      <c r="EQ1166" s="3"/>
      <c r="ER1166" s="3"/>
      <c r="ES1166" s="3"/>
      <c r="ET1166" s="3"/>
      <c r="EU1166" s="3"/>
      <c r="EV1166" s="3"/>
      <c r="EW1166" s="3"/>
      <c r="EX1166" s="3"/>
      <c r="EY1166" s="3"/>
      <c r="EZ1166" s="3"/>
      <c r="FA1166" s="3"/>
      <c r="FB1166" s="3"/>
      <c r="FC1166" s="3"/>
      <c r="FD1166" s="3"/>
      <c r="FE1166" s="3"/>
      <c r="FF1166" s="3"/>
      <c r="FG1166" s="3"/>
      <c r="FH1166" s="3"/>
      <c r="FI1166" s="3"/>
      <c r="FJ1166" s="3"/>
      <c r="FK1166" s="3"/>
      <c r="FL1166" s="3"/>
      <c r="FM1166" s="3"/>
      <c r="FN1166" s="3"/>
      <c r="FO1166" s="3"/>
      <c r="FP1166" s="3"/>
      <c r="FQ1166" s="3"/>
      <c r="FR1166" s="3"/>
      <c r="FS1166" s="3"/>
      <c r="FT1166" s="3"/>
      <c r="FU1166" s="3"/>
    </row>
    <row r="1167" spans="7:177" x14ac:dyDescent="0.15">
      <c r="G1167" s="3"/>
      <c r="H1167" s="3"/>
      <c r="I1167" s="3"/>
      <c r="J1167" s="3"/>
      <c r="K1167" s="3"/>
      <c r="L1167" s="3"/>
      <c r="M1167" s="3"/>
      <c r="N1167" s="3"/>
      <c r="O1167" s="3"/>
      <c r="P1167" s="3"/>
      <c r="Q1167" s="3"/>
      <c r="R1167" s="3"/>
      <c r="S1167" s="3"/>
      <c r="T1167" s="3"/>
      <c r="U1167" s="3"/>
      <c r="V1167" s="3"/>
      <c r="W1167" s="3"/>
      <c r="X1167" s="3"/>
      <c r="Y1167" s="3"/>
      <c r="Z1167" s="3"/>
      <c r="AA1167" s="3"/>
      <c r="AB1167" s="3"/>
      <c r="AC1167" s="3"/>
      <c r="AD1167" s="3"/>
      <c r="AE1167" s="3"/>
      <c r="AF1167" s="3"/>
      <c r="AG1167" s="3"/>
      <c r="AH1167" s="3"/>
      <c r="AI1167" s="3"/>
      <c r="AJ1167" s="3"/>
      <c r="AK1167" s="3"/>
      <c r="AL1167" s="3"/>
      <c r="AM1167" s="3"/>
      <c r="AN1167" s="3"/>
      <c r="AO1167" s="3"/>
      <c r="AP1167" s="3"/>
      <c r="AQ1167" s="3"/>
      <c r="AR1167" s="3"/>
      <c r="AS1167" s="3"/>
      <c r="AT1167" s="3"/>
      <c r="AU1167" s="3"/>
      <c r="AV1167" s="3"/>
      <c r="AW1167" s="3"/>
      <c r="AX1167" s="3"/>
      <c r="AY1167" s="3"/>
      <c r="AZ1167" s="3"/>
      <c r="BA1167" s="3"/>
      <c r="BB1167" s="3"/>
      <c r="BC1167" s="3"/>
      <c r="BD1167" s="3"/>
      <c r="BE1167" s="3"/>
      <c r="BF1167" s="3"/>
      <c r="BG1167" s="3"/>
      <c r="BH1167" s="3"/>
      <c r="BI1167" s="3"/>
      <c r="BJ1167" s="3"/>
      <c r="BK1167" s="3"/>
      <c r="BL1167" s="3"/>
      <c r="BM1167" s="3"/>
      <c r="BN1167" s="3"/>
      <c r="BO1167" s="3"/>
      <c r="BP1167" s="3"/>
      <c r="BQ1167" s="3"/>
      <c r="BR1167" s="3"/>
      <c r="BS1167" s="3"/>
      <c r="BT1167" s="3"/>
      <c r="BU1167" s="3"/>
      <c r="BV1167" s="3"/>
      <c r="BW1167" s="3"/>
      <c r="BX1167" s="3"/>
      <c r="BY1167" s="3"/>
      <c r="BZ1167" s="3"/>
      <c r="CA1167" s="3"/>
      <c r="CB1167" s="3"/>
      <c r="CC1167" s="3"/>
      <c r="CD1167" s="3"/>
      <c r="CE1167" s="3"/>
      <c r="CF1167" s="3"/>
      <c r="CG1167" s="3"/>
      <c r="CH1167" s="3"/>
      <c r="CI1167" s="3"/>
      <c r="CJ1167" s="3"/>
      <c r="CK1167" s="3"/>
      <c r="CL1167" s="3"/>
      <c r="CM1167" s="3"/>
      <c r="CN1167" s="3"/>
      <c r="CO1167" s="3"/>
      <c r="CP1167" s="3"/>
      <c r="CQ1167" s="3"/>
      <c r="CR1167" s="3"/>
      <c r="CS1167" s="3"/>
      <c r="CT1167" s="3"/>
      <c r="CU1167" s="3"/>
      <c r="CV1167" s="3"/>
      <c r="CW1167" s="3"/>
      <c r="CX1167" s="3"/>
      <c r="CY1167" s="3"/>
      <c r="CZ1167" s="3"/>
      <c r="DA1167" s="3"/>
      <c r="DB1167" s="3"/>
      <c r="DC1167" s="3"/>
      <c r="DD1167" s="3"/>
      <c r="DE1167" s="3"/>
      <c r="DF1167" s="3"/>
      <c r="DG1167" s="3"/>
      <c r="DH1167" s="3"/>
      <c r="DI1167" s="3"/>
      <c r="DJ1167" s="3"/>
      <c r="DK1167" s="3"/>
      <c r="DL1167" s="3"/>
      <c r="DM1167" s="3"/>
      <c r="DN1167" s="3"/>
      <c r="DO1167" s="3"/>
      <c r="DP1167" s="3"/>
      <c r="DQ1167" s="3"/>
      <c r="DR1167" s="3"/>
      <c r="DS1167" s="3"/>
      <c r="DT1167" s="3"/>
      <c r="DU1167" s="3"/>
      <c r="DV1167" s="3"/>
      <c r="DW1167" s="3"/>
      <c r="DX1167" s="3"/>
      <c r="DY1167" s="3"/>
      <c r="DZ1167" s="3"/>
      <c r="EA1167" s="3"/>
      <c r="EB1167" s="3"/>
      <c r="EC1167" s="3"/>
      <c r="ED1167" s="3"/>
      <c r="EE1167" s="3"/>
      <c r="EF1167" s="3"/>
      <c r="EG1167" s="3"/>
      <c r="EH1167" s="3"/>
      <c r="EI1167" s="3"/>
      <c r="EJ1167" s="3"/>
      <c r="EK1167" s="3"/>
      <c r="EL1167" s="3"/>
      <c r="EM1167" s="3"/>
      <c r="EN1167" s="3"/>
      <c r="EO1167" s="3"/>
      <c r="EP1167" s="3"/>
      <c r="EQ1167" s="3"/>
      <c r="ER1167" s="3"/>
      <c r="ES1167" s="3"/>
      <c r="ET1167" s="3"/>
      <c r="EU1167" s="3"/>
      <c r="EV1167" s="3"/>
      <c r="EW1167" s="3"/>
      <c r="EX1167" s="3"/>
      <c r="EY1167" s="3"/>
      <c r="EZ1167" s="3"/>
      <c r="FA1167" s="3"/>
      <c r="FB1167" s="3"/>
      <c r="FC1167" s="3"/>
      <c r="FD1167" s="3"/>
      <c r="FE1167" s="3"/>
      <c r="FF1167" s="3"/>
      <c r="FG1167" s="3"/>
      <c r="FH1167" s="3"/>
      <c r="FI1167" s="3"/>
      <c r="FJ1167" s="3"/>
      <c r="FK1167" s="3"/>
      <c r="FL1167" s="3"/>
      <c r="FM1167" s="3"/>
      <c r="FN1167" s="3"/>
      <c r="FO1167" s="3"/>
      <c r="FP1167" s="3"/>
      <c r="FQ1167" s="3"/>
      <c r="FR1167" s="3"/>
      <c r="FS1167" s="3"/>
      <c r="FT1167" s="3"/>
      <c r="FU1167" s="3"/>
    </row>
    <row r="1168" spans="7:177" x14ac:dyDescent="0.15">
      <c r="G1168" s="3"/>
      <c r="H1168" s="3"/>
      <c r="I1168" s="3"/>
      <c r="J1168" s="3"/>
      <c r="K1168" s="3"/>
      <c r="L1168" s="3"/>
      <c r="M1168" s="3"/>
      <c r="N1168" s="3"/>
      <c r="O1168" s="3"/>
      <c r="P1168" s="3"/>
      <c r="Q1168" s="3"/>
      <c r="R1168" s="3"/>
      <c r="S1168" s="3"/>
      <c r="T1168" s="3"/>
      <c r="U1168" s="3"/>
      <c r="V1168" s="3"/>
      <c r="W1168" s="3"/>
      <c r="X1168" s="3"/>
      <c r="Y1168" s="3"/>
      <c r="Z1168" s="3"/>
      <c r="AA1168" s="3"/>
      <c r="AB1168" s="3"/>
      <c r="AC1168" s="3"/>
      <c r="AD1168" s="3"/>
      <c r="AE1168" s="3"/>
      <c r="AF1168" s="3"/>
      <c r="AG1168" s="3"/>
      <c r="AH1168" s="3"/>
      <c r="AI1168" s="3"/>
      <c r="AJ1168" s="3"/>
      <c r="AK1168" s="3"/>
      <c r="AL1168" s="3"/>
      <c r="AM1168" s="3"/>
      <c r="AN1168" s="3"/>
      <c r="AO1168" s="3"/>
      <c r="AP1168" s="3"/>
      <c r="AQ1168" s="3"/>
      <c r="AR1168" s="3"/>
      <c r="AS1168" s="3"/>
      <c r="AT1168" s="3"/>
      <c r="AU1168" s="3"/>
      <c r="AV1168" s="3"/>
      <c r="AW1168" s="3"/>
      <c r="AX1168" s="3"/>
      <c r="AY1168" s="3"/>
      <c r="AZ1168" s="3"/>
      <c r="BA1168" s="3"/>
      <c r="BB1168" s="3"/>
      <c r="BC1168" s="3"/>
      <c r="BD1168" s="3"/>
      <c r="BE1168" s="3"/>
      <c r="BF1168" s="3"/>
      <c r="BG1168" s="3"/>
      <c r="BH1168" s="3"/>
      <c r="BI1168" s="3"/>
      <c r="BJ1168" s="3"/>
      <c r="BK1168" s="3"/>
      <c r="BL1168" s="3"/>
      <c r="BM1168" s="3"/>
      <c r="BN1168" s="3"/>
      <c r="BO1168" s="3"/>
      <c r="BP1168" s="3"/>
      <c r="BQ1168" s="3"/>
      <c r="BR1168" s="3"/>
      <c r="BS1168" s="3"/>
      <c r="BT1168" s="3"/>
      <c r="BU1168" s="3"/>
      <c r="BV1168" s="3"/>
      <c r="BW1168" s="3"/>
      <c r="BX1168" s="3"/>
      <c r="BY1168" s="3"/>
      <c r="BZ1168" s="3"/>
      <c r="CA1168" s="3"/>
      <c r="CB1168" s="3"/>
      <c r="CC1168" s="3"/>
      <c r="CD1168" s="3"/>
      <c r="CE1168" s="3"/>
      <c r="CF1168" s="3"/>
      <c r="CG1168" s="3"/>
      <c r="CH1168" s="3"/>
      <c r="CI1168" s="3"/>
      <c r="CJ1168" s="3"/>
      <c r="CK1168" s="3"/>
      <c r="CL1168" s="3"/>
      <c r="CM1168" s="3"/>
      <c r="CN1168" s="3"/>
      <c r="CO1168" s="3"/>
      <c r="CP1168" s="3"/>
      <c r="CQ1168" s="3"/>
      <c r="CR1168" s="3"/>
      <c r="CS1168" s="3"/>
      <c r="CT1168" s="3"/>
      <c r="CU1168" s="3"/>
      <c r="CV1168" s="3"/>
      <c r="CW1168" s="3"/>
      <c r="CX1168" s="3"/>
      <c r="CY1168" s="3"/>
      <c r="CZ1168" s="3"/>
      <c r="DA1168" s="3"/>
      <c r="DB1168" s="3"/>
      <c r="DC1168" s="3"/>
      <c r="DD1168" s="3"/>
      <c r="DE1168" s="3"/>
      <c r="DF1168" s="3"/>
      <c r="DG1168" s="3"/>
      <c r="DH1168" s="3"/>
      <c r="DI1168" s="3"/>
      <c r="DJ1168" s="3"/>
      <c r="DK1168" s="3"/>
      <c r="DL1168" s="3"/>
      <c r="DM1168" s="3"/>
      <c r="DN1168" s="3"/>
      <c r="DO1168" s="3"/>
      <c r="DP1168" s="3"/>
      <c r="DQ1168" s="3"/>
      <c r="DR1168" s="3"/>
      <c r="DS1168" s="3"/>
      <c r="DT1168" s="3"/>
      <c r="DU1168" s="3"/>
      <c r="DV1168" s="3"/>
      <c r="DW1168" s="3"/>
      <c r="DX1168" s="3"/>
      <c r="DY1168" s="3"/>
      <c r="DZ1168" s="3"/>
      <c r="EA1168" s="3"/>
      <c r="EB1168" s="3"/>
      <c r="EC1168" s="3"/>
      <c r="ED1168" s="3"/>
      <c r="EE1168" s="3"/>
      <c r="EF1168" s="3"/>
      <c r="EG1168" s="3"/>
      <c r="EH1168" s="3"/>
      <c r="EI1168" s="3"/>
      <c r="EJ1168" s="3"/>
      <c r="EK1168" s="3"/>
      <c r="EL1168" s="3"/>
      <c r="EM1168" s="3"/>
      <c r="EN1168" s="3"/>
      <c r="EO1168" s="3"/>
      <c r="EP1168" s="3"/>
      <c r="EQ1168" s="3"/>
      <c r="ER1168" s="3"/>
      <c r="ES1168" s="3"/>
      <c r="ET1168" s="3"/>
      <c r="EU1168" s="3"/>
      <c r="EV1168" s="3"/>
      <c r="EW1168" s="3"/>
      <c r="EX1168" s="3"/>
      <c r="EY1168" s="3"/>
      <c r="EZ1168" s="3"/>
      <c r="FA1168" s="3"/>
      <c r="FB1168" s="3"/>
      <c r="FC1168" s="3"/>
      <c r="FD1168" s="3"/>
      <c r="FE1168" s="3"/>
      <c r="FF1168" s="3"/>
      <c r="FG1168" s="3"/>
      <c r="FH1168" s="3"/>
      <c r="FI1168" s="3"/>
      <c r="FJ1168" s="3"/>
      <c r="FK1168" s="3"/>
      <c r="FL1168" s="3"/>
      <c r="FM1168" s="3"/>
      <c r="FN1168" s="3"/>
      <c r="FO1168" s="3"/>
      <c r="FP1168" s="3"/>
      <c r="FQ1168" s="3"/>
      <c r="FR1168" s="3"/>
      <c r="FS1168" s="3"/>
      <c r="FT1168" s="3"/>
      <c r="FU1168" s="3"/>
    </row>
    <row r="1169" spans="7:177" x14ac:dyDescent="0.15">
      <c r="G1169" s="3"/>
      <c r="H1169" s="3"/>
      <c r="I1169" s="3"/>
      <c r="J1169" s="3"/>
      <c r="K1169" s="3"/>
      <c r="L1169" s="3"/>
      <c r="M1169" s="3"/>
      <c r="N1169" s="3"/>
      <c r="O1169" s="3"/>
      <c r="P1169" s="3"/>
      <c r="Q1169" s="3"/>
      <c r="R1169" s="3"/>
      <c r="S1169" s="3"/>
      <c r="T1169" s="3"/>
      <c r="U1169" s="3"/>
      <c r="V1169" s="3"/>
      <c r="W1169" s="3"/>
      <c r="X1169" s="3"/>
      <c r="Y1169" s="3"/>
      <c r="Z1169" s="3"/>
      <c r="AA1169" s="3"/>
      <c r="AB1169" s="3"/>
      <c r="AC1169" s="3"/>
      <c r="AD1169" s="3"/>
      <c r="AE1169" s="3"/>
      <c r="AF1169" s="3"/>
      <c r="AG1169" s="3"/>
      <c r="AH1169" s="3"/>
      <c r="AI1169" s="3"/>
      <c r="AJ1169" s="3"/>
      <c r="AK1169" s="3"/>
      <c r="AL1169" s="3"/>
      <c r="AM1169" s="3"/>
      <c r="AN1169" s="3"/>
      <c r="AO1169" s="3"/>
      <c r="AP1169" s="3"/>
      <c r="AQ1169" s="3"/>
      <c r="AR1169" s="3"/>
      <c r="AS1169" s="3"/>
      <c r="AT1169" s="3"/>
      <c r="AU1169" s="3"/>
      <c r="AV1169" s="3"/>
      <c r="AW1169" s="3"/>
      <c r="AX1169" s="3"/>
      <c r="AY1169" s="3"/>
      <c r="AZ1169" s="3"/>
      <c r="BA1169" s="3"/>
      <c r="BB1169" s="3"/>
      <c r="BC1169" s="3"/>
      <c r="BD1169" s="3"/>
      <c r="BE1169" s="3"/>
      <c r="BF1169" s="3"/>
      <c r="BG1169" s="3"/>
      <c r="BH1169" s="3"/>
      <c r="BI1169" s="3"/>
      <c r="BJ1169" s="3"/>
      <c r="BK1169" s="3"/>
      <c r="BL1169" s="3"/>
      <c r="BM1169" s="3"/>
      <c r="BN1169" s="3"/>
      <c r="BO1169" s="3"/>
      <c r="BP1169" s="3"/>
      <c r="BQ1169" s="3"/>
      <c r="BR1169" s="3"/>
      <c r="BS1169" s="3"/>
      <c r="BT1169" s="3"/>
      <c r="BU1169" s="3"/>
      <c r="BV1169" s="3"/>
      <c r="BW1169" s="3"/>
      <c r="BX1169" s="3"/>
      <c r="BY1169" s="3"/>
      <c r="BZ1169" s="3"/>
      <c r="CA1169" s="3"/>
      <c r="CB1169" s="3"/>
      <c r="CC1169" s="3"/>
      <c r="CD1169" s="3"/>
      <c r="CE1169" s="3"/>
      <c r="CF1169" s="3"/>
      <c r="CG1169" s="3"/>
      <c r="CH1169" s="3"/>
      <c r="CI1169" s="3"/>
      <c r="CJ1169" s="3"/>
      <c r="CK1169" s="3"/>
      <c r="CL1169" s="3"/>
      <c r="CM1169" s="3"/>
      <c r="CN1169" s="3"/>
      <c r="CO1169" s="3"/>
      <c r="CP1169" s="3"/>
      <c r="CQ1169" s="3"/>
      <c r="CR1169" s="3"/>
      <c r="CS1169" s="3"/>
      <c r="CT1169" s="3"/>
      <c r="CU1169" s="3"/>
      <c r="CV1169" s="3"/>
      <c r="CW1169" s="3"/>
      <c r="CX1169" s="3"/>
      <c r="CY1169" s="3"/>
      <c r="CZ1169" s="3"/>
      <c r="DA1169" s="3"/>
      <c r="DB1169" s="3"/>
      <c r="DC1169" s="3"/>
      <c r="DD1169" s="3"/>
      <c r="DE1169" s="3"/>
      <c r="DF1169" s="3"/>
      <c r="DG1169" s="3"/>
      <c r="DH1169" s="3"/>
      <c r="DI1169" s="3"/>
      <c r="DJ1169" s="3"/>
      <c r="DK1169" s="3"/>
      <c r="DL1169" s="3"/>
      <c r="DM1169" s="3"/>
      <c r="DN1169" s="3"/>
      <c r="DO1169" s="3"/>
      <c r="DP1169" s="3"/>
      <c r="DQ1169" s="3"/>
      <c r="DR1169" s="3"/>
      <c r="DS1169" s="3"/>
      <c r="DT1169" s="3"/>
      <c r="DU1169" s="3"/>
      <c r="DV1169" s="3"/>
      <c r="DW1169" s="3"/>
      <c r="DX1169" s="3"/>
      <c r="DY1169" s="3"/>
      <c r="DZ1169" s="3"/>
      <c r="EA1169" s="3"/>
      <c r="EB1169" s="3"/>
      <c r="EC1169" s="3"/>
      <c r="ED1169" s="3"/>
      <c r="EE1169" s="3"/>
      <c r="EF1169" s="3"/>
      <c r="EG1169" s="3"/>
      <c r="EH1169" s="3"/>
      <c r="EI1169" s="3"/>
      <c r="EJ1169" s="3"/>
      <c r="EK1169" s="3"/>
      <c r="EL1169" s="3"/>
      <c r="EM1169" s="3"/>
      <c r="EN1169" s="3"/>
      <c r="EO1169" s="3"/>
      <c r="EP1169" s="3"/>
      <c r="EQ1169" s="3"/>
      <c r="ER1169" s="3"/>
      <c r="ES1169" s="3"/>
      <c r="ET1169" s="3"/>
      <c r="EU1169" s="3"/>
      <c r="EV1169" s="3"/>
      <c r="EW1169" s="3"/>
      <c r="EX1169" s="3"/>
      <c r="EY1169" s="3"/>
      <c r="EZ1169" s="3"/>
      <c r="FA1169" s="3"/>
      <c r="FB1169" s="3"/>
      <c r="FC1169" s="3"/>
      <c r="FD1169" s="3"/>
      <c r="FE1169" s="3"/>
      <c r="FF1169" s="3"/>
      <c r="FG1169" s="3"/>
      <c r="FH1169" s="3"/>
      <c r="FI1169" s="3"/>
      <c r="FJ1169" s="3"/>
      <c r="FK1169" s="3"/>
      <c r="FL1169" s="3"/>
      <c r="FM1169" s="3"/>
      <c r="FN1169" s="3"/>
      <c r="FO1169" s="3"/>
      <c r="FP1169" s="3"/>
      <c r="FQ1169" s="3"/>
      <c r="FR1169" s="3"/>
      <c r="FS1169" s="3"/>
      <c r="FT1169" s="3"/>
      <c r="FU1169" s="3"/>
    </row>
    <row r="1170" spans="7:177" x14ac:dyDescent="0.15">
      <c r="G1170" s="3"/>
      <c r="H1170" s="3"/>
      <c r="I1170" s="3"/>
      <c r="J1170" s="3"/>
      <c r="K1170" s="3"/>
      <c r="L1170" s="3"/>
      <c r="M1170" s="3"/>
      <c r="N1170" s="3"/>
      <c r="O1170" s="3"/>
      <c r="P1170" s="3"/>
      <c r="Q1170" s="3"/>
      <c r="R1170" s="3"/>
      <c r="S1170" s="3"/>
      <c r="T1170" s="3"/>
      <c r="U1170" s="3"/>
      <c r="V1170" s="3"/>
      <c r="W1170" s="3"/>
      <c r="X1170" s="3"/>
      <c r="Y1170" s="3"/>
      <c r="Z1170" s="3"/>
      <c r="AA1170" s="3"/>
      <c r="AB1170" s="3"/>
      <c r="AC1170" s="3"/>
      <c r="AD1170" s="3"/>
      <c r="AE1170" s="3"/>
      <c r="AF1170" s="3"/>
      <c r="AG1170" s="3"/>
      <c r="AH1170" s="3"/>
      <c r="AI1170" s="3"/>
      <c r="AJ1170" s="3"/>
      <c r="AK1170" s="3"/>
      <c r="AL1170" s="3"/>
      <c r="AM1170" s="3"/>
      <c r="AN1170" s="3"/>
      <c r="AO1170" s="3"/>
      <c r="AP1170" s="3"/>
      <c r="AQ1170" s="3"/>
      <c r="AR1170" s="3"/>
      <c r="AS1170" s="3"/>
      <c r="AT1170" s="3"/>
      <c r="AU1170" s="3"/>
      <c r="AV1170" s="3"/>
      <c r="AW1170" s="3"/>
      <c r="AX1170" s="3"/>
      <c r="AY1170" s="3"/>
      <c r="AZ1170" s="3"/>
      <c r="BA1170" s="3"/>
      <c r="BB1170" s="3"/>
      <c r="BC1170" s="3"/>
      <c r="BD1170" s="3"/>
      <c r="BE1170" s="3"/>
      <c r="BF1170" s="3"/>
      <c r="BG1170" s="3"/>
      <c r="BH1170" s="3"/>
      <c r="BI1170" s="3"/>
      <c r="BJ1170" s="3"/>
      <c r="BK1170" s="3"/>
      <c r="BL1170" s="3"/>
      <c r="BM1170" s="3"/>
      <c r="BN1170" s="3"/>
      <c r="BO1170" s="3"/>
      <c r="BP1170" s="3"/>
      <c r="BQ1170" s="3"/>
      <c r="BR1170" s="3"/>
      <c r="BS1170" s="3"/>
      <c r="BT1170" s="3"/>
      <c r="BU1170" s="3"/>
      <c r="BV1170" s="3"/>
      <c r="BW1170" s="3"/>
      <c r="BX1170" s="3"/>
      <c r="BY1170" s="3"/>
      <c r="BZ1170" s="3"/>
      <c r="CA1170" s="3"/>
      <c r="CB1170" s="3"/>
      <c r="CC1170" s="3"/>
      <c r="CD1170" s="3"/>
      <c r="CE1170" s="3"/>
      <c r="CF1170" s="3"/>
      <c r="CG1170" s="3"/>
      <c r="CH1170" s="3"/>
      <c r="CI1170" s="3"/>
      <c r="CJ1170" s="3"/>
      <c r="CK1170" s="3"/>
      <c r="CL1170" s="3"/>
      <c r="CM1170" s="3"/>
      <c r="CN1170" s="3"/>
      <c r="CO1170" s="3"/>
      <c r="CP1170" s="3"/>
      <c r="CQ1170" s="3"/>
      <c r="CR1170" s="3"/>
      <c r="CS1170" s="3"/>
      <c r="CT1170" s="3"/>
      <c r="CU1170" s="3"/>
      <c r="CV1170" s="3"/>
      <c r="CW1170" s="3"/>
      <c r="CX1170" s="3"/>
      <c r="CY1170" s="3"/>
      <c r="CZ1170" s="3"/>
      <c r="DA1170" s="3"/>
      <c r="DB1170" s="3"/>
      <c r="DC1170" s="3"/>
      <c r="DD1170" s="3"/>
      <c r="DE1170" s="3"/>
      <c r="DF1170" s="3"/>
      <c r="DG1170" s="3"/>
      <c r="DH1170" s="3"/>
      <c r="DI1170" s="3"/>
      <c r="DJ1170" s="3"/>
      <c r="DK1170" s="3"/>
      <c r="DL1170" s="3"/>
      <c r="DM1170" s="3"/>
      <c r="DN1170" s="3"/>
      <c r="DO1170" s="3"/>
      <c r="DP1170" s="3"/>
      <c r="DQ1170" s="3"/>
      <c r="DR1170" s="3"/>
      <c r="DS1170" s="3"/>
      <c r="DT1170" s="3"/>
      <c r="DU1170" s="3"/>
      <c r="DV1170" s="3"/>
      <c r="DW1170" s="3"/>
      <c r="DX1170" s="3"/>
      <c r="DY1170" s="3"/>
      <c r="DZ1170" s="3"/>
      <c r="EA1170" s="3"/>
      <c r="EB1170" s="3"/>
      <c r="EC1170" s="3"/>
      <c r="ED1170" s="3"/>
      <c r="EE1170" s="3"/>
      <c r="EF1170" s="3"/>
      <c r="EG1170" s="3"/>
      <c r="EH1170" s="3"/>
      <c r="EI1170" s="3"/>
      <c r="EJ1170" s="3"/>
      <c r="EK1170" s="3"/>
      <c r="EL1170" s="3"/>
      <c r="EM1170" s="3"/>
      <c r="EN1170" s="3"/>
      <c r="EO1170" s="3"/>
      <c r="EP1170" s="3"/>
      <c r="EQ1170" s="3"/>
      <c r="ER1170" s="3"/>
      <c r="ES1170" s="3"/>
      <c r="ET1170" s="3"/>
      <c r="EU1170" s="3"/>
      <c r="EV1170" s="3"/>
      <c r="EW1170" s="3"/>
      <c r="EX1170" s="3"/>
      <c r="EY1170" s="3"/>
      <c r="EZ1170" s="3"/>
      <c r="FA1170" s="3"/>
      <c r="FB1170" s="3"/>
      <c r="FC1170" s="3"/>
      <c r="FD1170" s="3"/>
      <c r="FE1170" s="3"/>
      <c r="FF1170" s="3"/>
      <c r="FG1170" s="3"/>
      <c r="FH1170" s="3"/>
      <c r="FI1170" s="3"/>
      <c r="FJ1170" s="3"/>
      <c r="FK1170" s="3"/>
      <c r="FL1170" s="3"/>
      <c r="FM1170" s="3"/>
      <c r="FN1170" s="3"/>
      <c r="FO1170" s="3"/>
      <c r="FP1170" s="3"/>
      <c r="FQ1170" s="3"/>
      <c r="FR1170" s="3"/>
      <c r="FS1170" s="3"/>
      <c r="FT1170" s="3"/>
      <c r="FU1170" s="3"/>
    </row>
    <row r="1171" spans="7:177" x14ac:dyDescent="0.15">
      <c r="G1171" s="3"/>
      <c r="H1171" s="3"/>
      <c r="I1171" s="3"/>
      <c r="J1171" s="3"/>
      <c r="K1171" s="3"/>
      <c r="L1171" s="3"/>
      <c r="M1171" s="3"/>
      <c r="N1171" s="3"/>
      <c r="O1171" s="3"/>
      <c r="P1171" s="3"/>
      <c r="Q1171" s="3"/>
      <c r="R1171" s="3"/>
      <c r="S1171" s="3"/>
      <c r="T1171" s="3"/>
      <c r="U1171" s="3"/>
      <c r="V1171" s="3"/>
      <c r="W1171" s="3"/>
      <c r="X1171" s="3"/>
      <c r="Y1171" s="3"/>
      <c r="Z1171" s="3"/>
      <c r="AA1171" s="3"/>
      <c r="AB1171" s="3"/>
      <c r="AC1171" s="3"/>
      <c r="AD1171" s="3"/>
      <c r="AE1171" s="3"/>
      <c r="AF1171" s="3"/>
      <c r="AG1171" s="3"/>
      <c r="AH1171" s="3"/>
      <c r="AI1171" s="3"/>
      <c r="AJ1171" s="3"/>
      <c r="AK1171" s="3"/>
      <c r="AL1171" s="3"/>
      <c r="AM1171" s="3"/>
      <c r="AN1171" s="3"/>
      <c r="AO1171" s="3"/>
      <c r="AP1171" s="3"/>
      <c r="AQ1171" s="3"/>
      <c r="AR1171" s="3"/>
      <c r="AS1171" s="3"/>
      <c r="AT1171" s="3"/>
      <c r="AU1171" s="3"/>
      <c r="AV1171" s="3"/>
      <c r="AW1171" s="3"/>
      <c r="AX1171" s="3"/>
      <c r="AY1171" s="3"/>
      <c r="AZ1171" s="3"/>
      <c r="BA1171" s="3"/>
      <c r="BB1171" s="3"/>
      <c r="BC1171" s="3"/>
      <c r="BD1171" s="3"/>
      <c r="BE1171" s="3"/>
      <c r="BF1171" s="3"/>
      <c r="BG1171" s="3"/>
      <c r="BH1171" s="3"/>
      <c r="BI1171" s="3"/>
      <c r="BJ1171" s="3"/>
      <c r="BK1171" s="3"/>
      <c r="BL1171" s="3"/>
      <c r="BM1171" s="3"/>
      <c r="BN1171" s="3"/>
      <c r="BO1171" s="3"/>
      <c r="BP1171" s="3"/>
      <c r="BQ1171" s="3"/>
      <c r="BR1171" s="3"/>
      <c r="BS1171" s="3"/>
      <c r="BT1171" s="3"/>
      <c r="BU1171" s="3"/>
      <c r="BV1171" s="3"/>
      <c r="BW1171" s="3"/>
      <c r="BX1171" s="3"/>
      <c r="BY1171" s="3"/>
      <c r="BZ1171" s="3"/>
      <c r="CA1171" s="3"/>
      <c r="CB1171" s="3"/>
      <c r="CC1171" s="3"/>
      <c r="CD1171" s="3"/>
      <c r="CE1171" s="3"/>
      <c r="CF1171" s="3"/>
      <c r="CG1171" s="3"/>
      <c r="CH1171" s="3"/>
      <c r="CI1171" s="3"/>
      <c r="CJ1171" s="3"/>
      <c r="CK1171" s="3"/>
      <c r="CL1171" s="3"/>
      <c r="CM1171" s="3"/>
      <c r="CN1171" s="3"/>
      <c r="CO1171" s="3"/>
      <c r="CP1171" s="3"/>
      <c r="CQ1171" s="3"/>
      <c r="CR1171" s="3"/>
      <c r="CS1171" s="3"/>
      <c r="CT1171" s="3"/>
      <c r="CU1171" s="3"/>
      <c r="CV1171" s="3"/>
      <c r="CW1171" s="3"/>
      <c r="CX1171" s="3"/>
      <c r="CY1171" s="3"/>
      <c r="CZ1171" s="3"/>
      <c r="DA1171" s="3"/>
      <c r="DB1171" s="3"/>
      <c r="DC1171" s="3"/>
      <c r="DD1171" s="3"/>
      <c r="DE1171" s="3"/>
      <c r="DF1171" s="3"/>
      <c r="DG1171" s="3"/>
      <c r="DH1171" s="3"/>
      <c r="DI1171" s="3"/>
      <c r="DJ1171" s="3"/>
      <c r="DK1171" s="3"/>
      <c r="DL1171" s="3"/>
      <c r="DM1171" s="3"/>
      <c r="DN1171" s="3"/>
      <c r="DO1171" s="3"/>
      <c r="DP1171" s="3"/>
      <c r="DQ1171" s="3"/>
      <c r="DR1171" s="3"/>
      <c r="DS1171" s="3"/>
      <c r="DT1171" s="3"/>
      <c r="DU1171" s="3"/>
      <c r="DV1171" s="3"/>
      <c r="DW1171" s="3"/>
      <c r="DX1171" s="3"/>
      <c r="DY1171" s="3"/>
      <c r="DZ1171" s="3"/>
      <c r="EA1171" s="3"/>
      <c r="EB1171" s="3"/>
      <c r="EC1171" s="3"/>
      <c r="ED1171" s="3"/>
      <c r="EE1171" s="3"/>
      <c r="EF1171" s="3"/>
      <c r="EG1171" s="3"/>
      <c r="EH1171" s="3"/>
      <c r="EI1171" s="3"/>
      <c r="EJ1171" s="3"/>
      <c r="EK1171" s="3"/>
      <c r="EL1171" s="3"/>
      <c r="EM1171" s="3"/>
      <c r="EN1171" s="3"/>
      <c r="EO1171" s="3"/>
      <c r="EP1171" s="3"/>
      <c r="EQ1171" s="3"/>
      <c r="ER1171" s="3"/>
      <c r="ES1171" s="3"/>
      <c r="ET1171" s="3"/>
      <c r="EU1171" s="3"/>
      <c r="EV1171" s="3"/>
      <c r="EW1171" s="3"/>
      <c r="EX1171" s="3"/>
      <c r="EY1171" s="3"/>
      <c r="EZ1171" s="3"/>
      <c r="FA1171" s="3"/>
      <c r="FB1171" s="3"/>
      <c r="FC1171" s="3"/>
      <c r="FD1171" s="3"/>
      <c r="FE1171" s="3"/>
      <c r="FF1171" s="3"/>
      <c r="FG1171" s="3"/>
      <c r="FH1171" s="3"/>
      <c r="FI1171" s="3"/>
      <c r="FJ1171" s="3"/>
      <c r="FK1171" s="3"/>
      <c r="FL1171" s="3"/>
      <c r="FM1171" s="3"/>
      <c r="FN1171" s="3"/>
      <c r="FO1171" s="3"/>
      <c r="FP1171" s="3"/>
      <c r="FQ1171" s="3"/>
      <c r="FR1171" s="3"/>
      <c r="FS1171" s="3"/>
      <c r="FT1171" s="3"/>
      <c r="FU1171" s="3"/>
    </row>
    <row r="1172" spans="7:177" x14ac:dyDescent="0.15">
      <c r="G1172" s="3"/>
      <c r="H1172" s="3"/>
      <c r="I1172" s="3"/>
      <c r="J1172" s="3"/>
      <c r="K1172" s="3"/>
      <c r="L1172" s="3"/>
      <c r="M1172" s="3"/>
      <c r="N1172" s="3"/>
      <c r="O1172" s="3"/>
      <c r="P1172" s="3"/>
      <c r="Q1172" s="3"/>
      <c r="R1172" s="3"/>
      <c r="S1172" s="3"/>
      <c r="T1172" s="3"/>
      <c r="U1172" s="3"/>
      <c r="V1172" s="3"/>
      <c r="W1172" s="3"/>
      <c r="X1172" s="3"/>
      <c r="Y1172" s="3"/>
      <c r="Z1172" s="3"/>
      <c r="AA1172" s="3"/>
      <c r="AB1172" s="3"/>
      <c r="AC1172" s="3"/>
      <c r="AD1172" s="3"/>
      <c r="AE1172" s="3"/>
      <c r="AF1172" s="3"/>
      <c r="AG1172" s="3"/>
      <c r="AH1172" s="3"/>
      <c r="AI1172" s="3"/>
      <c r="AJ1172" s="3"/>
      <c r="AK1172" s="3"/>
      <c r="AL1172" s="3"/>
      <c r="AM1172" s="3"/>
      <c r="AN1172" s="3"/>
      <c r="AO1172" s="3"/>
      <c r="AP1172" s="3"/>
      <c r="AQ1172" s="3"/>
      <c r="AR1172" s="3"/>
      <c r="AS1172" s="3"/>
      <c r="AT1172" s="3"/>
      <c r="AU1172" s="3"/>
      <c r="AV1172" s="3"/>
      <c r="AW1172" s="3"/>
      <c r="AX1172" s="3"/>
      <c r="AY1172" s="3"/>
      <c r="AZ1172" s="3"/>
      <c r="BA1172" s="3"/>
      <c r="BB1172" s="3"/>
      <c r="BC1172" s="3"/>
      <c r="BD1172" s="3"/>
      <c r="BE1172" s="3"/>
      <c r="BF1172" s="3"/>
      <c r="BG1172" s="3"/>
      <c r="BH1172" s="3"/>
      <c r="BI1172" s="3"/>
      <c r="BJ1172" s="3"/>
      <c r="BK1172" s="3"/>
      <c r="BL1172" s="3"/>
      <c r="BM1172" s="3"/>
      <c r="BN1172" s="3"/>
      <c r="BO1172" s="3"/>
      <c r="BP1172" s="3"/>
      <c r="BQ1172" s="3"/>
      <c r="BR1172" s="3"/>
      <c r="BS1172" s="3"/>
      <c r="BT1172" s="3"/>
      <c r="BU1172" s="3"/>
      <c r="BV1172" s="3"/>
      <c r="BW1172" s="3"/>
      <c r="BX1172" s="3"/>
      <c r="BY1172" s="3"/>
      <c r="BZ1172" s="3"/>
      <c r="CA1172" s="3"/>
      <c r="CB1172" s="3"/>
      <c r="CC1172" s="3"/>
      <c r="CD1172" s="3"/>
      <c r="CE1172" s="3"/>
      <c r="CF1172" s="3"/>
      <c r="CG1172" s="3"/>
      <c r="CH1172" s="3"/>
      <c r="CI1172" s="3"/>
      <c r="CJ1172" s="3"/>
      <c r="CK1172" s="3"/>
      <c r="CL1172" s="3"/>
      <c r="CM1172" s="3"/>
      <c r="CN1172" s="3"/>
      <c r="CO1172" s="3"/>
      <c r="CP1172" s="3"/>
      <c r="CQ1172" s="3"/>
      <c r="CR1172" s="3"/>
      <c r="CS1172" s="3"/>
      <c r="CT1172" s="3"/>
      <c r="CU1172" s="3"/>
      <c r="CV1172" s="3"/>
      <c r="CW1172" s="3"/>
      <c r="CX1172" s="3"/>
      <c r="CY1172" s="3"/>
      <c r="CZ1172" s="3"/>
      <c r="DA1172" s="3"/>
      <c r="DB1172" s="3"/>
      <c r="DC1172" s="3"/>
      <c r="DD1172" s="3"/>
      <c r="DE1172" s="3"/>
      <c r="DF1172" s="3"/>
      <c r="DG1172" s="3"/>
      <c r="DH1172" s="3"/>
      <c r="DI1172" s="3"/>
      <c r="DJ1172" s="3"/>
      <c r="DK1172" s="3"/>
      <c r="DL1172" s="3"/>
      <c r="DM1172" s="3"/>
      <c r="DN1172" s="3"/>
      <c r="DO1172" s="3"/>
      <c r="DP1172" s="3"/>
      <c r="DQ1172" s="3"/>
      <c r="DR1172" s="3"/>
      <c r="DS1172" s="3"/>
      <c r="DT1172" s="3"/>
      <c r="DU1172" s="3"/>
      <c r="DV1172" s="3"/>
      <c r="DW1172" s="3"/>
      <c r="DX1172" s="3"/>
      <c r="DY1172" s="3"/>
      <c r="DZ1172" s="3"/>
      <c r="EA1172" s="3"/>
      <c r="EB1172" s="3"/>
      <c r="EC1172" s="3"/>
      <c r="ED1172" s="3"/>
      <c r="EE1172" s="3"/>
      <c r="EF1172" s="3"/>
      <c r="EG1172" s="3"/>
      <c r="EH1172" s="3"/>
      <c r="EI1172" s="3"/>
      <c r="EJ1172" s="3"/>
      <c r="EK1172" s="3"/>
      <c r="EL1172" s="3"/>
      <c r="EM1172" s="3"/>
      <c r="EN1172" s="3"/>
      <c r="EO1172" s="3"/>
      <c r="EP1172" s="3"/>
      <c r="EQ1172" s="3"/>
      <c r="ER1172" s="3"/>
      <c r="ES1172" s="3"/>
      <c r="ET1172" s="3"/>
      <c r="EU1172" s="3"/>
      <c r="EV1172" s="3"/>
      <c r="EW1172" s="3"/>
      <c r="EX1172" s="3"/>
      <c r="EY1172" s="3"/>
      <c r="EZ1172" s="3"/>
      <c r="FA1172" s="3"/>
      <c r="FB1172" s="3"/>
      <c r="FC1172" s="3"/>
      <c r="FD1172" s="3"/>
      <c r="FE1172" s="3"/>
      <c r="FF1172" s="3"/>
      <c r="FG1172" s="3"/>
      <c r="FH1172" s="3"/>
      <c r="FI1172" s="3"/>
      <c r="FJ1172" s="3"/>
      <c r="FK1172" s="3"/>
      <c r="FL1172" s="3"/>
      <c r="FM1172" s="3"/>
      <c r="FN1172" s="3"/>
      <c r="FO1172" s="3"/>
      <c r="FP1172" s="3"/>
      <c r="FQ1172" s="3"/>
      <c r="FR1172" s="3"/>
      <c r="FS1172" s="3"/>
      <c r="FT1172" s="3"/>
      <c r="FU1172" s="3"/>
    </row>
    <row r="1173" spans="7:177" x14ac:dyDescent="0.15">
      <c r="G1173" s="3"/>
      <c r="H1173" s="3"/>
      <c r="I1173" s="3"/>
      <c r="J1173" s="3"/>
      <c r="K1173" s="3"/>
      <c r="L1173" s="3"/>
      <c r="M1173" s="3"/>
      <c r="N1173" s="3"/>
      <c r="O1173" s="3"/>
      <c r="P1173" s="3"/>
      <c r="Q1173" s="3"/>
      <c r="R1173" s="3"/>
      <c r="S1173" s="3"/>
      <c r="T1173" s="3"/>
      <c r="U1173" s="3"/>
      <c r="V1173" s="3"/>
      <c r="W1173" s="3"/>
      <c r="X1173" s="3"/>
      <c r="Y1173" s="3"/>
      <c r="Z1173" s="3"/>
      <c r="AA1173" s="3"/>
      <c r="AB1173" s="3"/>
      <c r="AC1173" s="3"/>
      <c r="AD1173" s="3"/>
      <c r="AE1173" s="3"/>
      <c r="AF1173" s="3"/>
      <c r="AG1173" s="3"/>
      <c r="AH1173" s="3"/>
      <c r="AI1173" s="3"/>
      <c r="AJ1173" s="3"/>
      <c r="AK1173" s="3"/>
      <c r="AL1173" s="3"/>
      <c r="AM1173" s="3"/>
      <c r="AN1173" s="3"/>
      <c r="AO1173" s="3"/>
      <c r="AP1173" s="3"/>
      <c r="AQ1173" s="3"/>
      <c r="AR1173" s="3"/>
      <c r="AS1173" s="3"/>
      <c r="AT1173" s="3"/>
      <c r="AU1173" s="3"/>
      <c r="AV1173" s="3"/>
      <c r="AW1173" s="3"/>
      <c r="AX1173" s="3"/>
      <c r="AY1173" s="3"/>
      <c r="AZ1173" s="3"/>
      <c r="BA1173" s="3"/>
      <c r="BB1173" s="3"/>
      <c r="BC1173" s="3"/>
      <c r="BD1173" s="3"/>
      <c r="BE1173" s="3"/>
      <c r="BF1173" s="3"/>
      <c r="BG1173" s="3"/>
      <c r="BH1173" s="3"/>
      <c r="BI1173" s="3"/>
      <c r="BJ1173" s="3"/>
      <c r="BK1173" s="3"/>
      <c r="BL1173" s="3"/>
      <c r="BM1173" s="3"/>
      <c r="BN1173" s="3"/>
      <c r="BO1173" s="3"/>
      <c r="BP1173" s="3"/>
      <c r="BQ1173" s="3"/>
      <c r="BR1173" s="3"/>
      <c r="BS1173" s="3"/>
      <c r="BT1173" s="3"/>
      <c r="BU1173" s="3"/>
      <c r="BV1173" s="3"/>
      <c r="BW1173" s="3"/>
      <c r="BX1173" s="3"/>
      <c r="BY1173" s="3"/>
      <c r="BZ1173" s="3"/>
      <c r="CA1173" s="3"/>
      <c r="CB1173" s="3"/>
      <c r="CC1173" s="3"/>
      <c r="CD1173" s="3"/>
      <c r="CE1173" s="3"/>
      <c r="CF1173" s="3"/>
      <c r="CG1173" s="3"/>
      <c r="CH1173" s="3"/>
      <c r="CI1173" s="3"/>
      <c r="CJ1173" s="3"/>
      <c r="CK1173" s="3"/>
      <c r="CL1173" s="3"/>
      <c r="CM1173" s="3"/>
      <c r="CN1173" s="3"/>
      <c r="CO1173" s="3"/>
      <c r="CP1173" s="3"/>
      <c r="CQ1173" s="3"/>
      <c r="CR1173" s="3"/>
      <c r="CS1173" s="3"/>
      <c r="CT1173" s="3"/>
      <c r="CU1173" s="3"/>
      <c r="CV1173" s="3"/>
      <c r="CW1173" s="3"/>
      <c r="CX1173" s="3"/>
      <c r="CY1173" s="3"/>
      <c r="CZ1173" s="3"/>
      <c r="DA1173" s="3"/>
      <c r="DB1173" s="3"/>
      <c r="DC1173" s="3"/>
      <c r="DD1173" s="3"/>
      <c r="DE1173" s="3"/>
      <c r="DF1173" s="3"/>
      <c r="DG1173" s="3"/>
      <c r="DH1173" s="3"/>
      <c r="DI1173" s="3"/>
      <c r="DJ1173" s="3"/>
      <c r="DK1173" s="3"/>
      <c r="DL1173" s="3"/>
      <c r="DM1173" s="3"/>
      <c r="DN1173" s="3"/>
      <c r="DO1173" s="3"/>
      <c r="DP1173" s="3"/>
      <c r="DQ1173" s="3"/>
      <c r="DR1173" s="3"/>
      <c r="DS1173" s="3"/>
      <c r="DT1173" s="3"/>
      <c r="DU1173" s="3"/>
      <c r="DV1173" s="3"/>
      <c r="DW1173" s="3"/>
      <c r="DX1173" s="3"/>
      <c r="DY1173" s="3"/>
      <c r="DZ1173" s="3"/>
      <c r="EA1173" s="3"/>
      <c r="EB1173" s="3"/>
      <c r="EC1173" s="3"/>
      <c r="ED1173" s="3"/>
      <c r="EE1173" s="3"/>
      <c r="EF1173" s="3"/>
      <c r="EG1173" s="3"/>
      <c r="EH1173" s="3"/>
      <c r="EI1173" s="3"/>
      <c r="EJ1173" s="3"/>
      <c r="EK1173" s="3"/>
      <c r="EL1173" s="3"/>
      <c r="EM1173" s="3"/>
      <c r="EN1173" s="3"/>
      <c r="EO1173" s="3"/>
      <c r="EP1173" s="3"/>
      <c r="EQ1173" s="3"/>
      <c r="ER1173" s="3"/>
      <c r="ES1173" s="3"/>
      <c r="ET1173" s="3"/>
      <c r="EU1173" s="3"/>
      <c r="EV1173" s="3"/>
      <c r="EW1173" s="3"/>
      <c r="EX1173" s="3"/>
      <c r="EY1173" s="3"/>
      <c r="EZ1173" s="3"/>
      <c r="FA1173" s="3"/>
      <c r="FB1173" s="3"/>
      <c r="FC1173" s="3"/>
      <c r="FD1173" s="3"/>
      <c r="FE1173" s="3"/>
      <c r="FF1173" s="3"/>
      <c r="FG1173" s="3"/>
      <c r="FH1173" s="3"/>
      <c r="FI1173" s="3"/>
      <c r="FJ1173" s="3"/>
      <c r="FK1173" s="3"/>
      <c r="FL1173" s="3"/>
      <c r="FM1173" s="3"/>
      <c r="FN1173" s="3"/>
      <c r="FO1173" s="3"/>
      <c r="FP1173" s="3"/>
      <c r="FQ1173" s="3"/>
      <c r="FR1173" s="3"/>
      <c r="FS1173" s="3"/>
      <c r="FT1173" s="3"/>
      <c r="FU1173" s="3"/>
    </row>
    <row r="1174" spans="7:177" x14ac:dyDescent="0.15">
      <c r="G1174" s="3"/>
      <c r="H1174" s="3"/>
      <c r="I1174" s="3"/>
      <c r="J1174" s="3"/>
      <c r="K1174" s="3"/>
      <c r="L1174" s="3"/>
      <c r="M1174" s="3"/>
      <c r="N1174" s="3"/>
      <c r="O1174" s="3"/>
      <c r="P1174" s="3"/>
      <c r="Q1174" s="3"/>
      <c r="R1174" s="3"/>
      <c r="S1174" s="3"/>
      <c r="T1174" s="3"/>
      <c r="U1174" s="3"/>
      <c r="V1174" s="3"/>
      <c r="W1174" s="3"/>
      <c r="X1174" s="3"/>
      <c r="Y1174" s="3"/>
      <c r="Z1174" s="3"/>
      <c r="AA1174" s="3"/>
      <c r="AB1174" s="3"/>
      <c r="AC1174" s="3"/>
      <c r="AD1174" s="3"/>
      <c r="AE1174" s="3"/>
      <c r="AF1174" s="3"/>
      <c r="AG1174" s="3"/>
      <c r="AH1174" s="3"/>
      <c r="AI1174" s="3"/>
      <c r="AJ1174" s="3"/>
      <c r="AK1174" s="3"/>
      <c r="AL1174" s="3"/>
      <c r="AM1174" s="3"/>
      <c r="AN1174" s="3"/>
      <c r="AO1174" s="3"/>
      <c r="AP1174" s="3"/>
      <c r="AQ1174" s="3"/>
      <c r="AR1174" s="3"/>
      <c r="AS1174" s="3"/>
      <c r="AT1174" s="3"/>
      <c r="AU1174" s="3"/>
      <c r="AV1174" s="3"/>
      <c r="AW1174" s="3"/>
      <c r="AX1174" s="3"/>
      <c r="AY1174" s="3"/>
      <c r="AZ1174" s="3"/>
      <c r="BA1174" s="3"/>
      <c r="BB1174" s="3"/>
      <c r="BC1174" s="3"/>
      <c r="BD1174" s="3"/>
      <c r="BE1174" s="3"/>
      <c r="BF1174" s="3"/>
      <c r="BG1174" s="3"/>
      <c r="BH1174" s="3"/>
      <c r="BI1174" s="3"/>
      <c r="BJ1174" s="3"/>
      <c r="BK1174" s="3"/>
      <c r="BL1174" s="3"/>
      <c r="BM1174" s="3"/>
      <c r="BN1174" s="3"/>
      <c r="BO1174" s="3"/>
      <c r="BP1174" s="3"/>
      <c r="BQ1174" s="3"/>
      <c r="BR1174" s="3"/>
      <c r="BS1174" s="3"/>
      <c r="BT1174" s="3"/>
      <c r="BU1174" s="3"/>
      <c r="BV1174" s="3"/>
      <c r="BW1174" s="3"/>
      <c r="BX1174" s="3"/>
      <c r="BY1174" s="3"/>
      <c r="BZ1174" s="3"/>
      <c r="CA1174" s="3"/>
      <c r="CB1174" s="3"/>
      <c r="CC1174" s="3"/>
      <c r="CD1174" s="3"/>
      <c r="CE1174" s="3"/>
      <c r="CF1174" s="3"/>
      <c r="CG1174" s="3"/>
      <c r="CH1174" s="3"/>
      <c r="CI1174" s="3"/>
      <c r="CJ1174" s="3"/>
      <c r="CK1174" s="3"/>
      <c r="CL1174" s="3"/>
      <c r="CM1174" s="3"/>
      <c r="CN1174" s="3"/>
      <c r="CO1174" s="3"/>
      <c r="CP1174" s="3"/>
      <c r="CQ1174" s="3"/>
      <c r="CR1174" s="3"/>
      <c r="CS1174" s="3"/>
      <c r="CT1174" s="3"/>
      <c r="CU1174" s="3"/>
      <c r="CV1174" s="3"/>
      <c r="CW1174" s="3"/>
      <c r="CX1174" s="3"/>
      <c r="CY1174" s="3"/>
      <c r="CZ1174" s="3"/>
      <c r="DA1174" s="3"/>
      <c r="DB1174" s="3"/>
      <c r="DC1174" s="3"/>
      <c r="DD1174" s="3"/>
      <c r="DE1174" s="3"/>
      <c r="DF1174" s="3"/>
      <c r="DG1174" s="3"/>
      <c r="DH1174" s="3"/>
      <c r="DI1174" s="3"/>
      <c r="DJ1174" s="3"/>
      <c r="DK1174" s="3"/>
      <c r="DL1174" s="3"/>
      <c r="DM1174" s="3"/>
      <c r="DN1174" s="3"/>
      <c r="DO1174" s="3"/>
      <c r="DP1174" s="3"/>
      <c r="DQ1174" s="3"/>
      <c r="DR1174" s="3"/>
      <c r="DS1174" s="3"/>
      <c r="DT1174" s="3"/>
      <c r="DU1174" s="3"/>
      <c r="DV1174" s="3"/>
      <c r="DW1174" s="3"/>
      <c r="DX1174" s="3"/>
      <c r="DY1174" s="3"/>
      <c r="DZ1174" s="3"/>
      <c r="EA1174" s="3"/>
      <c r="EB1174" s="3"/>
      <c r="EC1174" s="3"/>
      <c r="ED1174" s="3"/>
      <c r="EE1174" s="3"/>
      <c r="EF1174" s="3"/>
      <c r="EG1174" s="3"/>
      <c r="EH1174" s="3"/>
      <c r="EI1174" s="3"/>
      <c r="EJ1174" s="3"/>
      <c r="EK1174" s="3"/>
      <c r="EL1174" s="3"/>
      <c r="EM1174" s="3"/>
      <c r="EN1174" s="3"/>
      <c r="EO1174" s="3"/>
      <c r="EP1174" s="3"/>
      <c r="EQ1174" s="3"/>
      <c r="ER1174" s="3"/>
      <c r="ES1174" s="3"/>
      <c r="ET1174" s="3"/>
      <c r="EU1174" s="3"/>
      <c r="EV1174" s="3"/>
      <c r="EW1174" s="3"/>
      <c r="EX1174" s="3"/>
      <c r="EY1174" s="3"/>
      <c r="EZ1174" s="3"/>
      <c r="FA1174" s="3"/>
      <c r="FB1174" s="3"/>
      <c r="FC1174" s="3"/>
      <c r="FD1174" s="3"/>
      <c r="FE1174" s="3"/>
      <c r="FF1174" s="3"/>
      <c r="FG1174" s="3"/>
      <c r="FH1174" s="3"/>
      <c r="FI1174" s="3"/>
      <c r="FJ1174" s="3"/>
      <c r="FK1174" s="3"/>
      <c r="FL1174" s="3"/>
      <c r="FM1174" s="3"/>
      <c r="FN1174" s="3"/>
      <c r="FO1174" s="3"/>
      <c r="FP1174" s="3"/>
      <c r="FQ1174" s="3"/>
      <c r="FR1174" s="3"/>
      <c r="FS1174" s="3"/>
      <c r="FT1174" s="3"/>
      <c r="FU1174" s="3"/>
    </row>
    <row r="1175" spans="7:177" x14ac:dyDescent="0.15">
      <c r="G1175" s="3"/>
      <c r="H1175" s="3"/>
      <c r="I1175" s="3"/>
      <c r="J1175" s="3"/>
      <c r="K1175" s="3"/>
      <c r="L1175" s="3"/>
      <c r="M1175" s="3"/>
      <c r="N1175" s="3"/>
      <c r="O1175" s="3"/>
      <c r="P1175" s="3"/>
      <c r="Q1175" s="3"/>
      <c r="R1175" s="3"/>
      <c r="S1175" s="3"/>
      <c r="T1175" s="3"/>
      <c r="U1175" s="3"/>
      <c r="V1175" s="3"/>
      <c r="W1175" s="3"/>
      <c r="X1175" s="3"/>
      <c r="Y1175" s="3"/>
      <c r="Z1175" s="3"/>
      <c r="AA1175" s="3"/>
      <c r="AB1175" s="3"/>
      <c r="AC1175" s="3"/>
      <c r="AD1175" s="3"/>
      <c r="AE1175" s="3"/>
      <c r="AF1175" s="3"/>
      <c r="AG1175" s="3"/>
      <c r="AH1175" s="3"/>
      <c r="AI1175" s="3"/>
      <c r="AJ1175" s="3"/>
      <c r="AK1175" s="3"/>
      <c r="AL1175" s="3"/>
      <c r="AM1175" s="3"/>
      <c r="AN1175" s="3"/>
      <c r="AO1175" s="3"/>
      <c r="AP1175" s="3"/>
      <c r="AQ1175" s="3"/>
      <c r="AR1175" s="3"/>
      <c r="AS1175" s="3"/>
      <c r="AT1175" s="3"/>
      <c r="AU1175" s="3"/>
      <c r="AV1175" s="3"/>
      <c r="AW1175" s="3"/>
      <c r="AX1175" s="3"/>
      <c r="AY1175" s="3"/>
      <c r="AZ1175" s="3"/>
      <c r="BA1175" s="3"/>
      <c r="BB1175" s="3"/>
      <c r="BC1175" s="3"/>
      <c r="BD1175" s="3"/>
      <c r="BE1175" s="3"/>
      <c r="BF1175" s="3"/>
      <c r="BG1175" s="3"/>
      <c r="BH1175" s="3"/>
      <c r="BI1175" s="3"/>
      <c r="BJ1175" s="3"/>
      <c r="BK1175" s="3"/>
      <c r="BL1175" s="3"/>
      <c r="BM1175" s="3"/>
      <c r="BN1175" s="3"/>
      <c r="BO1175" s="3"/>
      <c r="BP1175" s="3"/>
      <c r="BQ1175" s="3"/>
      <c r="BR1175" s="3"/>
      <c r="BS1175" s="3"/>
      <c r="BT1175" s="3"/>
      <c r="BU1175" s="3"/>
      <c r="BV1175" s="3"/>
      <c r="BW1175" s="3"/>
      <c r="BX1175" s="3"/>
      <c r="BY1175" s="3"/>
      <c r="BZ1175" s="3"/>
      <c r="CA1175" s="3"/>
      <c r="CB1175" s="3"/>
      <c r="CC1175" s="3"/>
      <c r="CD1175" s="3"/>
      <c r="CE1175" s="3"/>
      <c r="CF1175" s="3"/>
      <c r="CG1175" s="3"/>
      <c r="CH1175" s="3"/>
      <c r="CI1175" s="3"/>
      <c r="CJ1175" s="3"/>
      <c r="CK1175" s="3"/>
      <c r="CL1175" s="3"/>
      <c r="CM1175" s="3"/>
      <c r="CN1175" s="3"/>
      <c r="CO1175" s="3"/>
      <c r="CP1175" s="3"/>
      <c r="CQ1175" s="3"/>
      <c r="CR1175" s="3"/>
      <c r="CS1175" s="3"/>
      <c r="CT1175" s="3"/>
      <c r="CU1175" s="3"/>
      <c r="CV1175" s="3"/>
      <c r="CW1175" s="3"/>
      <c r="CX1175" s="3"/>
      <c r="CY1175" s="3"/>
      <c r="CZ1175" s="3"/>
      <c r="DA1175" s="3"/>
      <c r="DB1175" s="3"/>
      <c r="DC1175" s="3"/>
      <c r="DD1175" s="3"/>
      <c r="DE1175" s="3"/>
      <c r="DF1175" s="3"/>
      <c r="DG1175" s="3"/>
      <c r="DH1175" s="3"/>
      <c r="DI1175" s="3"/>
      <c r="DJ1175" s="3"/>
      <c r="DK1175" s="3"/>
      <c r="DL1175" s="3"/>
      <c r="DM1175" s="3"/>
      <c r="DN1175" s="3"/>
      <c r="DO1175" s="3"/>
      <c r="DP1175" s="3"/>
      <c r="DQ1175" s="3"/>
      <c r="DR1175" s="3"/>
      <c r="DS1175" s="3"/>
      <c r="DT1175" s="3"/>
      <c r="DU1175" s="3"/>
      <c r="DV1175" s="3"/>
      <c r="DW1175" s="3"/>
      <c r="DX1175" s="3"/>
      <c r="DY1175" s="3"/>
      <c r="DZ1175" s="3"/>
      <c r="EA1175" s="3"/>
      <c r="EB1175" s="3"/>
      <c r="EC1175" s="3"/>
      <c r="ED1175" s="3"/>
      <c r="EE1175" s="3"/>
      <c r="EF1175" s="3"/>
      <c r="EG1175" s="3"/>
      <c r="EH1175" s="3"/>
      <c r="EI1175" s="3"/>
      <c r="EJ1175" s="3"/>
      <c r="EK1175" s="3"/>
      <c r="EL1175" s="3"/>
      <c r="EM1175" s="3"/>
      <c r="EN1175" s="3"/>
      <c r="EO1175" s="3"/>
      <c r="EP1175" s="3"/>
      <c r="EQ1175" s="3"/>
      <c r="ER1175" s="3"/>
      <c r="ES1175" s="3"/>
      <c r="ET1175" s="3"/>
      <c r="EU1175" s="3"/>
      <c r="EV1175" s="3"/>
      <c r="EW1175" s="3"/>
      <c r="EX1175" s="3"/>
      <c r="EY1175" s="3"/>
      <c r="EZ1175" s="3"/>
      <c r="FA1175" s="3"/>
      <c r="FB1175" s="3"/>
      <c r="FC1175" s="3"/>
      <c r="FD1175" s="3"/>
      <c r="FE1175" s="3"/>
      <c r="FF1175" s="3"/>
      <c r="FG1175" s="3"/>
      <c r="FH1175" s="3"/>
      <c r="FI1175" s="3"/>
      <c r="FJ1175" s="3"/>
      <c r="FK1175" s="3"/>
      <c r="FL1175" s="3"/>
      <c r="FM1175" s="3"/>
      <c r="FN1175" s="3"/>
      <c r="FO1175" s="3"/>
      <c r="FP1175" s="3"/>
      <c r="FQ1175" s="3"/>
      <c r="FR1175" s="3"/>
      <c r="FS1175" s="3"/>
      <c r="FT1175" s="3"/>
      <c r="FU1175" s="3"/>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P358"/>
  <sheetViews>
    <sheetView zoomScaleNormal="100" workbookViewId="0">
      <selection sqref="A1:AG1"/>
    </sheetView>
  </sheetViews>
  <sheetFormatPr defaultRowHeight="13.5" x14ac:dyDescent="0.15"/>
  <cols>
    <col min="1" max="2" width="3.625" customWidth="1"/>
    <col min="3" max="3" width="5.625" customWidth="1"/>
    <col min="4" max="5" width="2.625" customWidth="1"/>
    <col min="6" max="6" width="19.625" customWidth="1"/>
    <col min="7" max="32" width="4.625" customWidth="1"/>
    <col min="33" max="33" width="5.625" customWidth="1"/>
    <col min="34" max="34" width="1.5" customWidth="1"/>
    <col min="35" max="35" width="4.625" style="321" customWidth="1"/>
    <col min="36" max="37" width="3.625" customWidth="1"/>
    <col min="38" max="38" width="5.625" customWidth="1"/>
    <col min="39" max="40" width="2.625" customWidth="1"/>
    <col min="41" max="41" width="19.625" customWidth="1"/>
    <col min="42" max="68" width="4.625" customWidth="1"/>
  </cols>
  <sheetData>
    <row r="1" spans="1:68" s="15" customFormat="1" ht="15" x14ac:dyDescent="0.15">
      <c r="A1" s="1978" t="str">
        <f>IF(ISBLANK('１．学校基本情報'!$A$7),"",'１．学校基本情報'!$A$7)</f>
        <v/>
      </c>
      <c r="B1" s="1978"/>
      <c r="C1" s="1978"/>
      <c r="D1" s="1978"/>
      <c r="E1" s="1978"/>
      <c r="F1" s="1978"/>
      <c r="G1" s="1978"/>
      <c r="H1" s="1978"/>
      <c r="I1" s="1978"/>
      <c r="J1" s="1978"/>
      <c r="K1" s="1978"/>
      <c r="L1" s="1978"/>
      <c r="M1" s="1978"/>
      <c r="N1" s="1978"/>
      <c r="O1" s="1978"/>
      <c r="P1" s="1978"/>
      <c r="Q1" s="1978"/>
      <c r="R1" s="1978"/>
      <c r="S1" s="1978"/>
      <c r="T1" s="1978"/>
      <c r="U1" s="1978"/>
      <c r="V1" s="1978"/>
      <c r="W1" s="1978"/>
      <c r="X1" s="1978"/>
      <c r="Y1" s="1978"/>
      <c r="Z1" s="1978"/>
      <c r="AA1" s="1978"/>
      <c r="AB1" s="1978"/>
      <c r="AC1" s="1978"/>
      <c r="AD1" s="1978"/>
      <c r="AE1" s="1978"/>
      <c r="AF1" s="1978"/>
      <c r="AG1" s="1978"/>
    </row>
    <row r="2" spans="1:68" ht="27" customHeight="1" x14ac:dyDescent="0.15">
      <c r="A2" s="2018" t="s">
        <v>323</v>
      </c>
      <c r="B2" s="2018"/>
      <c r="C2" s="2018"/>
      <c r="D2" s="2018"/>
      <c r="E2" s="2018"/>
      <c r="F2" s="2018"/>
      <c r="G2" s="2018"/>
      <c r="H2" s="2018"/>
      <c r="I2" s="2018"/>
      <c r="J2" s="2018"/>
      <c r="K2" s="2018"/>
      <c r="L2" s="2018"/>
      <c r="M2" s="2018"/>
      <c r="N2" s="2018"/>
      <c r="O2" s="2018"/>
      <c r="P2" s="2018"/>
      <c r="Q2" s="2018"/>
      <c r="R2" s="2018"/>
      <c r="S2" s="2018"/>
      <c r="T2" s="2018"/>
      <c r="U2" s="2018"/>
      <c r="V2" s="2018"/>
      <c r="W2" s="2018"/>
      <c r="X2" s="2018"/>
      <c r="Y2" s="2018"/>
      <c r="Z2" s="2018"/>
      <c r="AA2" s="2018"/>
      <c r="AB2" s="2018"/>
      <c r="AC2" s="2018"/>
      <c r="AD2" s="2018"/>
      <c r="AE2" s="2018"/>
      <c r="AF2" s="2018"/>
      <c r="AG2" s="2018"/>
      <c r="AH2" s="128"/>
      <c r="AI2" s="279"/>
      <c r="AJ2" s="2735" t="s">
        <v>323</v>
      </c>
      <c r="AK2" s="2735"/>
      <c r="AL2" s="2735"/>
      <c r="AM2" s="2735"/>
      <c r="AN2" s="2735"/>
      <c r="AO2" s="2735"/>
      <c r="AP2" s="2735"/>
      <c r="AQ2" s="2735"/>
      <c r="AR2" s="2735"/>
      <c r="AS2" s="2735"/>
      <c r="AT2" s="2735"/>
      <c r="AU2" s="2735"/>
      <c r="AV2" s="2735"/>
      <c r="AW2" s="2735"/>
      <c r="AX2" s="2735"/>
      <c r="AY2" s="2735"/>
      <c r="AZ2" s="2735"/>
      <c r="BA2" s="2735"/>
      <c r="BB2" s="2735"/>
      <c r="BC2" s="2735"/>
      <c r="BD2" s="2735"/>
      <c r="BE2" s="2735"/>
      <c r="BF2" s="2735"/>
      <c r="BG2" s="2735"/>
      <c r="BH2" s="2735"/>
      <c r="BI2" s="2735"/>
      <c r="BJ2" s="2735"/>
      <c r="BK2" s="2735"/>
      <c r="BL2" s="2735"/>
      <c r="BM2" s="2735"/>
      <c r="BN2" s="2735"/>
      <c r="BO2" s="2735"/>
      <c r="BP2" s="2735"/>
    </row>
    <row r="3" spans="1:68" ht="30" customHeight="1" thickBot="1" x14ac:dyDescent="0.3">
      <c r="A3" s="2773" t="s">
        <v>776</v>
      </c>
      <c r="B3" s="2773"/>
      <c r="C3" s="2773"/>
      <c r="D3" s="2773"/>
      <c r="E3" s="2773"/>
      <c r="F3" s="2773"/>
      <c r="G3" s="2773"/>
      <c r="H3" s="2773"/>
      <c r="I3" s="2773"/>
      <c r="J3" s="2773"/>
      <c r="K3" s="2773"/>
      <c r="L3" s="2773"/>
      <c r="M3" s="2773"/>
      <c r="N3" s="2773"/>
      <c r="O3" s="2773"/>
      <c r="P3" s="2773"/>
      <c r="Q3" s="2773"/>
      <c r="R3" s="2773"/>
      <c r="S3" s="167"/>
      <c r="T3" s="167"/>
      <c r="U3" s="167"/>
      <c r="V3" s="167"/>
      <c r="W3" s="167"/>
      <c r="X3" s="167"/>
      <c r="Y3" s="167"/>
      <c r="Z3" s="167"/>
      <c r="AA3" s="167"/>
      <c r="AB3" s="167"/>
      <c r="AC3" s="167"/>
      <c r="AD3" s="167"/>
      <c r="AE3" s="167"/>
      <c r="AF3" s="167"/>
      <c r="AG3" s="68"/>
      <c r="AH3" s="128"/>
      <c r="AI3" s="16"/>
      <c r="AJ3" s="2736" t="s">
        <v>776</v>
      </c>
      <c r="AK3" s="2736"/>
      <c r="AL3" s="2736"/>
      <c r="AM3" s="2736"/>
      <c r="AN3" s="2736"/>
      <c r="AO3" s="2736"/>
      <c r="AP3" s="2736"/>
      <c r="AQ3" s="2736"/>
      <c r="AR3" s="2736"/>
      <c r="AS3" s="2736"/>
      <c r="AT3" s="2736"/>
      <c r="AU3" s="2736"/>
      <c r="AV3" s="2736"/>
      <c r="AW3" s="2736"/>
      <c r="AX3" s="2736"/>
      <c r="AY3" s="2736"/>
      <c r="AZ3" s="2736"/>
      <c r="BA3" s="2736"/>
      <c r="BB3" s="1494"/>
      <c r="BC3" s="1494"/>
      <c r="BD3" s="1494"/>
      <c r="BE3" s="1494"/>
      <c r="BF3" s="1494"/>
      <c r="BG3" s="1494"/>
      <c r="BH3" s="1494"/>
      <c r="BI3" s="1494"/>
      <c r="BJ3" s="1494"/>
      <c r="BK3" s="1494"/>
      <c r="BL3" s="1494"/>
      <c r="BM3" s="1494"/>
      <c r="BN3" s="1494"/>
      <c r="BO3" s="1494"/>
      <c r="BP3" s="1495"/>
    </row>
    <row r="4" spans="1:68" ht="78" customHeight="1" x14ac:dyDescent="0.15">
      <c r="A4" s="2776" t="s">
        <v>370</v>
      </c>
      <c r="B4" s="2777"/>
      <c r="C4" s="2777"/>
      <c r="D4" s="2777"/>
      <c r="E4" s="2777"/>
      <c r="F4" s="2778"/>
      <c r="G4" s="2764" t="s">
        <v>0</v>
      </c>
      <c r="H4" s="2765"/>
      <c r="I4" s="2766"/>
      <c r="J4" s="2767" t="s">
        <v>287</v>
      </c>
      <c r="K4" s="2768"/>
      <c r="L4" s="2769"/>
      <c r="M4" s="2770" t="s">
        <v>1</v>
      </c>
      <c r="N4" s="2771"/>
      <c r="O4" s="2771"/>
      <c r="P4" s="2772"/>
      <c r="Q4" s="2774" t="s">
        <v>265</v>
      </c>
      <c r="R4" s="2798" t="s">
        <v>283</v>
      </c>
      <c r="S4" s="2799"/>
      <c r="T4" s="2799"/>
      <c r="U4" s="2800"/>
      <c r="V4" s="2801"/>
      <c r="W4" s="2802" t="s">
        <v>26</v>
      </c>
      <c r="X4" s="2803"/>
      <c r="Y4" s="2803"/>
      <c r="Z4" s="2803"/>
      <c r="AA4" s="2803"/>
      <c r="AB4" s="2804"/>
      <c r="AC4" s="2782" t="s">
        <v>298</v>
      </c>
      <c r="AD4" s="2796" t="s">
        <v>2909</v>
      </c>
      <c r="AE4" s="2797"/>
      <c r="AF4" s="2760" t="s">
        <v>27</v>
      </c>
      <c r="AG4" s="2762" t="s">
        <v>2</v>
      </c>
      <c r="AH4" s="128"/>
      <c r="AI4" s="15"/>
      <c r="AJ4" s="2737" t="s">
        <v>370</v>
      </c>
      <c r="AK4" s="2738"/>
      <c r="AL4" s="2738"/>
      <c r="AM4" s="2738"/>
      <c r="AN4" s="2738"/>
      <c r="AO4" s="2739"/>
      <c r="AP4" s="2740" t="s">
        <v>0</v>
      </c>
      <c r="AQ4" s="2741"/>
      <c r="AR4" s="2742"/>
      <c r="AS4" s="2743" t="s">
        <v>287</v>
      </c>
      <c r="AT4" s="2744"/>
      <c r="AU4" s="2742"/>
      <c r="AV4" s="2745" t="s">
        <v>1</v>
      </c>
      <c r="AW4" s="2744"/>
      <c r="AX4" s="2744"/>
      <c r="AY4" s="2742"/>
      <c r="AZ4" s="2746" t="s">
        <v>265</v>
      </c>
      <c r="BA4" s="2745" t="s">
        <v>283</v>
      </c>
      <c r="BB4" s="2744"/>
      <c r="BC4" s="2744"/>
      <c r="BD4" s="2748"/>
      <c r="BE4" s="2742"/>
      <c r="BF4" s="2749" t="s">
        <v>26</v>
      </c>
      <c r="BG4" s="2741"/>
      <c r="BH4" s="2741"/>
      <c r="BI4" s="2741"/>
      <c r="BJ4" s="2741"/>
      <c r="BK4" s="2750"/>
      <c r="BL4" s="2746" t="s">
        <v>298</v>
      </c>
      <c r="BM4" s="2751" t="s">
        <v>2909</v>
      </c>
      <c r="BN4" s="2752"/>
      <c r="BO4" s="2753" t="s">
        <v>27</v>
      </c>
      <c r="BP4" s="2755" t="s">
        <v>2</v>
      </c>
    </row>
    <row r="5" spans="1:68" ht="135" customHeight="1" x14ac:dyDescent="0.15">
      <c r="A5" s="2779" t="s">
        <v>373</v>
      </c>
      <c r="B5" s="2780"/>
      <c r="C5" s="2780"/>
      <c r="D5" s="2780"/>
      <c r="E5" s="2780"/>
      <c r="F5" s="2781"/>
      <c r="G5" s="413" t="s">
        <v>3</v>
      </c>
      <c r="H5" s="414" t="s">
        <v>4</v>
      </c>
      <c r="I5" s="840" t="s">
        <v>260</v>
      </c>
      <c r="J5" s="415" t="s">
        <v>5</v>
      </c>
      <c r="K5" s="416" t="s">
        <v>6</v>
      </c>
      <c r="L5" s="841" t="s">
        <v>261</v>
      </c>
      <c r="M5" s="842" t="s">
        <v>262</v>
      </c>
      <c r="N5" s="843" t="s">
        <v>263</v>
      </c>
      <c r="O5" s="844" t="s">
        <v>264</v>
      </c>
      <c r="P5" s="845" t="s">
        <v>2920</v>
      </c>
      <c r="Q5" s="2775"/>
      <c r="R5" s="846" t="s">
        <v>266</v>
      </c>
      <c r="S5" s="417" t="s">
        <v>725</v>
      </c>
      <c r="T5" s="417" t="s">
        <v>431</v>
      </c>
      <c r="U5" s="417" t="s">
        <v>7</v>
      </c>
      <c r="V5" s="847" t="s">
        <v>286</v>
      </c>
      <c r="W5" s="418" t="s">
        <v>121</v>
      </c>
      <c r="X5" s="419" t="s">
        <v>28</v>
      </c>
      <c r="Y5" s="419" t="s">
        <v>123</v>
      </c>
      <c r="Z5" s="419" t="s">
        <v>163</v>
      </c>
      <c r="AA5" s="848" t="s">
        <v>359</v>
      </c>
      <c r="AB5" s="849" t="s">
        <v>360</v>
      </c>
      <c r="AC5" s="2783"/>
      <c r="AD5" s="850" t="s">
        <v>267</v>
      </c>
      <c r="AE5" s="851" t="s">
        <v>268</v>
      </c>
      <c r="AF5" s="2761"/>
      <c r="AG5" s="2763"/>
      <c r="AH5" s="128"/>
      <c r="AI5" s="15"/>
      <c r="AJ5" s="2757" t="s">
        <v>373</v>
      </c>
      <c r="AK5" s="2758"/>
      <c r="AL5" s="2758"/>
      <c r="AM5" s="2758"/>
      <c r="AN5" s="2758"/>
      <c r="AO5" s="2759"/>
      <c r="AP5" s="1496" t="s">
        <v>3</v>
      </c>
      <c r="AQ5" s="1497" t="s">
        <v>4</v>
      </c>
      <c r="AR5" s="1498" t="s">
        <v>260</v>
      </c>
      <c r="AS5" s="1499" t="s">
        <v>5</v>
      </c>
      <c r="AT5" s="1500" t="s">
        <v>6</v>
      </c>
      <c r="AU5" s="1498" t="s">
        <v>261</v>
      </c>
      <c r="AV5" s="1501" t="s">
        <v>262</v>
      </c>
      <c r="AW5" s="1502" t="s">
        <v>263</v>
      </c>
      <c r="AX5" s="1500" t="s">
        <v>264</v>
      </c>
      <c r="AY5" s="1503" t="s">
        <v>2920</v>
      </c>
      <c r="AZ5" s="2747"/>
      <c r="BA5" s="1504" t="s">
        <v>266</v>
      </c>
      <c r="BB5" s="1502" t="s">
        <v>725</v>
      </c>
      <c r="BC5" s="1502" t="s">
        <v>431</v>
      </c>
      <c r="BD5" s="1502" t="s">
        <v>7</v>
      </c>
      <c r="BE5" s="1503" t="s">
        <v>286</v>
      </c>
      <c r="BF5" s="1504" t="s">
        <v>121</v>
      </c>
      <c r="BG5" s="1505" t="s">
        <v>28</v>
      </c>
      <c r="BH5" s="1505" t="s">
        <v>123</v>
      </c>
      <c r="BI5" s="1505" t="s">
        <v>163</v>
      </c>
      <c r="BJ5" s="1506" t="s">
        <v>359</v>
      </c>
      <c r="BK5" s="1498" t="s">
        <v>360</v>
      </c>
      <c r="BL5" s="2747"/>
      <c r="BM5" s="1507" t="s">
        <v>267</v>
      </c>
      <c r="BN5" s="1508" t="s">
        <v>268</v>
      </c>
      <c r="BO5" s="2754"/>
      <c r="BP5" s="2756"/>
    </row>
    <row r="6" spans="1:68" ht="18" customHeight="1" x14ac:dyDescent="0.15">
      <c r="A6" s="2795" t="s">
        <v>777</v>
      </c>
      <c r="B6" s="2790"/>
      <c r="C6" s="2790"/>
      <c r="D6" s="2790"/>
      <c r="E6" s="2790"/>
      <c r="F6" s="2791"/>
      <c r="G6" s="168">
        <f t="shared" ref="G6:AF8" si="0">SUM(G9,G12,G15,G18,G21,G24,G27,G30,G33,G36,G39,G42)</f>
        <v>0</v>
      </c>
      <c r="H6" s="325">
        <f t="shared" si="0"/>
        <v>0</v>
      </c>
      <c r="I6" s="169">
        <f t="shared" si="0"/>
        <v>0</v>
      </c>
      <c r="J6" s="170">
        <f t="shared" si="0"/>
        <v>0</v>
      </c>
      <c r="K6" s="171">
        <f t="shared" si="0"/>
        <v>0</v>
      </c>
      <c r="L6" s="280">
        <f t="shared" si="0"/>
        <v>0</v>
      </c>
      <c r="M6" s="173">
        <f t="shared" si="0"/>
        <v>0</v>
      </c>
      <c r="N6" s="174">
        <f t="shared" si="0"/>
        <v>0</v>
      </c>
      <c r="O6" s="174">
        <f t="shared" si="0"/>
        <v>0</v>
      </c>
      <c r="P6" s="175">
        <f t="shared" si="0"/>
        <v>0</v>
      </c>
      <c r="Q6" s="339">
        <f t="shared" si="0"/>
        <v>0</v>
      </c>
      <c r="R6" s="176">
        <f t="shared" si="0"/>
        <v>0</v>
      </c>
      <c r="S6" s="177">
        <f t="shared" si="0"/>
        <v>0</v>
      </c>
      <c r="T6" s="177">
        <f t="shared" si="0"/>
        <v>0</v>
      </c>
      <c r="U6" s="177">
        <f t="shared" si="0"/>
        <v>0</v>
      </c>
      <c r="V6" s="178">
        <f t="shared" si="0"/>
        <v>0</v>
      </c>
      <c r="W6" s="179">
        <f t="shared" si="0"/>
        <v>0</v>
      </c>
      <c r="X6" s="180">
        <f t="shared" si="0"/>
        <v>0</v>
      </c>
      <c r="Y6" s="180">
        <f t="shared" si="0"/>
        <v>0</v>
      </c>
      <c r="Z6" s="180">
        <f t="shared" si="0"/>
        <v>0</v>
      </c>
      <c r="AA6" s="180">
        <f t="shared" si="0"/>
        <v>0</v>
      </c>
      <c r="AB6" s="181">
        <f t="shared" si="0"/>
        <v>0</v>
      </c>
      <c r="AC6" s="365">
        <f t="shared" si="0"/>
        <v>0</v>
      </c>
      <c r="AD6" s="697">
        <f t="shared" si="0"/>
        <v>0</v>
      </c>
      <c r="AE6" s="695">
        <f t="shared" si="0"/>
        <v>0</v>
      </c>
      <c r="AF6" s="281">
        <f t="shared" si="0"/>
        <v>0</v>
      </c>
      <c r="AG6" s="182">
        <f t="shared" ref="AG6:AG44" si="1">SUM(G6:AF6)</f>
        <v>0</v>
      </c>
      <c r="AH6" s="128"/>
      <c r="AI6" s="15"/>
      <c r="AJ6" s="2722" t="s">
        <v>777</v>
      </c>
      <c r="AK6" s="2714"/>
      <c r="AL6" s="2714"/>
      <c r="AM6" s="2714"/>
      <c r="AN6" s="2714"/>
      <c r="AO6" s="2715"/>
      <c r="AP6" s="1509">
        <f t="shared" ref="AP6:BO6" si="2">SUM(AP9,AP12,AP15,AP18,AP21,AP24,AP27,AP30,AP33,AP36,AP39,AP42)</f>
        <v>0</v>
      </c>
      <c r="AQ6" s="1510">
        <f t="shared" si="2"/>
        <v>0</v>
      </c>
      <c r="AR6" s="1511">
        <f t="shared" si="2"/>
        <v>0</v>
      </c>
      <c r="AS6" s="1512">
        <f t="shared" si="2"/>
        <v>0</v>
      </c>
      <c r="AT6" s="1513">
        <f t="shared" si="2"/>
        <v>0</v>
      </c>
      <c r="AU6" s="1514">
        <f t="shared" si="2"/>
        <v>0</v>
      </c>
      <c r="AV6" s="1512">
        <f t="shared" si="2"/>
        <v>0</v>
      </c>
      <c r="AW6" s="1513">
        <f t="shared" si="2"/>
        <v>0</v>
      </c>
      <c r="AX6" s="1513">
        <f t="shared" si="2"/>
        <v>0</v>
      </c>
      <c r="AY6" s="1511">
        <f t="shared" si="2"/>
        <v>0</v>
      </c>
      <c r="AZ6" s="1515">
        <f t="shared" si="2"/>
        <v>0</v>
      </c>
      <c r="BA6" s="1512">
        <f t="shared" si="2"/>
        <v>0</v>
      </c>
      <c r="BB6" s="1513">
        <f t="shared" si="2"/>
        <v>0</v>
      </c>
      <c r="BC6" s="1513">
        <f t="shared" si="2"/>
        <v>0</v>
      </c>
      <c r="BD6" s="1513">
        <f t="shared" si="2"/>
        <v>0</v>
      </c>
      <c r="BE6" s="1511">
        <f t="shared" si="2"/>
        <v>0</v>
      </c>
      <c r="BF6" s="1509">
        <f t="shared" si="2"/>
        <v>0</v>
      </c>
      <c r="BG6" s="1513">
        <f t="shared" si="2"/>
        <v>0</v>
      </c>
      <c r="BH6" s="1513">
        <f t="shared" si="2"/>
        <v>0</v>
      </c>
      <c r="BI6" s="1513">
        <f t="shared" si="2"/>
        <v>0</v>
      </c>
      <c r="BJ6" s="1513">
        <f t="shared" si="2"/>
        <v>0</v>
      </c>
      <c r="BK6" s="1511">
        <f t="shared" si="2"/>
        <v>0</v>
      </c>
      <c r="BL6" s="1511">
        <f t="shared" si="2"/>
        <v>0</v>
      </c>
      <c r="BM6" s="1516">
        <f t="shared" si="2"/>
        <v>0</v>
      </c>
      <c r="BN6" s="1514">
        <f t="shared" si="2"/>
        <v>0</v>
      </c>
      <c r="BO6" s="1517">
        <f t="shared" si="2"/>
        <v>0</v>
      </c>
      <c r="BP6" s="1518">
        <f t="shared" ref="BP6:BP44" si="3">SUM(AP6:BO6)</f>
        <v>0</v>
      </c>
    </row>
    <row r="7" spans="1:68" ht="18" customHeight="1" x14ac:dyDescent="0.15">
      <c r="A7" s="752"/>
      <c r="B7" s="751"/>
      <c r="C7" s="2788" t="s">
        <v>10</v>
      </c>
      <c r="D7" s="2788"/>
      <c r="E7" s="2788"/>
      <c r="F7" s="2789"/>
      <c r="G7" s="282">
        <f t="shared" si="0"/>
        <v>0</v>
      </c>
      <c r="H7" s="326">
        <f t="shared" si="0"/>
        <v>0</v>
      </c>
      <c r="I7" s="283">
        <f t="shared" si="0"/>
        <v>0</v>
      </c>
      <c r="J7" s="284">
        <f t="shared" si="0"/>
        <v>0</v>
      </c>
      <c r="K7" s="285">
        <f t="shared" si="0"/>
        <v>0</v>
      </c>
      <c r="L7" s="286">
        <f t="shared" si="0"/>
        <v>0</v>
      </c>
      <c r="M7" s="287">
        <f t="shared" si="0"/>
        <v>0</v>
      </c>
      <c r="N7" s="288">
        <f t="shared" si="0"/>
        <v>0</v>
      </c>
      <c r="O7" s="288">
        <f t="shared" si="0"/>
        <v>0</v>
      </c>
      <c r="P7" s="289">
        <f t="shared" si="0"/>
        <v>0</v>
      </c>
      <c r="Q7" s="340">
        <f t="shared" si="0"/>
        <v>0</v>
      </c>
      <c r="R7" s="290">
        <f t="shared" si="0"/>
        <v>0</v>
      </c>
      <c r="S7" s="291">
        <f t="shared" si="0"/>
        <v>0</v>
      </c>
      <c r="T7" s="291">
        <f t="shared" si="0"/>
        <v>0</v>
      </c>
      <c r="U7" s="291">
        <f t="shared" si="0"/>
        <v>0</v>
      </c>
      <c r="V7" s="292">
        <f t="shared" si="0"/>
        <v>0</v>
      </c>
      <c r="W7" s="293">
        <f t="shared" si="0"/>
        <v>0</v>
      </c>
      <c r="X7" s="294">
        <f t="shared" si="0"/>
        <v>0</v>
      </c>
      <c r="Y7" s="294">
        <f t="shared" si="0"/>
        <v>0</v>
      </c>
      <c r="Z7" s="294">
        <f t="shared" si="0"/>
        <v>0</v>
      </c>
      <c r="AA7" s="294">
        <f t="shared" si="0"/>
        <v>0</v>
      </c>
      <c r="AB7" s="181">
        <f t="shared" si="0"/>
        <v>0</v>
      </c>
      <c r="AC7" s="365">
        <f t="shared" si="0"/>
        <v>0</v>
      </c>
      <c r="AD7" s="698">
        <f t="shared" si="0"/>
        <v>0</v>
      </c>
      <c r="AE7" s="695">
        <f t="shared" si="0"/>
        <v>0</v>
      </c>
      <c r="AF7" s="281">
        <f t="shared" si="0"/>
        <v>0</v>
      </c>
      <c r="AG7" s="183">
        <f t="shared" si="1"/>
        <v>0</v>
      </c>
      <c r="AH7" s="128"/>
      <c r="AI7" s="15"/>
      <c r="AJ7" s="1519"/>
      <c r="AK7" s="1520"/>
      <c r="AL7" s="2712" t="s">
        <v>10</v>
      </c>
      <c r="AM7" s="2712"/>
      <c r="AN7" s="2712"/>
      <c r="AO7" s="2713"/>
      <c r="AP7" s="1521">
        <f t="shared" ref="AP7:BO7" si="4">SUM(AP10,AP13,AP16,AP19,AP22,AP25,AP28,AP31,AP34,AP37,AP40,AP43)</f>
        <v>0</v>
      </c>
      <c r="AQ7" s="1522">
        <f t="shared" si="4"/>
        <v>0</v>
      </c>
      <c r="AR7" s="1523">
        <f t="shared" si="4"/>
        <v>0</v>
      </c>
      <c r="AS7" s="1524">
        <f t="shared" si="4"/>
        <v>0</v>
      </c>
      <c r="AT7" s="1525">
        <f t="shared" si="4"/>
        <v>0</v>
      </c>
      <c r="AU7" s="1523">
        <f t="shared" si="4"/>
        <v>0</v>
      </c>
      <c r="AV7" s="1524">
        <f t="shared" si="4"/>
        <v>0</v>
      </c>
      <c r="AW7" s="1525">
        <f t="shared" si="4"/>
        <v>0</v>
      </c>
      <c r="AX7" s="1525">
        <f t="shared" si="4"/>
        <v>0</v>
      </c>
      <c r="AY7" s="1523">
        <f t="shared" si="4"/>
        <v>0</v>
      </c>
      <c r="AZ7" s="1526">
        <f t="shared" si="4"/>
        <v>0</v>
      </c>
      <c r="BA7" s="1524">
        <f t="shared" si="4"/>
        <v>0</v>
      </c>
      <c r="BB7" s="1525">
        <f t="shared" si="4"/>
        <v>0</v>
      </c>
      <c r="BC7" s="1525">
        <f t="shared" si="4"/>
        <v>0</v>
      </c>
      <c r="BD7" s="1525">
        <f t="shared" si="4"/>
        <v>0</v>
      </c>
      <c r="BE7" s="1523">
        <f t="shared" si="4"/>
        <v>0</v>
      </c>
      <c r="BF7" s="1521">
        <f t="shared" si="4"/>
        <v>0</v>
      </c>
      <c r="BG7" s="1525">
        <f t="shared" si="4"/>
        <v>0</v>
      </c>
      <c r="BH7" s="1525">
        <f t="shared" si="4"/>
        <v>0</v>
      </c>
      <c r="BI7" s="1525">
        <f t="shared" si="4"/>
        <v>0</v>
      </c>
      <c r="BJ7" s="1525">
        <f t="shared" si="4"/>
        <v>0</v>
      </c>
      <c r="BK7" s="1511">
        <f t="shared" si="4"/>
        <v>0</v>
      </c>
      <c r="BL7" s="1511">
        <f t="shared" si="4"/>
        <v>0</v>
      </c>
      <c r="BM7" s="1516">
        <f t="shared" si="4"/>
        <v>0</v>
      </c>
      <c r="BN7" s="1523">
        <f t="shared" si="4"/>
        <v>0</v>
      </c>
      <c r="BO7" s="1517">
        <f t="shared" si="4"/>
        <v>0</v>
      </c>
      <c r="BP7" s="1527">
        <f t="shared" si="3"/>
        <v>0</v>
      </c>
    </row>
    <row r="8" spans="1:68" ht="18" customHeight="1" x14ac:dyDescent="0.15">
      <c r="A8" s="407"/>
      <c r="B8" s="753"/>
      <c r="C8" s="753"/>
      <c r="D8" s="2792" t="s">
        <v>297</v>
      </c>
      <c r="E8" s="2793"/>
      <c r="F8" s="2794"/>
      <c r="G8" s="282">
        <f t="shared" si="0"/>
        <v>0</v>
      </c>
      <c r="H8" s="327">
        <f t="shared" si="0"/>
        <v>0</v>
      </c>
      <c r="I8" s="295">
        <f t="shared" si="0"/>
        <v>0</v>
      </c>
      <c r="J8" s="296">
        <f t="shared" si="0"/>
        <v>0</v>
      </c>
      <c r="K8" s="296">
        <f t="shared" si="0"/>
        <v>0</v>
      </c>
      <c r="L8" s="297">
        <f t="shared" si="0"/>
        <v>0</v>
      </c>
      <c r="M8" s="298">
        <f t="shared" si="0"/>
        <v>0</v>
      </c>
      <c r="N8" s="298">
        <f t="shared" si="0"/>
        <v>0</v>
      </c>
      <c r="O8" s="298">
        <f t="shared" si="0"/>
        <v>0</v>
      </c>
      <c r="P8" s="298">
        <f t="shared" si="0"/>
        <v>0</v>
      </c>
      <c r="Q8" s="341">
        <f t="shared" si="0"/>
        <v>0</v>
      </c>
      <c r="R8" s="299">
        <f t="shared" si="0"/>
        <v>0</v>
      </c>
      <c r="S8" s="299">
        <f t="shared" si="0"/>
        <v>0</v>
      </c>
      <c r="T8" s="299">
        <f t="shared" si="0"/>
        <v>0</v>
      </c>
      <c r="U8" s="299">
        <f t="shared" si="0"/>
        <v>0</v>
      </c>
      <c r="V8" s="299">
        <f t="shared" si="0"/>
        <v>0</v>
      </c>
      <c r="W8" s="300">
        <f t="shared" si="0"/>
        <v>0</v>
      </c>
      <c r="X8" s="238">
        <f t="shared" si="0"/>
        <v>0</v>
      </c>
      <c r="Y8" s="238">
        <f t="shared" si="0"/>
        <v>0</v>
      </c>
      <c r="Z8" s="238">
        <f t="shared" si="0"/>
        <v>0</v>
      </c>
      <c r="AA8" s="238">
        <f t="shared" si="0"/>
        <v>0</v>
      </c>
      <c r="AB8" s="301">
        <f t="shared" si="0"/>
        <v>0</v>
      </c>
      <c r="AC8" s="383">
        <f t="shared" si="0"/>
        <v>0</v>
      </c>
      <c r="AD8" s="699">
        <f t="shared" si="0"/>
        <v>0</v>
      </c>
      <c r="AE8" s="696">
        <f t="shared" si="0"/>
        <v>0</v>
      </c>
      <c r="AF8" s="302">
        <f t="shared" si="0"/>
        <v>0</v>
      </c>
      <c r="AG8" s="303">
        <f t="shared" si="1"/>
        <v>0</v>
      </c>
      <c r="AH8" s="128"/>
      <c r="AI8" s="15"/>
      <c r="AJ8" s="1528"/>
      <c r="AK8" s="1529"/>
      <c r="AL8" s="1529"/>
      <c r="AM8" s="2723" t="s">
        <v>297</v>
      </c>
      <c r="AN8" s="2724"/>
      <c r="AO8" s="2725"/>
      <c r="AP8" s="1521">
        <f t="shared" ref="AP8:BO8" si="5">SUM(AP11,AP14,AP17,AP20,AP23,AP26,AP29,AP32,AP35,AP38,AP41,AP44)</f>
        <v>0</v>
      </c>
      <c r="AQ8" s="1530">
        <f t="shared" si="5"/>
        <v>0</v>
      </c>
      <c r="AR8" s="1531">
        <f t="shared" si="5"/>
        <v>0</v>
      </c>
      <c r="AS8" s="1532">
        <f t="shared" si="5"/>
        <v>0</v>
      </c>
      <c r="AT8" s="1532">
        <f t="shared" si="5"/>
        <v>0</v>
      </c>
      <c r="AU8" s="1533">
        <f t="shared" si="5"/>
        <v>0</v>
      </c>
      <c r="AV8" s="1532">
        <f t="shared" si="5"/>
        <v>0</v>
      </c>
      <c r="AW8" s="1532">
        <f t="shared" si="5"/>
        <v>0</v>
      </c>
      <c r="AX8" s="1532">
        <f t="shared" si="5"/>
        <v>0</v>
      </c>
      <c r="AY8" s="1532">
        <f t="shared" si="5"/>
        <v>0</v>
      </c>
      <c r="AZ8" s="1534">
        <f t="shared" si="5"/>
        <v>0</v>
      </c>
      <c r="BA8" s="1535">
        <f t="shared" si="5"/>
        <v>0</v>
      </c>
      <c r="BB8" s="1535">
        <f t="shared" si="5"/>
        <v>0</v>
      </c>
      <c r="BC8" s="1535">
        <f t="shared" si="5"/>
        <v>0</v>
      </c>
      <c r="BD8" s="1535">
        <f t="shared" si="5"/>
        <v>0</v>
      </c>
      <c r="BE8" s="1535">
        <f t="shared" si="5"/>
        <v>0</v>
      </c>
      <c r="BF8" s="1536">
        <f t="shared" si="5"/>
        <v>0</v>
      </c>
      <c r="BG8" s="1537">
        <f t="shared" si="5"/>
        <v>0</v>
      </c>
      <c r="BH8" s="1537">
        <f t="shared" si="5"/>
        <v>0</v>
      </c>
      <c r="BI8" s="1537">
        <f t="shared" si="5"/>
        <v>0</v>
      </c>
      <c r="BJ8" s="1537">
        <f t="shared" si="5"/>
        <v>0</v>
      </c>
      <c r="BK8" s="1538">
        <f t="shared" si="5"/>
        <v>0</v>
      </c>
      <c r="BL8" s="1534">
        <f t="shared" si="5"/>
        <v>0</v>
      </c>
      <c r="BM8" s="1539">
        <f t="shared" si="5"/>
        <v>0</v>
      </c>
      <c r="BN8" s="1540">
        <f t="shared" si="5"/>
        <v>0</v>
      </c>
      <c r="BO8" s="1541">
        <f t="shared" si="5"/>
        <v>0</v>
      </c>
      <c r="BP8" s="1542">
        <f t="shared" si="3"/>
        <v>0</v>
      </c>
    </row>
    <row r="9" spans="1:68" ht="18" customHeight="1" x14ac:dyDescent="0.15">
      <c r="A9" s="2819" t="s">
        <v>34</v>
      </c>
      <c r="B9" s="2788" t="s">
        <v>780</v>
      </c>
      <c r="C9" s="2789"/>
      <c r="D9" s="2784" t="s">
        <v>9</v>
      </c>
      <c r="E9" s="2784"/>
      <c r="F9" s="2785"/>
      <c r="G9" s="192"/>
      <c r="H9" s="197"/>
      <c r="I9" s="193"/>
      <c r="J9" s="192"/>
      <c r="K9" s="194"/>
      <c r="L9" s="193"/>
      <c r="M9" s="192"/>
      <c r="N9" s="194"/>
      <c r="O9" s="194"/>
      <c r="P9" s="193"/>
      <c r="Q9" s="304"/>
      <c r="R9" s="228"/>
      <c r="S9" s="186"/>
      <c r="T9" s="186"/>
      <c r="U9" s="333"/>
      <c r="V9" s="185"/>
      <c r="W9" s="184"/>
      <c r="X9" s="186"/>
      <c r="Y9" s="186"/>
      <c r="Z9" s="186"/>
      <c r="AA9" s="333"/>
      <c r="AB9" s="193"/>
      <c r="AC9" s="305"/>
      <c r="AD9" s="192"/>
      <c r="AE9" s="305"/>
      <c r="AF9" s="305"/>
      <c r="AG9" s="187">
        <f t="shared" si="1"/>
        <v>0</v>
      </c>
      <c r="AH9" s="128"/>
      <c r="AI9" s="15"/>
      <c r="AJ9" s="2726" t="s">
        <v>34</v>
      </c>
      <c r="AK9" s="2712" t="s">
        <v>780</v>
      </c>
      <c r="AL9" s="2713"/>
      <c r="AM9" s="2716" t="s">
        <v>9</v>
      </c>
      <c r="AN9" s="2716"/>
      <c r="AO9" s="2717"/>
      <c r="AP9" s="1543"/>
      <c r="AQ9" s="1544"/>
      <c r="AR9" s="1545"/>
      <c r="AS9" s="1543"/>
      <c r="AT9" s="1546"/>
      <c r="AU9" s="1545"/>
      <c r="AV9" s="1543"/>
      <c r="AW9" s="1546"/>
      <c r="AX9" s="1546"/>
      <c r="AY9" s="1545"/>
      <c r="AZ9" s="1547"/>
      <c r="BA9" s="1548"/>
      <c r="BB9" s="1549"/>
      <c r="BC9" s="1549"/>
      <c r="BD9" s="1550"/>
      <c r="BE9" s="1551"/>
      <c r="BF9" s="1552"/>
      <c r="BG9" s="1549"/>
      <c r="BH9" s="1549"/>
      <c r="BI9" s="1549"/>
      <c r="BJ9" s="1550"/>
      <c r="BK9" s="1545"/>
      <c r="BL9" s="1553"/>
      <c r="BM9" s="1543"/>
      <c r="BN9" s="1553"/>
      <c r="BO9" s="1553"/>
      <c r="BP9" s="1554">
        <f t="shared" si="3"/>
        <v>0</v>
      </c>
    </row>
    <row r="10" spans="1:68" ht="18" customHeight="1" x14ac:dyDescent="0.15">
      <c r="A10" s="2820"/>
      <c r="B10" s="2790"/>
      <c r="C10" s="2791"/>
      <c r="D10" s="408"/>
      <c r="E10" s="2786" t="s">
        <v>10</v>
      </c>
      <c r="F10" s="2787"/>
      <c r="G10" s="243"/>
      <c r="H10" s="328"/>
      <c r="I10" s="306"/>
      <c r="J10" s="243"/>
      <c r="K10" s="244"/>
      <c r="L10" s="306"/>
      <c r="M10" s="243"/>
      <c r="N10" s="244"/>
      <c r="O10" s="244"/>
      <c r="P10" s="306"/>
      <c r="Q10" s="307"/>
      <c r="R10" s="308"/>
      <c r="S10" s="244"/>
      <c r="T10" s="244"/>
      <c r="U10" s="334"/>
      <c r="V10" s="306"/>
      <c r="W10" s="243"/>
      <c r="X10" s="244"/>
      <c r="Y10" s="244"/>
      <c r="Z10" s="244"/>
      <c r="AA10" s="334"/>
      <c r="AB10" s="306"/>
      <c r="AC10" s="309"/>
      <c r="AD10" s="243"/>
      <c r="AE10" s="309"/>
      <c r="AF10" s="310"/>
      <c r="AG10" s="311">
        <f t="shared" si="1"/>
        <v>0</v>
      </c>
      <c r="AH10" s="128"/>
      <c r="AI10" s="15"/>
      <c r="AJ10" s="2727"/>
      <c r="AK10" s="2714"/>
      <c r="AL10" s="2715"/>
      <c r="AM10" s="1555"/>
      <c r="AN10" s="2710" t="s">
        <v>10</v>
      </c>
      <c r="AO10" s="2711"/>
      <c r="AP10" s="1556"/>
      <c r="AQ10" s="1557"/>
      <c r="AR10" s="1558"/>
      <c r="AS10" s="1556"/>
      <c r="AT10" s="1559"/>
      <c r="AU10" s="1558"/>
      <c r="AV10" s="1556"/>
      <c r="AW10" s="1559"/>
      <c r="AX10" s="1559"/>
      <c r="AY10" s="1558"/>
      <c r="AZ10" s="1560"/>
      <c r="BA10" s="1561"/>
      <c r="BB10" s="1559"/>
      <c r="BC10" s="1559"/>
      <c r="BD10" s="1562"/>
      <c r="BE10" s="1558"/>
      <c r="BF10" s="1556"/>
      <c r="BG10" s="1559"/>
      <c r="BH10" s="1559"/>
      <c r="BI10" s="1559"/>
      <c r="BJ10" s="1562"/>
      <c r="BK10" s="1558"/>
      <c r="BL10" s="1563"/>
      <c r="BM10" s="1556"/>
      <c r="BN10" s="1563"/>
      <c r="BO10" s="1564"/>
      <c r="BP10" s="1565">
        <f t="shared" si="3"/>
        <v>0</v>
      </c>
    </row>
    <row r="11" spans="1:68" ht="18" customHeight="1" x14ac:dyDescent="0.15">
      <c r="A11" s="2820"/>
      <c r="B11" s="750"/>
      <c r="C11" s="753"/>
      <c r="D11" s="749"/>
      <c r="E11" s="749"/>
      <c r="F11" s="852" t="s">
        <v>297</v>
      </c>
      <c r="G11" s="312"/>
      <c r="H11" s="329"/>
      <c r="I11" s="313"/>
      <c r="J11" s="312"/>
      <c r="K11" s="314"/>
      <c r="L11" s="313"/>
      <c r="M11" s="312"/>
      <c r="N11" s="314"/>
      <c r="O11" s="314"/>
      <c r="P11" s="313"/>
      <c r="Q11" s="324"/>
      <c r="R11" s="319"/>
      <c r="S11" s="190"/>
      <c r="T11" s="190"/>
      <c r="U11" s="335"/>
      <c r="V11" s="189"/>
      <c r="W11" s="188"/>
      <c r="X11" s="190"/>
      <c r="Y11" s="190"/>
      <c r="Z11" s="190"/>
      <c r="AA11" s="337"/>
      <c r="AB11" s="315"/>
      <c r="AC11" s="316"/>
      <c r="AD11" s="701"/>
      <c r="AE11" s="316"/>
      <c r="AF11" s="317"/>
      <c r="AG11" s="318">
        <f t="shared" si="1"/>
        <v>0</v>
      </c>
      <c r="AH11" s="128"/>
      <c r="AI11" s="15"/>
      <c r="AJ11" s="2727"/>
      <c r="AK11" s="1566"/>
      <c r="AL11" s="1529"/>
      <c r="AM11" s="1567"/>
      <c r="AN11" s="1567"/>
      <c r="AO11" s="1568" t="s">
        <v>297</v>
      </c>
      <c r="AP11" s="1569"/>
      <c r="AQ11" s="1495"/>
      <c r="AR11" s="1570"/>
      <c r="AS11" s="1569"/>
      <c r="AT11" s="1571"/>
      <c r="AU11" s="1570"/>
      <c r="AV11" s="1569"/>
      <c r="AW11" s="1571"/>
      <c r="AX11" s="1571"/>
      <c r="AY11" s="1570"/>
      <c r="AZ11" s="1572"/>
      <c r="BA11" s="1573"/>
      <c r="BB11" s="1574"/>
      <c r="BC11" s="1574"/>
      <c r="BD11" s="1575"/>
      <c r="BE11" s="1576"/>
      <c r="BF11" s="1577"/>
      <c r="BG11" s="1574"/>
      <c r="BH11" s="1574"/>
      <c r="BI11" s="1574"/>
      <c r="BJ11" s="1578"/>
      <c r="BK11" s="1579"/>
      <c r="BL11" s="1580"/>
      <c r="BM11" s="1581"/>
      <c r="BN11" s="1580"/>
      <c r="BO11" s="1582"/>
      <c r="BP11" s="1583">
        <f t="shared" si="3"/>
        <v>0</v>
      </c>
    </row>
    <row r="12" spans="1:68" ht="18" customHeight="1" x14ac:dyDescent="0.15">
      <c r="A12" s="2820"/>
      <c r="B12" s="2788" t="s">
        <v>781</v>
      </c>
      <c r="C12" s="2789"/>
      <c r="D12" s="2784" t="s">
        <v>9</v>
      </c>
      <c r="E12" s="2784"/>
      <c r="F12" s="2785"/>
      <c r="G12" s="192"/>
      <c r="H12" s="197"/>
      <c r="I12" s="193"/>
      <c r="J12" s="192"/>
      <c r="K12" s="194"/>
      <c r="L12" s="193"/>
      <c r="M12" s="192"/>
      <c r="N12" s="194"/>
      <c r="O12" s="194"/>
      <c r="P12" s="193"/>
      <c r="Q12" s="304"/>
      <c r="R12" s="228"/>
      <c r="S12" s="186"/>
      <c r="T12" s="186"/>
      <c r="U12" s="333"/>
      <c r="V12" s="185"/>
      <c r="W12" s="184"/>
      <c r="X12" s="186"/>
      <c r="Y12" s="186"/>
      <c r="Z12" s="186"/>
      <c r="AA12" s="333"/>
      <c r="AB12" s="193"/>
      <c r="AC12" s="305"/>
      <c r="AD12" s="184"/>
      <c r="AE12" s="305"/>
      <c r="AF12" s="305"/>
      <c r="AG12" s="187">
        <f t="shared" si="1"/>
        <v>0</v>
      </c>
      <c r="AH12" s="128"/>
      <c r="AI12" s="15"/>
      <c r="AJ12" s="2727"/>
      <c r="AK12" s="2712" t="s">
        <v>781</v>
      </c>
      <c r="AL12" s="2713"/>
      <c r="AM12" s="2716" t="s">
        <v>9</v>
      </c>
      <c r="AN12" s="2716"/>
      <c r="AO12" s="2717"/>
      <c r="AP12" s="1543"/>
      <c r="AQ12" s="1544"/>
      <c r="AR12" s="1545"/>
      <c r="AS12" s="1543"/>
      <c r="AT12" s="1546"/>
      <c r="AU12" s="1545"/>
      <c r="AV12" s="1543"/>
      <c r="AW12" s="1546"/>
      <c r="AX12" s="1546"/>
      <c r="AY12" s="1545"/>
      <c r="AZ12" s="1547"/>
      <c r="BA12" s="1548"/>
      <c r="BB12" s="1549"/>
      <c r="BC12" s="1549"/>
      <c r="BD12" s="1550"/>
      <c r="BE12" s="1551"/>
      <c r="BF12" s="1552"/>
      <c r="BG12" s="1549"/>
      <c r="BH12" s="1549"/>
      <c r="BI12" s="1549"/>
      <c r="BJ12" s="1550"/>
      <c r="BK12" s="1545"/>
      <c r="BL12" s="1553"/>
      <c r="BM12" s="1552"/>
      <c r="BN12" s="1553"/>
      <c r="BO12" s="1553"/>
      <c r="BP12" s="1554">
        <f t="shared" si="3"/>
        <v>0</v>
      </c>
    </row>
    <row r="13" spans="1:68" ht="18" customHeight="1" x14ac:dyDescent="0.15">
      <c r="A13" s="2820"/>
      <c r="B13" s="2790"/>
      <c r="C13" s="2791"/>
      <c r="D13" s="408"/>
      <c r="E13" s="2786" t="s">
        <v>10</v>
      </c>
      <c r="F13" s="2787"/>
      <c r="G13" s="243"/>
      <c r="H13" s="328"/>
      <c r="I13" s="306"/>
      <c r="J13" s="243"/>
      <c r="K13" s="244"/>
      <c r="L13" s="306"/>
      <c r="M13" s="243"/>
      <c r="N13" s="244"/>
      <c r="O13" s="244"/>
      <c r="P13" s="306"/>
      <c r="Q13" s="307"/>
      <c r="R13" s="308"/>
      <c r="S13" s="244"/>
      <c r="T13" s="244"/>
      <c r="U13" s="334"/>
      <c r="V13" s="306"/>
      <c r="W13" s="243"/>
      <c r="X13" s="244"/>
      <c r="Y13" s="244"/>
      <c r="Z13" s="244"/>
      <c r="AA13" s="334"/>
      <c r="AB13" s="306"/>
      <c r="AC13" s="309"/>
      <c r="AD13" s="243"/>
      <c r="AE13" s="309"/>
      <c r="AF13" s="310"/>
      <c r="AG13" s="311">
        <f t="shared" si="1"/>
        <v>0</v>
      </c>
      <c r="AH13" s="128"/>
      <c r="AI13" s="15"/>
      <c r="AJ13" s="2727"/>
      <c r="AK13" s="2714"/>
      <c r="AL13" s="2715"/>
      <c r="AM13" s="1555"/>
      <c r="AN13" s="2710" t="s">
        <v>10</v>
      </c>
      <c r="AO13" s="2711"/>
      <c r="AP13" s="1556"/>
      <c r="AQ13" s="1557"/>
      <c r="AR13" s="1558"/>
      <c r="AS13" s="1556"/>
      <c r="AT13" s="1559"/>
      <c r="AU13" s="1558"/>
      <c r="AV13" s="1556"/>
      <c r="AW13" s="1559"/>
      <c r="AX13" s="1559"/>
      <c r="AY13" s="1558"/>
      <c r="AZ13" s="1560"/>
      <c r="BA13" s="1561"/>
      <c r="BB13" s="1559"/>
      <c r="BC13" s="1559"/>
      <c r="BD13" s="1562"/>
      <c r="BE13" s="1558"/>
      <c r="BF13" s="1556"/>
      <c r="BG13" s="1559"/>
      <c r="BH13" s="1559"/>
      <c r="BI13" s="1559"/>
      <c r="BJ13" s="1562"/>
      <c r="BK13" s="1558"/>
      <c r="BL13" s="1563"/>
      <c r="BM13" s="1556"/>
      <c r="BN13" s="1563"/>
      <c r="BO13" s="1564"/>
      <c r="BP13" s="1565">
        <f t="shared" si="3"/>
        <v>0</v>
      </c>
    </row>
    <row r="14" spans="1:68" ht="18" customHeight="1" x14ac:dyDescent="0.15">
      <c r="A14" s="2820"/>
      <c r="B14" s="409"/>
      <c r="C14" s="753"/>
      <c r="D14" s="749"/>
      <c r="E14" s="749"/>
      <c r="F14" s="852" t="s">
        <v>297</v>
      </c>
      <c r="G14" s="312"/>
      <c r="H14" s="329"/>
      <c r="I14" s="313"/>
      <c r="J14" s="312"/>
      <c r="K14" s="314"/>
      <c r="L14" s="313"/>
      <c r="M14" s="312"/>
      <c r="N14" s="314"/>
      <c r="O14" s="314"/>
      <c r="P14" s="313"/>
      <c r="Q14" s="324"/>
      <c r="R14" s="319"/>
      <c r="S14" s="190"/>
      <c r="T14" s="190"/>
      <c r="U14" s="335"/>
      <c r="V14" s="189"/>
      <c r="W14" s="188"/>
      <c r="X14" s="190"/>
      <c r="Y14" s="190"/>
      <c r="Z14" s="190"/>
      <c r="AA14" s="337"/>
      <c r="AB14" s="315"/>
      <c r="AC14" s="316"/>
      <c r="AD14" s="701"/>
      <c r="AE14" s="316"/>
      <c r="AF14" s="317"/>
      <c r="AG14" s="191">
        <f t="shared" si="1"/>
        <v>0</v>
      </c>
      <c r="AH14" s="128"/>
      <c r="AI14" s="15"/>
      <c r="AJ14" s="2727"/>
      <c r="AK14" s="1584"/>
      <c r="AL14" s="1529"/>
      <c r="AM14" s="1567"/>
      <c r="AN14" s="1567"/>
      <c r="AO14" s="1568" t="s">
        <v>297</v>
      </c>
      <c r="AP14" s="1569"/>
      <c r="AQ14" s="1495"/>
      <c r="AR14" s="1570"/>
      <c r="AS14" s="1569"/>
      <c r="AT14" s="1571"/>
      <c r="AU14" s="1570"/>
      <c r="AV14" s="1569"/>
      <c r="AW14" s="1571"/>
      <c r="AX14" s="1571"/>
      <c r="AY14" s="1570"/>
      <c r="AZ14" s="1572"/>
      <c r="BA14" s="1573"/>
      <c r="BB14" s="1574"/>
      <c r="BC14" s="1574"/>
      <c r="BD14" s="1575"/>
      <c r="BE14" s="1576"/>
      <c r="BF14" s="1577"/>
      <c r="BG14" s="1574"/>
      <c r="BH14" s="1574"/>
      <c r="BI14" s="1574"/>
      <c r="BJ14" s="1578"/>
      <c r="BK14" s="1579"/>
      <c r="BL14" s="1580"/>
      <c r="BM14" s="1581"/>
      <c r="BN14" s="1580"/>
      <c r="BO14" s="1582"/>
      <c r="BP14" s="1585">
        <f t="shared" si="3"/>
        <v>0</v>
      </c>
    </row>
    <row r="15" spans="1:68" ht="18" customHeight="1" x14ac:dyDescent="0.15">
      <c r="A15" s="2820"/>
      <c r="B15" s="2788" t="s">
        <v>782</v>
      </c>
      <c r="C15" s="2789"/>
      <c r="D15" s="2784" t="s">
        <v>9</v>
      </c>
      <c r="E15" s="2784"/>
      <c r="F15" s="2785"/>
      <c r="G15" s="192"/>
      <c r="H15" s="197"/>
      <c r="I15" s="193"/>
      <c r="J15" s="192"/>
      <c r="K15" s="194"/>
      <c r="L15" s="193"/>
      <c r="M15" s="192"/>
      <c r="N15" s="194"/>
      <c r="O15" s="194"/>
      <c r="P15" s="193"/>
      <c r="Q15" s="304"/>
      <c r="R15" s="228"/>
      <c r="S15" s="186"/>
      <c r="T15" s="186"/>
      <c r="U15" s="333"/>
      <c r="V15" s="185"/>
      <c r="W15" s="184"/>
      <c r="X15" s="186"/>
      <c r="Y15" s="186"/>
      <c r="Z15" s="186"/>
      <c r="AA15" s="333"/>
      <c r="AB15" s="193"/>
      <c r="AC15" s="305"/>
      <c r="AD15" s="184"/>
      <c r="AE15" s="305"/>
      <c r="AF15" s="305"/>
      <c r="AG15" s="187">
        <f t="shared" si="1"/>
        <v>0</v>
      </c>
      <c r="AH15" s="128"/>
      <c r="AI15" s="15"/>
      <c r="AJ15" s="2727"/>
      <c r="AK15" s="2712" t="s">
        <v>782</v>
      </c>
      <c r="AL15" s="2713"/>
      <c r="AM15" s="2716" t="s">
        <v>9</v>
      </c>
      <c r="AN15" s="2716"/>
      <c r="AO15" s="2717"/>
      <c r="AP15" s="1543"/>
      <c r="AQ15" s="1544"/>
      <c r="AR15" s="1545"/>
      <c r="AS15" s="1543"/>
      <c r="AT15" s="1546"/>
      <c r="AU15" s="1545"/>
      <c r="AV15" s="1543"/>
      <c r="AW15" s="1546"/>
      <c r="AX15" s="1546"/>
      <c r="AY15" s="1545"/>
      <c r="AZ15" s="1547"/>
      <c r="BA15" s="1548"/>
      <c r="BB15" s="1549"/>
      <c r="BC15" s="1549"/>
      <c r="BD15" s="1550"/>
      <c r="BE15" s="1551"/>
      <c r="BF15" s="1552"/>
      <c r="BG15" s="1549"/>
      <c r="BH15" s="1549"/>
      <c r="BI15" s="1549"/>
      <c r="BJ15" s="1550"/>
      <c r="BK15" s="1545"/>
      <c r="BL15" s="1553"/>
      <c r="BM15" s="1552"/>
      <c r="BN15" s="1553"/>
      <c r="BO15" s="1553"/>
      <c r="BP15" s="1554">
        <f t="shared" si="3"/>
        <v>0</v>
      </c>
    </row>
    <row r="16" spans="1:68" ht="18" customHeight="1" x14ac:dyDescent="0.15">
      <c r="A16" s="2820"/>
      <c r="B16" s="2790"/>
      <c r="C16" s="2791"/>
      <c r="D16" s="408"/>
      <c r="E16" s="2786" t="s">
        <v>10</v>
      </c>
      <c r="F16" s="2787"/>
      <c r="G16" s="243"/>
      <c r="H16" s="328"/>
      <c r="I16" s="306"/>
      <c r="J16" s="243"/>
      <c r="K16" s="244"/>
      <c r="L16" s="306"/>
      <c r="M16" s="243"/>
      <c r="N16" s="244"/>
      <c r="O16" s="244"/>
      <c r="P16" s="306"/>
      <c r="Q16" s="307"/>
      <c r="R16" s="308"/>
      <c r="S16" s="244"/>
      <c r="T16" s="244"/>
      <c r="U16" s="334"/>
      <c r="V16" s="306"/>
      <c r="W16" s="243"/>
      <c r="X16" s="244"/>
      <c r="Y16" s="244"/>
      <c r="Z16" s="244"/>
      <c r="AA16" s="334"/>
      <c r="AB16" s="306"/>
      <c r="AC16" s="309"/>
      <c r="AD16" s="243"/>
      <c r="AE16" s="309"/>
      <c r="AF16" s="310"/>
      <c r="AG16" s="311">
        <f t="shared" si="1"/>
        <v>0</v>
      </c>
      <c r="AH16" s="128"/>
      <c r="AI16" s="15"/>
      <c r="AJ16" s="2727"/>
      <c r="AK16" s="2714"/>
      <c r="AL16" s="2715"/>
      <c r="AM16" s="1555"/>
      <c r="AN16" s="2710" t="s">
        <v>10</v>
      </c>
      <c r="AO16" s="2711"/>
      <c r="AP16" s="1556"/>
      <c r="AQ16" s="1557"/>
      <c r="AR16" s="1558"/>
      <c r="AS16" s="1556"/>
      <c r="AT16" s="1559"/>
      <c r="AU16" s="1558"/>
      <c r="AV16" s="1556"/>
      <c r="AW16" s="1559"/>
      <c r="AX16" s="1559"/>
      <c r="AY16" s="1558"/>
      <c r="AZ16" s="1560"/>
      <c r="BA16" s="1561"/>
      <c r="BB16" s="1559"/>
      <c r="BC16" s="1559"/>
      <c r="BD16" s="1562"/>
      <c r="BE16" s="1558"/>
      <c r="BF16" s="1556"/>
      <c r="BG16" s="1559"/>
      <c r="BH16" s="1559"/>
      <c r="BI16" s="1559"/>
      <c r="BJ16" s="1562"/>
      <c r="BK16" s="1558"/>
      <c r="BL16" s="1563"/>
      <c r="BM16" s="1556"/>
      <c r="BN16" s="1563"/>
      <c r="BO16" s="1564"/>
      <c r="BP16" s="1565">
        <f t="shared" si="3"/>
        <v>0</v>
      </c>
    </row>
    <row r="17" spans="1:68" ht="18" customHeight="1" x14ac:dyDescent="0.15">
      <c r="A17" s="2820"/>
      <c r="B17" s="750"/>
      <c r="C17" s="753"/>
      <c r="D17" s="749"/>
      <c r="E17" s="749"/>
      <c r="F17" s="852" t="s">
        <v>297</v>
      </c>
      <c r="G17" s="312"/>
      <c r="H17" s="329"/>
      <c r="I17" s="313"/>
      <c r="J17" s="312"/>
      <c r="K17" s="314"/>
      <c r="L17" s="313"/>
      <c r="M17" s="312"/>
      <c r="N17" s="314"/>
      <c r="O17" s="314"/>
      <c r="P17" s="313"/>
      <c r="Q17" s="324"/>
      <c r="R17" s="319"/>
      <c r="S17" s="190"/>
      <c r="T17" s="190"/>
      <c r="U17" s="335"/>
      <c r="V17" s="189"/>
      <c r="W17" s="188"/>
      <c r="X17" s="190"/>
      <c r="Y17" s="190"/>
      <c r="Z17" s="190"/>
      <c r="AA17" s="337"/>
      <c r="AB17" s="315"/>
      <c r="AC17" s="316"/>
      <c r="AD17" s="701"/>
      <c r="AE17" s="316"/>
      <c r="AF17" s="317"/>
      <c r="AG17" s="318">
        <f t="shared" si="1"/>
        <v>0</v>
      </c>
      <c r="AH17" s="128"/>
      <c r="AI17" s="15"/>
      <c r="AJ17" s="2727"/>
      <c r="AK17" s="1566"/>
      <c r="AL17" s="1529"/>
      <c r="AM17" s="1567"/>
      <c r="AN17" s="1567"/>
      <c r="AO17" s="1568" t="s">
        <v>297</v>
      </c>
      <c r="AP17" s="1569"/>
      <c r="AQ17" s="1495"/>
      <c r="AR17" s="1570"/>
      <c r="AS17" s="1569"/>
      <c r="AT17" s="1571"/>
      <c r="AU17" s="1570"/>
      <c r="AV17" s="1569"/>
      <c r="AW17" s="1571"/>
      <c r="AX17" s="1571"/>
      <c r="AY17" s="1570"/>
      <c r="AZ17" s="1572"/>
      <c r="BA17" s="1573"/>
      <c r="BB17" s="1574"/>
      <c r="BC17" s="1574"/>
      <c r="BD17" s="1575"/>
      <c r="BE17" s="1576"/>
      <c r="BF17" s="1577"/>
      <c r="BG17" s="1574"/>
      <c r="BH17" s="1574"/>
      <c r="BI17" s="1574"/>
      <c r="BJ17" s="1578"/>
      <c r="BK17" s="1579"/>
      <c r="BL17" s="1580"/>
      <c r="BM17" s="1581"/>
      <c r="BN17" s="1580"/>
      <c r="BO17" s="1582"/>
      <c r="BP17" s="1583">
        <f t="shared" si="3"/>
        <v>0</v>
      </c>
    </row>
    <row r="18" spans="1:68" ht="18" customHeight="1" x14ac:dyDescent="0.15">
      <c r="A18" s="2820"/>
      <c r="B18" s="2788" t="s">
        <v>783</v>
      </c>
      <c r="C18" s="2789"/>
      <c r="D18" s="2784" t="s">
        <v>9</v>
      </c>
      <c r="E18" s="2784"/>
      <c r="F18" s="2785"/>
      <c r="G18" s="192"/>
      <c r="H18" s="197"/>
      <c r="I18" s="193"/>
      <c r="J18" s="192"/>
      <c r="K18" s="194"/>
      <c r="L18" s="193"/>
      <c r="M18" s="192"/>
      <c r="N18" s="194"/>
      <c r="O18" s="194"/>
      <c r="P18" s="193"/>
      <c r="Q18" s="304"/>
      <c r="R18" s="228"/>
      <c r="S18" s="186"/>
      <c r="T18" s="186"/>
      <c r="U18" s="333"/>
      <c r="V18" s="185"/>
      <c r="W18" s="184"/>
      <c r="X18" s="186"/>
      <c r="Y18" s="186"/>
      <c r="Z18" s="186"/>
      <c r="AA18" s="333"/>
      <c r="AB18" s="193"/>
      <c r="AC18" s="305"/>
      <c r="AD18" s="184"/>
      <c r="AE18" s="305"/>
      <c r="AF18" s="305"/>
      <c r="AG18" s="187">
        <f t="shared" si="1"/>
        <v>0</v>
      </c>
      <c r="AH18" s="128"/>
      <c r="AI18" s="15"/>
      <c r="AJ18" s="2727"/>
      <c r="AK18" s="2712" t="s">
        <v>783</v>
      </c>
      <c r="AL18" s="2713"/>
      <c r="AM18" s="2716" t="s">
        <v>9</v>
      </c>
      <c r="AN18" s="2716"/>
      <c r="AO18" s="2717"/>
      <c r="AP18" s="1543"/>
      <c r="AQ18" s="1544"/>
      <c r="AR18" s="1545"/>
      <c r="AS18" s="1543"/>
      <c r="AT18" s="1546"/>
      <c r="AU18" s="1545"/>
      <c r="AV18" s="1543"/>
      <c r="AW18" s="1546"/>
      <c r="AX18" s="1546"/>
      <c r="AY18" s="1545"/>
      <c r="AZ18" s="1547"/>
      <c r="BA18" s="1548"/>
      <c r="BB18" s="1549"/>
      <c r="BC18" s="1549"/>
      <c r="BD18" s="1550"/>
      <c r="BE18" s="1551"/>
      <c r="BF18" s="1552"/>
      <c r="BG18" s="1549"/>
      <c r="BH18" s="1549"/>
      <c r="BI18" s="1549"/>
      <c r="BJ18" s="1550"/>
      <c r="BK18" s="1545"/>
      <c r="BL18" s="1553"/>
      <c r="BM18" s="1552"/>
      <c r="BN18" s="1553"/>
      <c r="BO18" s="1553"/>
      <c r="BP18" s="1554">
        <f t="shared" si="3"/>
        <v>0</v>
      </c>
    </row>
    <row r="19" spans="1:68" ht="18" customHeight="1" x14ac:dyDescent="0.15">
      <c r="A19" s="2820"/>
      <c r="B19" s="2790"/>
      <c r="C19" s="2791"/>
      <c r="D19" s="408"/>
      <c r="E19" s="2786" t="s">
        <v>10</v>
      </c>
      <c r="F19" s="2787"/>
      <c r="G19" s="243"/>
      <c r="H19" s="328"/>
      <c r="I19" s="306"/>
      <c r="J19" s="243"/>
      <c r="K19" s="244"/>
      <c r="L19" s="306"/>
      <c r="M19" s="243"/>
      <c r="N19" s="244"/>
      <c r="O19" s="244"/>
      <c r="P19" s="306"/>
      <c r="Q19" s="307"/>
      <c r="R19" s="308"/>
      <c r="S19" s="244"/>
      <c r="T19" s="244"/>
      <c r="U19" s="334"/>
      <c r="V19" s="306"/>
      <c r="W19" s="243"/>
      <c r="X19" s="244"/>
      <c r="Y19" s="244"/>
      <c r="Z19" s="244"/>
      <c r="AA19" s="334"/>
      <c r="AB19" s="306"/>
      <c r="AC19" s="309"/>
      <c r="AD19" s="243"/>
      <c r="AE19" s="309"/>
      <c r="AF19" s="310"/>
      <c r="AG19" s="311">
        <f t="shared" si="1"/>
        <v>0</v>
      </c>
      <c r="AH19" s="128"/>
      <c r="AI19" s="15"/>
      <c r="AJ19" s="2727"/>
      <c r="AK19" s="2714"/>
      <c r="AL19" s="2715"/>
      <c r="AM19" s="1555"/>
      <c r="AN19" s="2710" t="s">
        <v>10</v>
      </c>
      <c r="AO19" s="2711"/>
      <c r="AP19" s="1556"/>
      <c r="AQ19" s="1557"/>
      <c r="AR19" s="1558"/>
      <c r="AS19" s="1556"/>
      <c r="AT19" s="1559"/>
      <c r="AU19" s="1558"/>
      <c r="AV19" s="1556"/>
      <c r="AW19" s="1559"/>
      <c r="AX19" s="1559"/>
      <c r="AY19" s="1558"/>
      <c r="AZ19" s="1560"/>
      <c r="BA19" s="1561"/>
      <c r="BB19" s="1559"/>
      <c r="BC19" s="1559"/>
      <c r="BD19" s="1562"/>
      <c r="BE19" s="1558"/>
      <c r="BF19" s="1556"/>
      <c r="BG19" s="1559"/>
      <c r="BH19" s="1559"/>
      <c r="BI19" s="1559"/>
      <c r="BJ19" s="1562"/>
      <c r="BK19" s="1558"/>
      <c r="BL19" s="1563"/>
      <c r="BM19" s="1556"/>
      <c r="BN19" s="1563"/>
      <c r="BO19" s="1564"/>
      <c r="BP19" s="1565">
        <f t="shared" si="3"/>
        <v>0</v>
      </c>
    </row>
    <row r="20" spans="1:68" ht="18" customHeight="1" x14ac:dyDescent="0.15">
      <c r="A20" s="2820"/>
      <c r="B20" s="750"/>
      <c r="C20" s="751"/>
      <c r="D20" s="749"/>
      <c r="E20" s="749"/>
      <c r="F20" s="852" t="s">
        <v>297</v>
      </c>
      <c r="G20" s="312"/>
      <c r="H20" s="329"/>
      <c r="I20" s="313"/>
      <c r="J20" s="312"/>
      <c r="K20" s="314"/>
      <c r="L20" s="313"/>
      <c r="M20" s="312"/>
      <c r="N20" s="314"/>
      <c r="O20" s="314"/>
      <c r="P20" s="313"/>
      <c r="Q20" s="324"/>
      <c r="R20" s="319"/>
      <c r="S20" s="190"/>
      <c r="T20" s="190"/>
      <c r="U20" s="335"/>
      <c r="V20" s="189"/>
      <c r="W20" s="188"/>
      <c r="X20" s="190"/>
      <c r="Y20" s="190"/>
      <c r="Z20" s="190"/>
      <c r="AA20" s="337"/>
      <c r="AB20" s="315"/>
      <c r="AC20" s="316"/>
      <c r="AD20" s="701"/>
      <c r="AE20" s="316"/>
      <c r="AF20" s="317"/>
      <c r="AG20" s="318">
        <f t="shared" si="1"/>
        <v>0</v>
      </c>
      <c r="AH20" s="128"/>
      <c r="AI20" s="15"/>
      <c r="AJ20" s="2727"/>
      <c r="AK20" s="1566"/>
      <c r="AL20" s="1520"/>
      <c r="AM20" s="1567"/>
      <c r="AN20" s="1567"/>
      <c r="AO20" s="1568" t="s">
        <v>297</v>
      </c>
      <c r="AP20" s="1569"/>
      <c r="AQ20" s="1495"/>
      <c r="AR20" s="1570"/>
      <c r="AS20" s="1569"/>
      <c r="AT20" s="1571"/>
      <c r="AU20" s="1570"/>
      <c r="AV20" s="1569"/>
      <c r="AW20" s="1571"/>
      <c r="AX20" s="1571"/>
      <c r="AY20" s="1570"/>
      <c r="AZ20" s="1572"/>
      <c r="BA20" s="1573"/>
      <c r="BB20" s="1574"/>
      <c r="BC20" s="1574"/>
      <c r="BD20" s="1575"/>
      <c r="BE20" s="1576"/>
      <c r="BF20" s="1577"/>
      <c r="BG20" s="1574"/>
      <c r="BH20" s="1574"/>
      <c r="BI20" s="1574"/>
      <c r="BJ20" s="1578"/>
      <c r="BK20" s="1579"/>
      <c r="BL20" s="1580"/>
      <c r="BM20" s="1581"/>
      <c r="BN20" s="1580"/>
      <c r="BO20" s="1582"/>
      <c r="BP20" s="1583">
        <f t="shared" si="3"/>
        <v>0</v>
      </c>
    </row>
    <row r="21" spans="1:68" ht="18" customHeight="1" x14ac:dyDescent="0.15">
      <c r="A21" s="2820"/>
      <c r="B21" s="2788" t="s">
        <v>784</v>
      </c>
      <c r="C21" s="2789"/>
      <c r="D21" s="2784" t="s">
        <v>9</v>
      </c>
      <c r="E21" s="2784"/>
      <c r="F21" s="2785"/>
      <c r="G21" s="192"/>
      <c r="H21" s="197"/>
      <c r="I21" s="193"/>
      <c r="J21" s="192"/>
      <c r="K21" s="194"/>
      <c r="L21" s="193"/>
      <c r="M21" s="192"/>
      <c r="N21" s="194"/>
      <c r="O21" s="194"/>
      <c r="P21" s="193"/>
      <c r="Q21" s="304"/>
      <c r="R21" s="228"/>
      <c r="S21" s="186"/>
      <c r="T21" s="186"/>
      <c r="U21" s="333"/>
      <c r="V21" s="185"/>
      <c r="W21" s="184"/>
      <c r="X21" s="186"/>
      <c r="Y21" s="186"/>
      <c r="Z21" s="186"/>
      <c r="AA21" s="333"/>
      <c r="AB21" s="193"/>
      <c r="AC21" s="305"/>
      <c r="AD21" s="184"/>
      <c r="AE21" s="700"/>
      <c r="AF21" s="305"/>
      <c r="AG21" s="187">
        <f t="shared" si="1"/>
        <v>0</v>
      </c>
      <c r="AH21" s="128"/>
      <c r="AI21" s="15"/>
      <c r="AJ21" s="2727"/>
      <c r="AK21" s="2712" t="s">
        <v>784</v>
      </c>
      <c r="AL21" s="2713"/>
      <c r="AM21" s="2716" t="s">
        <v>9</v>
      </c>
      <c r="AN21" s="2716"/>
      <c r="AO21" s="2717"/>
      <c r="AP21" s="1543"/>
      <c r="AQ21" s="1544"/>
      <c r="AR21" s="1545"/>
      <c r="AS21" s="1543"/>
      <c r="AT21" s="1546"/>
      <c r="AU21" s="1545"/>
      <c r="AV21" s="1543"/>
      <c r="AW21" s="1546"/>
      <c r="AX21" s="1546"/>
      <c r="AY21" s="1545"/>
      <c r="AZ21" s="1547"/>
      <c r="BA21" s="1548"/>
      <c r="BB21" s="1549"/>
      <c r="BC21" s="1549"/>
      <c r="BD21" s="1550"/>
      <c r="BE21" s="1551"/>
      <c r="BF21" s="1552"/>
      <c r="BG21" s="1549"/>
      <c r="BH21" s="1549"/>
      <c r="BI21" s="1549"/>
      <c r="BJ21" s="1550"/>
      <c r="BK21" s="1545"/>
      <c r="BL21" s="1553"/>
      <c r="BM21" s="1552"/>
      <c r="BN21" s="1586"/>
      <c r="BO21" s="1553"/>
      <c r="BP21" s="1554">
        <f t="shared" si="3"/>
        <v>0</v>
      </c>
    </row>
    <row r="22" spans="1:68" ht="18" customHeight="1" x14ac:dyDescent="0.15">
      <c r="A22" s="2820"/>
      <c r="B22" s="2790"/>
      <c r="C22" s="2791"/>
      <c r="D22" s="408"/>
      <c r="E22" s="2786" t="s">
        <v>10</v>
      </c>
      <c r="F22" s="2787"/>
      <c r="G22" s="243"/>
      <c r="H22" s="328"/>
      <c r="I22" s="306"/>
      <c r="J22" s="243"/>
      <c r="K22" s="244"/>
      <c r="L22" s="306"/>
      <c r="M22" s="243"/>
      <c r="N22" s="244"/>
      <c r="O22" s="244"/>
      <c r="P22" s="306"/>
      <c r="Q22" s="307"/>
      <c r="R22" s="308"/>
      <c r="S22" s="244"/>
      <c r="T22" s="244"/>
      <c r="U22" s="334"/>
      <c r="V22" s="306"/>
      <c r="W22" s="243"/>
      <c r="X22" s="244"/>
      <c r="Y22" s="244"/>
      <c r="Z22" s="244"/>
      <c r="AA22" s="334"/>
      <c r="AB22" s="306"/>
      <c r="AC22" s="309"/>
      <c r="AD22" s="243"/>
      <c r="AE22" s="309"/>
      <c r="AF22" s="310"/>
      <c r="AG22" s="311">
        <f t="shared" si="1"/>
        <v>0</v>
      </c>
      <c r="AH22" s="128"/>
      <c r="AI22" s="15"/>
      <c r="AJ22" s="2727"/>
      <c r="AK22" s="2714"/>
      <c r="AL22" s="2715"/>
      <c r="AM22" s="1555"/>
      <c r="AN22" s="2710" t="s">
        <v>10</v>
      </c>
      <c r="AO22" s="2711"/>
      <c r="AP22" s="1556"/>
      <c r="AQ22" s="1557"/>
      <c r="AR22" s="1558"/>
      <c r="AS22" s="1556"/>
      <c r="AT22" s="1559"/>
      <c r="AU22" s="1558"/>
      <c r="AV22" s="1556"/>
      <c r="AW22" s="1559"/>
      <c r="AX22" s="1559"/>
      <c r="AY22" s="1558"/>
      <c r="AZ22" s="1560"/>
      <c r="BA22" s="1561"/>
      <c r="BB22" s="1559"/>
      <c r="BC22" s="1559"/>
      <c r="BD22" s="1562"/>
      <c r="BE22" s="1558"/>
      <c r="BF22" s="1556"/>
      <c r="BG22" s="1559"/>
      <c r="BH22" s="1559"/>
      <c r="BI22" s="1559"/>
      <c r="BJ22" s="1562"/>
      <c r="BK22" s="1558"/>
      <c r="BL22" s="1563"/>
      <c r="BM22" s="1556"/>
      <c r="BN22" s="1563"/>
      <c r="BO22" s="1564"/>
      <c r="BP22" s="1565">
        <f t="shared" si="3"/>
        <v>0</v>
      </c>
    </row>
    <row r="23" spans="1:68" ht="18" customHeight="1" x14ac:dyDescent="0.15">
      <c r="A23" s="2820"/>
      <c r="B23" s="750"/>
      <c r="C23" s="751"/>
      <c r="D23" s="749"/>
      <c r="E23" s="749"/>
      <c r="F23" s="852" t="s">
        <v>297</v>
      </c>
      <c r="G23" s="312"/>
      <c r="H23" s="329"/>
      <c r="I23" s="313"/>
      <c r="J23" s="312"/>
      <c r="K23" s="314"/>
      <c r="L23" s="313"/>
      <c r="M23" s="312"/>
      <c r="N23" s="314"/>
      <c r="O23" s="314"/>
      <c r="P23" s="313"/>
      <c r="Q23" s="322"/>
      <c r="R23" s="319"/>
      <c r="S23" s="190"/>
      <c r="T23" s="190"/>
      <c r="U23" s="335"/>
      <c r="V23" s="189"/>
      <c r="W23" s="188"/>
      <c r="X23" s="190"/>
      <c r="Y23" s="190"/>
      <c r="Z23" s="190"/>
      <c r="AA23" s="337"/>
      <c r="AB23" s="315"/>
      <c r="AC23" s="316"/>
      <c r="AD23" s="701"/>
      <c r="AE23" s="316"/>
      <c r="AF23" s="317"/>
      <c r="AG23" s="318">
        <f t="shared" si="1"/>
        <v>0</v>
      </c>
      <c r="AH23" s="128"/>
      <c r="AI23" s="15"/>
      <c r="AJ23" s="2727"/>
      <c r="AK23" s="1566"/>
      <c r="AL23" s="1520"/>
      <c r="AM23" s="1567"/>
      <c r="AN23" s="1567"/>
      <c r="AO23" s="1568" t="s">
        <v>297</v>
      </c>
      <c r="AP23" s="1569"/>
      <c r="AQ23" s="1495"/>
      <c r="AR23" s="1570"/>
      <c r="AS23" s="1569"/>
      <c r="AT23" s="1571"/>
      <c r="AU23" s="1570"/>
      <c r="AV23" s="1569"/>
      <c r="AW23" s="1571"/>
      <c r="AX23" s="1571"/>
      <c r="AY23" s="1570"/>
      <c r="AZ23" s="1587"/>
      <c r="BA23" s="1573"/>
      <c r="BB23" s="1574"/>
      <c r="BC23" s="1574"/>
      <c r="BD23" s="1575"/>
      <c r="BE23" s="1576"/>
      <c r="BF23" s="1577"/>
      <c r="BG23" s="1574"/>
      <c r="BH23" s="1574"/>
      <c r="BI23" s="1574"/>
      <c r="BJ23" s="1578"/>
      <c r="BK23" s="1579"/>
      <c r="BL23" s="1580"/>
      <c r="BM23" s="1581"/>
      <c r="BN23" s="1580"/>
      <c r="BO23" s="1582"/>
      <c r="BP23" s="1583">
        <f t="shared" si="3"/>
        <v>0</v>
      </c>
    </row>
    <row r="24" spans="1:68" ht="18" hidden="1" customHeight="1" x14ac:dyDescent="0.15">
      <c r="A24" s="2820"/>
      <c r="B24" s="2805" t="s">
        <v>15</v>
      </c>
      <c r="C24" s="2806"/>
      <c r="D24" s="2784" t="s">
        <v>9</v>
      </c>
      <c r="E24" s="2784"/>
      <c r="F24" s="2785"/>
      <c r="G24" s="192"/>
      <c r="H24" s="197"/>
      <c r="I24" s="193"/>
      <c r="J24" s="192"/>
      <c r="K24" s="194"/>
      <c r="L24" s="193"/>
      <c r="M24" s="192"/>
      <c r="N24" s="194"/>
      <c r="O24" s="194"/>
      <c r="P24" s="193"/>
      <c r="Q24" s="304"/>
      <c r="R24" s="228"/>
      <c r="S24" s="186"/>
      <c r="T24" s="186"/>
      <c r="U24" s="333"/>
      <c r="V24" s="185"/>
      <c r="W24" s="184"/>
      <c r="X24" s="186"/>
      <c r="Y24" s="186"/>
      <c r="Z24" s="186"/>
      <c r="AA24" s="333"/>
      <c r="AB24" s="193"/>
      <c r="AC24" s="305"/>
      <c r="AD24" s="184"/>
      <c r="AE24" s="305"/>
      <c r="AF24" s="305"/>
      <c r="AG24" s="187">
        <f t="shared" si="1"/>
        <v>0</v>
      </c>
      <c r="AH24" s="128"/>
      <c r="AI24" s="15"/>
      <c r="AJ24" s="2727"/>
      <c r="AK24" s="2729" t="s">
        <v>15</v>
      </c>
      <c r="AL24" s="2730"/>
      <c r="AM24" s="2716" t="s">
        <v>9</v>
      </c>
      <c r="AN24" s="2716"/>
      <c r="AO24" s="2717"/>
      <c r="AP24" s="1543"/>
      <c r="AQ24" s="1544"/>
      <c r="AR24" s="1545"/>
      <c r="AS24" s="1543"/>
      <c r="AT24" s="1546"/>
      <c r="AU24" s="1545"/>
      <c r="AV24" s="1543"/>
      <c r="AW24" s="1546"/>
      <c r="AX24" s="1546"/>
      <c r="AY24" s="1545"/>
      <c r="AZ24" s="1547"/>
      <c r="BA24" s="1548"/>
      <c r="BB24" s="1549"/>
      <c r="BC24" s="1549"/>
      <c r="BD24" s="1550"/>
      <c r="BE24" s="1551"/>
      <c r="BF24" s="1552"/>
      <c r="BG24" s="1549"/>
      <c r="BH24" s="1549"/>
      <c r="BI24" s="1549"/>
      <c r="BJ24" s="1550"/>
      <c r="BK24" s="1545"/>
      <c r="BL24" s="1553"/>
      <c r="BM24" s="1552"/>
      <c r="BN24" s="1553"/>
      <c r="BO24" s="1553"/>
      <c r="BP24" s="1554">
        <f t="shared" si="3"/>
        <v>0</v>
      </c>
    </row>
    <row r="25" spans="1:68" ht="18" hidden="1" customHeight="1" x14ac:dyDescent="0.15">
      <c r="A25" s="2820"/>
      <c r="B25" s="2807"/>
      <c r="C25" s="2808"/>
      <c r="D25" s="408"/>
      <c r="E25" s="2786" t="s">
        <v>10</v>
      </c>
      <c r="F25" s="2787"/>
      <c r="G25" s="243"/>
      <c r="H25" s="328"/>
      <c r="I25" s="306"/>
      <c r="J25" s="243"/>
      <c r="K25" s="244"/>
      <c r="L25" s="306"/>
      <c r="M25" s="243"/>
      <c r="N25" s="244"/>
      <c r="O25" s="244"/>
      <c r="P25" s="306"/>
      <c r="Q25" s="307"/>
      <c r="R25" s="308"/>
      <c r="S25" s="244"/>
      <c r="T25" s="244"/>
      <c r="U25" s="334"/>
      <c r="V25" s="306"/>
      <c r="W25" s="243"/>
      <c r="X25" s="244"/>
      <c r="Y25" s="244"/>
      <c r="Z25" s="244"/>
      <c r="AA25" s="334"/>
      <c r="AB25" s="306"/>
      <c r="AC25" s="309"/>
      <c r="AD25" s="243"/>
      <c r="AE25" s="309"/>
      <c r="AF25" s="310"/>
      <c r="AG25" s="311">
        <f t="shared" si="1"/>
        <v>0</v>
      </c>
      <c r="AH25" s="128"/>
      <c r="AI25" s="15"/>
      <c r="AJ25" s="2727"/>
      <c r="AK25" s="2731"/>
      <c r="AL25" s="2732"/>
      <c r="AM25" s="1555"/>
      <c r="AN25" s="2710" t="s">
        <v>10</v>
      </c>
      <c r="AO25" s="2711"/>
      <c r="AP25" s="1556"/>
      <c r="AQ25" s="1557"/>
      <c r="AR25" s="1558"/>
      <c r="AS25" s="1556"/>
      <c r="AT25" s="1559"/>
      <c r="AU25" s="1558"/>
      <c r="AV25" s="1556"/>
      <c r="AW25" s="1559"/>
      <c r="AX25" s="1559"/>
      <c r="AY25" s="1558"/>
      <c r="AZ25" s="1560"/>
      <c r="BA25" s="1561"/>
      <c r="BB25" s="1559"/>
      <c r="BC25" s="1559"/>
      <c r="BD25" s="1562"/>
      <c r="BE25" s="1558"/>
      <c r="BF25" s="1556"/>
      <c r="BG25" s="1559"/>
      <c r="BH25" s="1559"/>
      <c r="BI25" s="1559"/>
      <c r="BJ25" s="1562"/>
      <c r="BK25" s="1558"/>
      <c r="BL25" s="1563"/>
      <c r="BM25" s="1556"/>
      <c r="BN25" s="1563"/>
      <c r="BO25" s="1564"/>
      <c r="BP25" s="1565">
        <f t="shared" si="3"/>
        <v>0</v>
      </c>
    </row>
    <row r="26" spans="1:68" ht="18" hidden="1" customHeight="1" x14ac:dyDescent="0.15">
      <c r="A26" s="2820"/>
      <c r="B26" s="2809"/>
      <c r="C26" s="2810"/>
      <c r="D26" s="749"/>
      <c r="E26" s="749"/>
      <c r="F26" s="852" t="s">
        <v>297</v>
      </c>
      <c r="G26" s="312"/>
      <c r="H26" s="329"/>
      <c r="I26" s="313"/>
      <c r="J26" s="312"/>
      <c r="K26" s="314"/>
      <c r="L26" s="313"/>
      <c r="M26" s="312"/>
      <c r="N26" s="314"/>
      <c r="O26" s="314"/>
      <c r="P26" s="313"/>
      <c r="Q26" s="324"/>
      <c r="R26" s="319"/>
      <c r="S26" s="190"/>
      <c r="T26" s="190"/>
      <c r="U26" s="335"/>
      <c r="V26" s="189"/>
      <c r="W26" s="188"/>
      <c r="X26" s="190"/>
      <c r="Y26" s="190"/>
      <c r="Z26" s="190"/>
      <c r="AA26" s="337"/>
      <c r="AB26" s="315"/>
      <c r="AC26" s="316"/>
      <c r="AD26" s="701"/>
      <c r="AE26" s="316"/>
      <c r="AF26" s="317"/>
      <c r="AG26" s="318">
        <f t="shared" si="1"/>
        <v>0</v>
      </c>
      <c r="AH26" s="128"/>
      <c r="AI26" s="15"/>
      <c r="AJ26" s="2727"/>
      <c r="AK26" s="2733"/>
      <c r="AL26" s="2734"/>
      <c r="AM26" s="1567"/>
      <c r="AN26" s="1567"/>
      <c r="AO26" s="1568" t="s">
        <v>297</v>
      </c>
      <c r="AP26" s="1569"/>
      <c r="AQ26" s="1495"/>
      <c r="AR26" s="1570"/>
      <c r="AS26" s="1569"/>
      <c r="AT26" s="1571"/>
      <c r="AU26" s="1570"/>
      <c r="AV26" s="1569"/>
      <c r="AW26" s="1571"/>
      <c r="AX26" s="1571"/>
      <c r="AY26" s="1570"/>
      <c r="AZ26" s="1572"/>
      <c r="BA26" s="1573"/>
      <c r="BB26" s="1574"/>
      <c r="BC26" s="1574"/>
      <c r="BD26" s="1575"/>
      <c r="BE26" s="1576"/>
      <c r="BF26" s="1577"/>
      <c r="BG26" s="1574"/>
      <c r="BH26" s="1574"/>
      <c r="BI26" s="1574"/>
      <c r="BJ26" s="1578"/>
      <c r="BK26" s="1579"/>
      <c r="BL26" s="1580"/>
      <c r="BM26" s="1581"/>
      <c r="BN26" s="1580"/>
      <c r="BO26" s="1582"/>
      <c r="BP26" s="1583">
        <f t="shared" si="3"/>
        <v>0</v>
      </c>
    </row>
    <row r="27" spans="1:68" ht="18" customHeight="1" x14ac:dyDescent="0.15">
      <c r="A27" s="2820"/>
      <c r="B27" s="2813" t="s">
        <v>785</v>
      </c>
      <c r="C27" s="2789"/>
      <c r="D27" s="2784" t="s">
        <v>9</v>
      </c>
      <c r="E27" s="2784"/>
      <c r="F27" s="2785"/>
      <c r="G27" s="192"/>
      <c r="H27" s="197"/>
      <c r="I27" s="193"/>
      <c r="J27" s="192"/>
      <c r="K27" s="194"/>
      <c r="L27" s="193"/>
      <c r="M27" s="192"/>
      <c r="N27" s="194"/>
      <c r="O27" s="194"/>
      <c r="P27" s="193"/>
      <c r="Q27" s="304"/>
      <c r="R27" s="228"/>
      <c r="S27" s="186"/>
      <c r="T27" s="186"/>
      <c r="U27" s="333"/>
      <c r="V27" s="185"/>
      <c r="W27" s="184"/>
      <c r="X27" s="186"/>
      <c r="Y27" s="186"/>
      <c r="Z27" s="186"/>
      <c r="AA27" s="333"/>
      <c r="AB27" s="193"/>
      <c r="AC27" s="305"/>
      <c r="AD27" s="184"/>
      <c r="AE27" s="305"/>
      <c r="AF27" s="305"/>
      <c r="AG27" s="187">
        <f t="shared" si="1"/>
        <v>0</v>
      </c>
      <c r="AH27" s="128"/>
      <c r="AI27" s="15"/>
      <c r="AJ27" s="2727"/>
      <c r="AK27" s="2718" t="s">
        <v>785</v>
      </c>
      <c r="AL27" s="2713"/>
      <c r="AM27" s="2716" t="s">
        <v>9</v>
      </c>
      <c r="AN27" s="2716"/>
      <c r="AO27" s="2717"/>
      <c r="AP27" s="1543"/>
      <c r="AQ27" s="1544"/>
      <c r="AR27" s="1545"/>
      <c r="AS27" s="1543"/>
      <c r="AT27" s="1546"/>
      <c r="AU27" s="1545"/>
      <c r="AV27" s="1543"/>
      <c r="AW27" s="1546"/>
      <c r="AX27" s="1546"/>
      <c r="AY27" s="1545"/>
      <c r="AZ27" s="1547"/>
      <c r="BA27" s="1548"/>
      <c r="BB27" s="1549"/>
      <c r="BC27" s="1549"/>
      <c r="BD27" s="1550"/>
      <c r="BE27" s="1551"/>
      <c r="BF27" s="1552"/>
      <c r="BG27" s="1549"/>
      <c r="BH27" s="1549"/>
      <c r="BI27" s="1549"/>
      <c r="BJ27" s="1550"/>
      <c r="BK27" s="1545"/>
      <c r="BL27" s="1553"/>
      <c r="BM27" s="1552"/>
      <c r="BN27" s="1553"/>
      <c r="BO27" s="1553"/>
      <c r="BP27" s="1554">
        <f t="shared" si="3"/>
        <v>0</v>
      </c>
    </row>
    <row r="28" spans="1:68" ht="18" customHeight="1" x14ac:dyDescent="0.15">
      <c r="A28" s="2820"/>
      <c r="B28" s="2814"/>
      <c r="C28" s="2791"/>
      <c r="D28" s="408"/>
      <c r="E28" s="2786" t="s">
        <v>10</v>
      </c>
      <c r="F28" s="2787"/>
      <c r="G28" s="243"/>
      <c r="H28" s="328"/>
      <c r="I28" s="306"/>
      <c r="J28" s="243"/>
      <c r="K28" s="244"/>
      <c r="L28" s="306"/>
      <c r="M28" s="243"/>
      <c r="N28" s="244"/>
      <c r="O28" s="244"/>
      <c r="P28" s="306"/>
      <c r="Q28" s="307"/>
      <c r="R28" s="308"/>
      <c r="S28" s="244"/>
      <c r="T28" s="244"/>
      <c r="U28" s="334"/>
      <c r="V28" s="306"/>
      <c r="W28" s="243"/>
      <c r="X28" s="244"/>
      <c r="Y28" s="244"/>
      <c r="Z28" s="244"/>
      <c r="AA28" s="334"/>
      <c r="AB28" s="306"/>
      <c r="AC28" s="309"/>
      <c r="AD28" s="243"/>
      <c r="AE28" s="309"/>
      <c r="AF28" s="310"/>
      <c r="AG28" s="311">
        <f t="shared" si="1"/>
        <v>0</v>
      </c>
      <c r="AH28" s="128"/>
      <c r="AI28" s="15"/>
      <c r="AJ28" s="2727"/>
      <c r="AK28" s="2719"/>
      <c r="AL28" s="2715"/>
      <c r="AM28" s="1555"/>
      <c r="AN28" s="2710" t="s">
        <v>10</v>
      </c>
      <c r="AO28" s="2711"/>
      <c r="AP28" s="1556"/>
      <c r="AQ28" s="1557"/>
      <c r="AR28" s="1558"/>
      <c r="AS28" s="1556"/>
      <c r="AT28" s="1559"/>
      <c r="AU28" s="1558"/>
      <c r="AV28" s="1556"/>
      <c r="AW28" s="1559"/>
      <c r="AX28" s="1559"/>
      <c r="AY28" s="1558"/>
      <c r="AZ28" s="1560"/>
      <c r="BA28" s="1561"/>
      <c r="BB28" s="1559"/>
      <c r="BC28" s="1559"/>
      <c r="BD28" s="1562"/>
      <c r="BE28" s="1558"/>
      <c r="BF28" s="1556"/>
      <c r="BG28" s="1559"/>
      <c r="BH28" s="1559"/>
      <c r="BI28" s="1559"/>
      <c r="BJ28" s="1562"/>
      <c r="BK28" s="1558"/>
      <c r="BL28" s="1563"/>
      <c r="BM28" s="1556"/>
      <c r="BN28" s="1563"/>
      <c r="BO28" s="1564"/>
      <c r="BP28" s="1565">
        <f t="shared" si="3"/>
        <v>0</v>
      </c>
    </row>
    <row r="29" spans="1:68" ht="18" customHeight="1" x14ac:dyDescent="0.15">
      <c r="A29" s="2820"/>
      <c r="B29" s="2815"/>
      <c r="C29" s="2816"/>
      <c r="D29" s="749"/>
      <c r="E29" s="749"/>
      <c r="F29" s="852" t="s">
        <v>297</v>
      </c>
      <c r="G29" s="312"/>
      <c r="H29" s="329"/>
      <c r="I29" s="313"/>
      <c r="J29" s="312"/>
      <c r="K29" s="314"/>
      <c r="L29" s="313"/>
      <c r="M29" s="312"/>
      <c r="N29" s="314"/>
      <c r="O29" s="314"/>
      <c r="P29" s="313"/>
      <c r="Q29" s="324"/>
      <c r="R29" s="319"/>
      <c r="S29" s="190"/>
      <c r="T29" s="190"/>
      <c r="U29" s="335"/>
      <c r="V29" s="189"/>
      <c r="W29" s="188"/>
      <c r="X29" s="190"/>
      <c r="Y29" s="190"/>
      <c r="Z29" s="190"/>
      <c r="AA29" s="337"/>
      <c r="AB29" s="315"/>
      <c r="AC29" s="316"/>
      <c r="AD29" s="701"/>
      <c r="AE29" s="316"/>
      <c r="AF29" s="317"/>
      <c r="AG29" s="318">
        <f t="shared" si="1"/>
        <v>0</v>
      </c>
      <c r="AH29" s="128"/>
      <c r="AI29" s="15"/>
      <c r="AJ29" s="2727"/>
      <c r="AK29" s="2720"/>
      <c r="AL29" s="2721"/>
      <c r="AM29" s="1567"/>
      <c r="AN29" s="1567"/>
      <c r="AO29" s="1568" t="s">
        <v>297</v>
      </c>
      <c r="AP29" s="1569"/>
      <c r="AQ29" s="1495"/>
      <c r="AR29" s="1570"/>
      <c r="AS29" s="1569"/>
      <c r="AT29" s="1571"/>
      <c r="AU29" s="1570"/>
      <c r="AV29" s="1569"/>
      <c r="AW29" s="1571"/>
      <c r="AX29" s="1571"/>
      <c r="AY29" s="1570"/>
      <c r="AZ29" s="1572"/>
      <c r="BA29" s="1573"/>
      <c r="BB29" s="1574"/>
      <c r="BC29" s="1574"/>
      <c r="BD29" s="1575"/>
      <c r="BE29" s="1576"/>
      <c r="BF29" s="1577"/>
      <c r="BG29" s="1574"/>
      <c r="BH29" s="1574"/>
      <c r="BI29" s="1574"/>
      <c r="BJ29" s="1578"/>
      <c r="BK29" s="1579"/>
      <c r="BL29" s="1580"/>
      <c r="BM29" s="1581"/>
      <c r="BN29" s="1580"/>
      <c r="BO29" s="1582"/>
      <c r="BP29" s="1583">
        <f t="shared" si="3"/>
        <v>0</v>
      </c>
    </row>
    <row r="30" spans="1:68" ht="18" hidden="1" customHeight="1" x14ac:dyDescent="0.15">
      <c r="A30" s="2820"/>
      <c r="B30" s="2788" t="s">
        <v>16</v>
      </c>
      <c r="C30" s="2789"/>
      <c r="D30" s="2784" t="s">
        <v>9</v>
      </c>
      <c r="E30" s="2784"/>
      <c r="F30" s="2785"/>
      <c r="G30" s="192"/>
      <c r="H30" s="197"/>
      <c r="I30" s="193"/>
      <c r="J30" s="192"/>
      <c r="K30" s="194"/>
      <c r="L30" s="193"/>
      <c r="M30" s="192"/>
      <c r="N30" s="194"/>
      <c r="O30" s="194"/>
      <c r="P30" s="193"/>
      <c r="Q30" s="304"/>
      <c r="R30" s="228"/>
      <c r="S30" s="186"/>
      <c r="T30" s="186"/>
      <c r="U30" s="333"/>
      <c r="V30" s="185"/>
      <c r="W30" s="184"/>
      <c r="X30" s="186"/>
      <c r="Y30" s="186"/>
      <c r="Z30" s="186"/>
      <c r="AA30" s="333"/>
      <c r="AB30" s="193"/>
      <c r="AC30" s="305"/>
      <c r="AD30" s="184"/>
      <c r="AE30" s="305"/>
      <c r="AF30" s="305"/>
      <c r="AG30" s="187">
        <f t="shared" si="1"/>
        <v>0</v>
      </c>
      <c r="AH30" s="128"/>
      <c r="AI30" s="15"/>
      <c r="AJ30" s="2727"/>
      <c r="AK30" s="2712" t="s">
        <v>16</v>
      </c>
      <c r="AL30" s="2713"/>
      <c r="AM30" s="2716" t="s">
        <v>9</v>
      </c>
      <c r="AN30" s="2716"/>
      <c r="AO30" s="2717"/>
      <c r="AP30" s="1543"/>
      <c r="AQ30" s="1544"/>
      <c r="AR30" s="1545"/>
      <c r="AS30" s="1543"/>
      <c r="AT30" s="1546"/>
      <c r="AU30" s="1545"/>
      <c r="AV30" s="1543"/>
      <c r="AW30" s="1546"/>
      <c r="AX30" s="1546"/>
      <c r="AY30" s="1545"/>
      <c r="AZ30" s="1547"/>
      <c r="BA30" s="1548"/>
      <c r="BB30" s="1549"/>
      <c r="BC30" s="1549"/>
      <c r="BD30" s="1550"/>
      <c r="BE30" s="1551"/>
      <c r="BF30" s="1552"/>
      <c r="BG30" s="1549"/>
      <c r="BH30" s="1549"/>
      <c r="BI30" s="1549"/>
      <c r="BJ30" s="1550"/>
      <c r="BK30" s="1545"/>
      <c r="BL30" s="1553"/>
      <c r="BM30" s="1552"/>
      <c r="BN30" s="1553"/>
      <c r="BO30" s="1553"/>
      <c r="BP30" s="1554">
        <f t="shared" si="3"/>
        <v>0</v>
      </c>
    </row>
    <row r="31" spans="1:68" ht="18" hidden="1" customHeight="1" x14ac:dyDescent="0.15">
      <c r="A31" s="2820"/>
      <c r="B31" s="2790"/>
      <c r="C31" s="2791"/>
      <c r="D31" s="408"/>
      <c r="E31" s="2786" t="s">
        <v>10</v>
      </c>
      <c r="F31" s="2787"/>
      <c r="G31" s="243"/>
      <c r="H31" s="328"/>
      <c r="I31" s="306"/>
      <c r="J31" s="243"/>
      <c r="K31" s="244"/>
      <c r="L31" s="306"/>
      <c r="M31" s="243"/>
      <c r="N31" s="244"/>
      <c r="O31" s="244"/>
      <c r="P31" s="306"/>
      <c r="Q31" s="307"/>
      <c r="R31" s="308"/>
      <c r="S31" s="244"/>
      <c r="T31" s="244"/>
      <c r="U31" s="334"/>
      <c r="V31" s="306"/>
      <c r="W31" s="243"/>
      <c r="X31" s="244"/>
      <c r="Y31" s="244"/>
      <c r="Z31" s="244"/>
      <c r="AA31" s="334"/>
      <c r="AB31" s="306"/>
      <c r="AC31" s="309"/>
      <c r="AD31" s="243"/>
      <c r="AE31" s="309"/>
      <c r="AF31" s="310"/>
      <c r="AG31" s="311">
        <f t="shared" si="1"/>
        <v>0</v>
      </c>
      <c r="AH31" s="128"/>
      <c r="AI31" s="15"/>
      <c r="AJ31" s="2727"/>
      <c r="AK31" s="2714"/>
      <c r="AL31" s="2715"/>
      <c r="AM31" s="1555"/>
      <c r="AN31" s="2710" t="s">
        <v>10</v>
      </c>
      <c r="AO31" s="2711"/>
      <c r="AP31" s="1556"/>
      <c r="AQ31" s="1557"/>
      <c r="AR31" s="1558"/>
      <c r="AS31" s="1556"/>
      <c r="AT31" s="1559"/>
      <c r="AU31" s="1558"/>
      <c r="AV31" s="1556"/>
      <c r="AW31" s="1559"/>
      <c r="AX31" s="1559"/>
      <c r="AY31" s="1558"/>
      <c r="AZ31" s="1560"/>
      <c r="BA31" s="1561"/>
      <c r="BB31" s="1559"/>
      <c r="BC31" s="1559"/>
      <c r="BD31" s="1562"/>
      <c r="BE31" s="1558"/>
      <c r="BF31" s="1556"/>
      <c r="BG31" s="1559"/>
      <c r="BH31" s="1559"/>
      <c r="BI31" s="1559"/>
      <c r="BJ31" s="1562"/>
      <c r="BK31" s="1558"/>
      <c r="BL31" s="1563"/>
      <c r="BM31" s="1556"/>
      <c r="BN31" s="1563"/>
      <c r="BO31" s="1564"/>
      <c r="BP31" s="1565">
        <f t="shared" si="3"/>
        <v>0</v>
      </c>
    </row>
    <row r="32" spans="1:68" ht="18" hidden="1" customHeight="1" x14ac:dyDescent="0.15">
      <c r="A32" s="2820"/>
      <c r="B32" s="750"/>
      <c r="C32" s="753"/>
      <c r="D32" s="749"/>
      <c r="E32" s="749"/>
      <c r="F32" s="852" t="s">
        <v>297</v>
      </c>
      <c r="G32" s="312"/>
      <c r="H32" s="329"/>
      <c r="I32" s="313"/>
      <c r="J32" s="312"/>
      <c r="K32" s="314"/>
      <c r="L32" s="313"/>
      <c r="M32" s="312"/>
      <c r="N32" s="314"/>
      <c r="O32" s="314"/>
      <c r="P32" s="313"/>
      <c r="Q32" s="324"/>
      <c r="R32" s="319"/>
      <c r="S32" s="190"/>
      <c r="T32" s="190"/>
      <c r="U32" s="335"/>
      <c r="V32" s="189"/>
      <c r="W32" s="188"/>
      <c r="X32" s="190"/>
      <c r="Y32" s="190"/>
      <c r="Z32" s="190"/>
      <c r="AA32" s="337"/>
      <c r="AB32" s="315"/>
      <c r="AC32" s="316"/>
      <c r="AD32" s="701"/>
      <c r="AE32" s="316"/>
      <c r="AF32" s="317"/>
      <c r="AG32" s="318">
        <f t="shared" si="1"/>
        <v>0</v>
      </c>
      <c r="AH32" s="128"/>
      <c r="AI32" s="15"/>
      <c r="AJ32" s="2727"/>
      <c r="AK32" s="1566"/>
      <c r="AL32" s="1529"/>
      <c r="AM32" s="1567"/>
      <c r="AN32" s="1567"/>
      <c r="AO32" s="1568" t="s">
        <v>297</v>
      </c>
      <c r="AP32" s="1569"/>
      <c r="AQ32" s="1495"/>
      <c r="AR32" s="1570"/>
      <c r="AS32" s="1569"/>
      <c r="AT32" s="1571"/>
      <c r="AU32" s="1570"/>
      <c r="AV32" s="1569"/>
      <c r="AW32" s="1571"/>
      <c r="AX32" s="1571"/>
      <c r="AY32" s="1570"/>
      <c r="AZ32" s="1572"/>
      <c r="BA32" s="1573"/>
      <c r="BB32" s="1574"/>
      <c r="BC32" s="1574"/>
      <c r="BD32" s="1575"/>
      <c r="BE32" s="1576"/>
      <c r="BF32" s="1577"/>
      <c r="BG32" s="1574"/>
      <c r="BH32" s="1574"/>
      <c r="BI32" s="1574"/>
      <c r="BJ32" s="1578"/>
      <c r="BK32" s="1579"/>
      <c r="BL32" s="1580"/>
      <c r="BM32" s="1581"/>
      <c r="BN32" s="1580"/>
      <c r="BO32" s="1582"/>
      <c r="BP32" s="1583">
        <f t="shared" si="3"/>
        <v>0</v>
      </c>
    </row>
    <row r="33" spans="1:68" ht="18" customHeight="1" x14ac:dyDescent="0.15">
      <c r="A33" s="2820"/>
      <c r="B33" s="2788" t="s">
        <v>17</v>
      </c>
      <c r="C33" s="2789"/>
      <c r="D33" s="2784" t="s">
        <v>9</v>
      </c>
      <c r="E33" s="2784"/>
      <c r="F33" s="2785"/>
      <c r="G33" s="192"/>
      <c r="H33" s="197"/>
      <c r="I33" s="193"/>
      <c r="J33" s="192"/>
      <c r="K33" s="194"/>
      <c r="L33" s="193"/>
      <c r="M33" s="192"/>
      <c r="N33" s="194"/>
      <c r="O33" s="194"/>
      <c r="P33" s="193"/>
      <c r="Q33" s="304"/>
      <c r="R33" s="228"/>
      <c r="S33" s="186"/>
      <c r="T33" s="186"/>
      <c r="U33" s="333"/>
      <c r="V33" s="185"/>
      <c r="W33" s="184"/>
      <c r="X33" s="186"/>
      <c r="Y33" s="186"/>
      <c r="Z33" s="186"/>
      <c r="AA33" s="333"/>
      <c r="AB33" s="193"/>
      <c r="AC33" s="305"/>
      <c r="AD33" s="184"/>
      <c r="AE33" s="305"/>
      <c r="AF33" s="305"/>
      <c r="AG33" s="187">
        <f t="shared" si="1"/>
        <v>0</v>
      </c>
      <c r="AH33" s="128"/>
      <c r="AI33" s="15"/>
      <c r="AJ33" s="2727"/>
      <c r="AK33" s="2712" t="s">
        <v>17</v>
      </c>
      <c r="AL33" s="2713"/>
      <c r="AM33" s="2716" t="s">
        <v>9</v>
      </c>
      <c r="AN33" s="2716"/>
      <c r="AO33" s="2717"/>
      <c r="AP33" s="1543"/>
      <c r="AQ33" s="1544"/>
      <c r="AR33" s="1545"/>
      <c r="AS33" s="1543"/>
      <c r="AT33" s="1546"/>
      <c r="AU33" s="1545"/>
      <c r="AV33" s="1543"/>
      <c r="AW33" s="1546"/>
      <c r="AX33" s="1546"/>
      <c r="AY33" s="1545"/>
      <c r="AZ33" s="1547"/>
      <c r="BA33" s="1548"/>
      <c r="BB33" s="1549"/>
      <c r="BC33" s="1549"/>
      <c r="BD33" s="1550"/>
      <c r="BE33" s="1551"/>
      <c r="BF33" s="1552"/>
      <c r="BG33" s="1549"/>
      <c r="BH33" s="1549"/>
      <c r="BI33" s="1549"/>
      <c r="BJ33" s="1550"/>
      <c r="BK33" s="1545"/>
      <c r="BL33" s="1553"/>
      <c r="BM33" s="1552"/>
      <c r="BN33" s="1553"/>
      <c r="BO33" s="1553"/>
      <c r="BP33" s="1554">
        <f t="shared" si="3"/>
        <v>0</v>
      </c>
    </row>
    <row r="34" spans="1:68" ht="18" customHeight="1" x14ac:dyDescent="0.15">
      <c r="A34" s="2820"/>
      <c r="B34" s="2790"/>
      <c r="C34" s="2791"/>
      <c r="D34" s="408"/>
      <c r="E34" s="2786" t="s">
        <v>10</v>
      </c>
      <c r="F34" s="2787"/>
      <c r="G34" s="243"/>
      <c r="H34" s="328"/>
      <c r="I34" s="306"/>
      <c r="J34" s="243"/>
      <c r="K34" s="244"/>
      <c r="L34" s="306"/>
      <c r="M34" s="243"/>
      <c r="N34" s="244"/>
      <c r="O34" s="244"/>
      <c r="P34" s="306"/>
      <c r="Q34" s="307"/>
      <c r="R34" s="308"/>
      <c r="S34" s="244"/>
      <c r="T34" s="244"/>
      <c r="U34" s="334"/>
      <c r="V34" s="306"/>
      <c r="W34" s="243"/>
      <c r="X34" s="244"/>
      <c r="Y34" s="244"/>
      <c r="Z34" s="244"/>
      <c r="AA34" s="334"/>
      <c r="AB34" s="306"/>
      <c r="AC34" s="309"/>
      <c r="AD34" s="243"/>
      <c r="AE34" s="309"/>
      <c r="AF34" s="310"/>
      <c r="AG34" s="311">
        <f t="shared" si="1"/>
        <v>0</v>
      </c>
      <c r="AH34" s="128"/>
      <c r="AI34" s="15"/>
      <c r="AJ34" s="2727"/>
      <c r="AK34" s="2714"/>
      <c r="AL34" s="2715"/>
      <c r="AM34" s="1555"/>
      <c r="AN34" s="2710" t="s">
        <v>10</v>
      </c>
      <c r="AO34" s="2711"/>
      <c r="AP34" s="1556"/>
      <c r="AQ34" s="1557"/>
      <c r="AR34" s="1558"/>
      <c r="AS34" s="1556"/>
      <c r="AT34" s="1559"/>
      <c r="AU34" s="1558"/>
      <c r="AV34" s="1556"/>
      <c r="AW34" s="1559"/>
      <c r="AX34" s="1559"/>
      <c r="AY34" s="1558"/>
      <c r="AZ34" s="1560"/>
      <c r="BA34" s="1561"/>
      <c r="BB34" s="1559"/>
      <c r="BC34" s="1559"/>
      <c r="BD34" s="1562"/>
      <c r="BE34" s="1558"/>
      <c r="BF34" s="1556"/>
      <c r="BG34" s="1559"/>
      <c r="BH34" s="1559"/>
      <c r="BI34" s="1559"/>
      <c r="BJ34" s="1562"/>
      <c r="BK34" s="1558"/>
      <c r="BL34" s="1563"/>
      <c r="BM34" s="1556"/>
      <c r="BN34" s="1563"/>
      <c r="BO34" s="1564"/>
      <c r="BP34" s="1565">
        <f t="shared" si="3"/>
        <v>0</v>
      </c>
    </row>
    <row r="35" spans="1:68" ht="18" customHeight="1" x14ac:dyDescent="0.15">
      <c r="A35" s="2820"/>
      <c r="B35" s="750"/>
      <c r="C35" s="751"/>
      <c r="D35" s="749"/>
      <c r="E35" s="749"/>
      <c r="F35" s="852" t="s">
        <v>297</v>
      </c>
      <c r="G35" s="312"/>
      <c r="H35" s="329"/>
      <c r="I35" s="313"/>
      <c r="J35" s="312"/>
      <c r="K35" s="314"/>
      <c r="L35" s="313"/>
      <c r="M35" s="312"/>
      <c r="N35" s="314"/>
      <c r="O35" s="314"/>
      <c r="P35" s="313"/>
      <c r="Q35" s="324"/>
      <c r="R35" s="319"/>
      <c r="S35" s="190"/>
      <c r="T35" s="190"/>
      <c r="U35" s="335"/>
      <c r="V35" s="189"/>
      <c r="W35" s="188"/>
      <c r="X35" s="190"/>
      <c r="Y35" s="190"/>
      <c r="Z35" s="190"/>
      <c r="AA35" s="337"/>
      <c r="AB35" s="315"/>
      <c r="AC35" s="316"/>
      <c r="AD35" s="701"/>
      <c r="AE35" s="316"/>
      <c r="AF35" s="317"/>
      <c r="AG35" s="318">
        <f t="shared" si="1"/>
        <v>0</v>
      </c>
      <c r="AH35" s="128"/>
      <c r="AI35" s="15"/>
      <c r="AJ35" s="2727"/>
      <c r="AK35" s="1566"/>
      <c r="AL35" s="1520"/>
      <c r="AM35" s="1567"/>
      <c r="AN35" s="1567"/>
      <c r="AO35" s="1568" t="s">
        <v>297</v>
      </c>
      <c r="AP35" s="1569"/>
      <c r="AQ35" s="1495"/>
      <c r="AR35" s="1570"/>
      <c r="AS35" s="1569"/>
      <c r="AT35" s="1571"/>
      <c r="AU35" s="1570"/>
      <c r="AV35" s="1569"/>
      <c r="AW35" s="1571"/>
      <c r="AX35" s="1571"/>
      <c r="AY35" s="1570"/>
      <c r="AZ35" s="1572"/>
      <c r="BA35" s="1573"/>
      <c r="BB35" s="1574"/>
      <c r="BC35" s="1574"/>
      <c r="BD35" s="1575"/>
      <c r="BE35" s="1576"/>
      <c r="BF35" s="1577"/>
      <c r="BG35" s="1574"/>
      <c r="BH35" s="1574"/>
      <c r="BI35" s="1574"/>
      <c r="BJ35" s="1578"/>
      <c r="BK35" s="1579"/>
      <c r="BL35" s="1580"/>
      <c r="BM35" s="1581"/>
      <c r="BN35" s="1580"/>
      <c r="BO35" s="1582"/>
      <c r="BP35" s="1583">
        <f t="shared" si="3"/>
        <v>0</v>
      </c>
    </row>
    <row r="36" spans="1:68" ht="18" customHeight="1" x14ac:dyDescent="0.15">
      <c r="A36" s="2820"/>
      <c r="B36" s="2788" t="s">
        <v>18</v>
      </c>
      <c r="C36" s="2789"/>
      <c r="D36" s="2784" t="s">
        <v>9</v>
      </c>
      <c r="E36" s="2784"/>
      <c r="F36" s="2785"/>
      <c r="G36" s="192"/>
      <c r="H36" s="197"/>
      <c r="I36" s="193"/>
      <c r="J36" s="192"/>
      <c r="K36" s="194"/>
      <c r="L36" s="193"/>
      <c r="M36" s="192"/>
      <c r="N36" s="194"/>
      <c r="O36" s="194"/>
      <c r="P36" s="193"/>
      <c r="Q36" s="304"/>
      <c r="R36" s="228"/>
      <c r="S36" s="186"/>
      <c r="T36" s="186"/>
      <c r="U36" s="333"/>
      <c r="V36" s="185"/>
      <c r="W36" s="184"/>
      <c r="X36" s="186"/>
      <c r="Y36" s="186"/>
      <c r="Z36" s="186"/>
      <c r="AA36" s="333"/>
      <c r="AB36" s="193"/>
      <c r="AC36" s="305"/>
      <c r="AD36" s="184"/>
      <c r="AE36" s="305"/>
      <c r="AF36" s="305"/>
      <c r="AG36" s="187">
        <f t="shared" si="1"/>
        <v>0</v>
      </c>
      <c r="AH36" s="128"/>
      <c r="AI36" s="15"/>
      <c r="AJ36" s="2727"/>
      <c r="AK36" s="2712" t="s">
        <v>18</v>
      </c>
      <c r="AL36" s="2713"/>
      <c r="AM36" s="2716" t="s">
        <v>9</v>
      </c>
      <c r="AN36" s="2716"/>
      <c r="AO36" s="2717"/>
      <c r="AP36" s="1543"/>
      <c r="AQ36" s="1544"/>
      <c r="AR36" s="1545"/>
      <c r="AS36" s="1543"/>
      <c r="AT36" s="1546"/>
      <c r="AU36" s="1545"/>
      <c r="AV36" s="1543"/>
      <c r="AW36" s="1546"/>
      <c r="AX36" s="1546"/>
      <c r="AY36" s="1545"/>
      <c r="AZ36" s="1547"/>
      <c r="BA36" s="1548"/>
      <c r="BB36" s="1549"/>
      <c r="BC36" s="1549"/>
      <c r="BD36" s="1550"/>
      <c r="BE36" s="1551"/>
      <c r="BF36" s="1552"/>
      <c r="BG36" s="1549"/>
      <c r="BH36" s="1549"/>
      <c r="BI36" s="1549"/>
      <c r="BJ36" s="1550"/>
      <c r="BK36" s="1545"/>
      <c r="BL36" s="1553"/>
      <c r="BM36" s="1552"/>
      <c r="BN36" s="1553"/>
      <c r="BO36" s="1553"/>
      <c r="BP36" s="1554">
        <f t="shared" si="3"/>
        <v>0</v>
      </c>
    </row>
    <row r="37" spans="1:68" ht="18" customHeight="1" x14ac:dyDescent="0.15">
      <c r="A37" s="2820"/>
      <c r="B37" s="2790"/>
      <c r="C37" s="2791"/>
      <c r="D37" s="408"/>
      <c r="E37" s="2786" t="s">
        <v>10</v>
      </c>
      <c r="F37" s="2787"/>
      <c r="G37" s="243"/>
      <c r="H37" s="328"/>
      <c r="I37" s="306"/>
      <c r="J37" s="243"/>
      <c r="K37" s="244"/>
      <c r="L37" s="306"/>
      <c r="M37" s="243"/>
      <c r="N37" s="244"/>
      <c r="O37" s="244"/>
      <c r="P37" s="306"/>
      <c r="Q37" s="307"/>
      <c r="R37" s="308"/>
      <c r="S37" s="244"/>
      <c r="T37" s="244"/>
      <c r="U37" s="334"/>
      <c r="V37" s="306"/>
      <c r="W37" s="243"/>
      <c r="X37" s="244"/>
      <c r="Y37" s="244"/>
      <c r="Z37" s="244"/>
      <c r="AA37" s="334"/>
      <c r="AB37" s="306"/>
      <c r="AC37" s="309"/>
      <c r="AD37" s="243"/>
      <c r="AE37" s="309"/>
      <c r="AF37" s="310"/>
      <c r="AG37" s="311">
        <f t="shared" si="1"/>
        <v>0</v>
      </c>
      <c r="AH37" s="128"/>
      <c r="AI37" s="15"/>
      <c r="AJ37" s="2727"/>
      <c r="AK37" s="2714"/>
      <c r="AL37" s="2715"/>
      <c r="AM37" s="1555"/>
      <c r="AN37" s="2710" t="s">
        <v>10</v>
      </c>
      <c r="AO37" s="2711"/>
      <c r="AP37" s="1556"/>
      <c r="AQ37" s="1557"/>
      <c r="AR37" s="1558"/>
      <c r="AS37" s="1556"/>
      <c r="AT37" s="1559"/>
      <c r="AU37" s="1558"/>
      <c r="AV37" s="1556"/>
      <c r="AW37" s="1559"/>
      <c r="AX37" s="1559"/>
      <c r="AY37" s="1558"/>
      <c r="AZ37" s="1560"/>
      <c r="BA37" s="1561"/>
      <c r="BB37" s="1559"/>
      <c r="BC37" s="1559"/>
      <c r="BD37" s="1562"/>
      <c r="BE37" s="1558"/>
      <c r="BF37" s="1556"/>
      <c r="BG37" s="1559"/>
      <c r="BH37" s="1559"/>
      <c r="BI37" s="1559"/>
      <c r="BJ37" s="1562"/>
      <c r="BK37" s="1558"/>
      <c r="BL37" s="1563"/>
      <c r="BM37" s="1556"/>
      <c r="BN37" s="1563"/>
      <c r="BO37" s="1564"/>
      <c r="BP37" s="1565">
        <f t="shared" si="3"/>
        <v>0</v>
      </c>
    </row>
    <row r="38" spans="1:68" ht="18" customHeight="1" x14ac:dyDescent="0.15">
      <c r="A38" s="2820"/>
      <c r="B38" s="409"/>
      <c r="C38" s="753"/>
      <c r="D38" s="749"/>
      <c r="E38" s="749"/>
      <c r="F38" s="852" t="s">
        <v>297</v>
      </c>
      <c r="G38" s="312"/>
      <c r="H38" s="329"/>
      <c r="I38" s="313"/>
      <c r="J38" s="312"/>
      <c r="K38" s="314"/>
      <c r="L38" s="313"/>
      <c r="M38" s="312"/>
      <c r="N38" s="314"/>
      <c r="O38" s="314"/>
      <c r="P38" s="313"/>
      <c r="Q38" s="324"/>
      <c r="R38" s="319"/>
      <c r="S38" s="190"/>
      <c r="T38" s="190"/>
      <c r="U38" s="335"/>
      <c r="V38" s="189"/>
      <c r="W38" s="188"/>
      <c r="X38" s="190"/>
      <c r="Y38" s="190"/>
      <c r="Z38" s="190"/>
      <c r="AA38" s="337"/>
      <c r="AB38" s="315"/>
      <c r="AC38" s="316"/>
      <c r="AD38" s="701"/>
      <c r="AE38" s="316"/>
      <c r="AF38" s="317"/>
      <c r="AG38" s="318">
        <f t="shared" si="1"/>
        <v>0</v>
      </c>
      <c r="AH38" s="128"/>
      <c r="AI38" s="15"/>
      <c r="AJ38" s="2727"/>
      <c r="AK38" s="1584"/>
      <c r="AL38" s="1529"/>
      <c r="AM38" s="1567"/>
      <c r="AN38" s="1567"/>
      <c r="AO38" s="1568" t="s">
        <v>297</v>
      </c>
      <c r="AP38" s="1569"/>
      <c r="AQ38" s="1495"/>
      <c r="AR38" s="1570"/>
      <c r="AS38" s="1569"/>
      <c r="AT38" s="1571"/>
      <c r="AU38" s="1570"/>
      <c r="AV38" s="1569"/>
      <c r="AW38" s="1571"/>
      <c r="AX38" s="1571"/>
      <c r="AY38" s="1570"/>
      <c r="AZ38" s="1572"/>
      <c r="BA38" s="1573"/>
      <c r="BB38" s="1574"/>
      <c r="BC38" s="1574"/>
      <c r="BD38" s="1575"/>
      <c r="BE38" s="1576"/>
      <c r="BF38" s="1577"/>
      <c r="BG38" s="1574"/>
      <c r="BH38" s="1574"/>
      <c r="BI38" s="1574"/>
      <c r="BJ38" s="1578"/>
      <c r="BK38" s="1579"/>
      <c r="BL38" s="1580"/>
      <c r="BM38" s="1581"/>
      <c r="BN38" s="1580"/>
      <c r="BO38" s="1582"/>
      <c r="BP38" s="1583">
        <f t="shared" si="3"/>
        <v>0</v>
      </c>
    </row>
    <row r="39" spans="1:68" ht="18" customHeight="1" x14ac:dyDescent="0.15">
      <c r="A39" s="2820"/>
      <c r="B39" s="2813" t="s">
        <v>19</v>
      </c>
      <c r="C39" s="2789"/>
      <c r="D39" s="2784" t="s">
        <v>9</v>
      </c>
      <c r="E39" s="2784"/>
      <c r="F39" s="2785"/>
      <c r="G39" s="192"/>
      <c r="H39" s="197"/>
      <c r="I39" s="193"/>
      <c r="J39" s="192"/>
      <c r="K39" s="194"/>
      <c r="L39" s="193"/>
      <c r="M39" s="192"/>
      <c r="N39" s="194"/>
      <c r="O39" s="194"/>
      <c r="P39" s="193"/>
      <c r="Q39" s="304"/>
      <c r="R39" s="228"/>
      <c r="S39" s="186"/>
      <c r="T39" s="186"/>
      <c r="U39" s="333"/>
      <c r="V39" s="185"/>
      <c r="W39" s="184"/>
      <c r="X39" s="186"/>
      <c r="Y39" s="186"/>
      <c r="Z39" s="186"/>
      <c r="AA39" s="333"/>
      <c r="AB39" s="193"/>
      <c r="AC39" s="305"/>
      <c r="AD39" s="184"/>
      <c r="AE39" s="305"/>
      <c r="AF39" s="305"/>
      <c r="AG39" s="195">
        <f t="shared" si="1"/>
        <v>0</v>
      </c>
      <c r="AH39" s="128"/>
      <c r="AI39" s="15"/>
      <c r="AJ39" s="2727"/>
      <c r="AK39" s="2718" t="s">
        <v>19</v>
      </c>
      <c r="AL39" s="2713"/>
      <c r="AM39" s="2716" t="s">
        <v>9</v>
      </c>
      <c r="AN39" s="2716"/>
      <c r="AO39" s="2717"/>
      <c r="AP39" s="1543"/>
      <c r="AQ39" s="1544"/>
      <c r="AR39" s="1545"/>
      <c r="AS39" s="1543"/>
      <c r="AT39" s="1546"/>
      <c r="AU39" s="1545"/>
      <c r="AV39" s="1543"/>
      <c r="AW39" s="1546"/>
      <c r="AX39" s="1546"/>
      <c r="AY39" s="1545"/>
      <c r="AZ39" s="1547"/>
      <c r="BA39" s="1548"/>
      <c r="BB39" s="1549"/>
      <c r="BC39" s="1549"/>
      <c r="BD39" s="1550"/>
      <c r="BE39" s="1551"/>
      <c r="BF39" s="1552"/>
      <c r="BG39" s="1549"/>
      <c r="BH39" s="1549"/>
      <c r="BI39" s="1549"/>
      <c r="BJ39" s="1550"/>
      <c r="BK39" s="1545"/>
      <c r="BL39" s="1553"/>
      <c r="BM39" s="1552"/>
      <c r="BN39" s="1553"/>
      <c r="BO39" s="1553"/>
      <c r="BP39" s="1588">
        <f t="shared" si="3"/>
        <v>0</v>
      </c>
    </row>
    <row r="40" spans="1:68" ht="18" customHeight="1" x14ac:dyDescent="0.15">
      <c r="A40" s="2820"/>
      <c r="B40" s="2814"/>
      <c r="C40" s="2791"/>
      <c r="D40" s="408"/>
      <c r="E40" s="2786" t="s">
        <v>10</v>
      </c>
      <c r="F40" s="2787"/>
      <c r="G40" s="243"/>
      <c r="H40" s="328"/>
      <c r="I40" s="306"/>
      <c r="J40" s="243"/>
      <c r="K40" s="244"/>
      <c r="L40" s="306"/>
      <c r="M40" s="243"/>
      <c r="N40" s="244"/>
      <c r="O40" s="244"/>
      <c r="P40" s="306"/>
      <c r="Q40" s="307"/>
      <c r="R40" s="308"/>
      <c r="S40" s="244"/>
      <c r="T40" s="244"/>
      <c r="U40" s="334"/>
      <c r="V40" s="306"/>
      <c r="W40" s="243"/>
      <c r="X40" s="244"/>
      <c r="Y40" s="244"/>
      <c r="Z40" s="244"/>
      <c r="AA40" s="334"/>
      <c r="AB40" s="306"/>
      <c r="AC40" s="309"/>
      <c r="AD40" s="243"/>
      <c r="AE40" s="309"/>
      <c r="AF40" s="310"/>
      <c r="AG40" s="196">
        <f t="shared" si="1"/>
        <v>0</v>
      </c>
      <c r="AH40" s="128"/>
      <c r="AI40" s="15"/>
      <c r="AJ40" s="2727"/>
      <c r="AK40" s="2719"/>
      <c r="AL40" s="2715"/>
      <c r="AM40" s="1555"/>
      <c r="AN40" s="2710" t="s">
        <v>10</v>
      </c>
      <c r="AO40" s="2711"/>
      <c r="AP40" s="1556"/>
      <c r="AQ40" s="1557"/>
      <c r="AR40" s="1558"/>
      <c r="AS40" s="1556"/>
      <c r="AT40" s="1559"/>
      <c r="AU40" s="1558"/>
      <c r="AV40" s="1556"/>
      <c r="AW40" s="1559"/>
      <c r="AX40" s="1559"/>
      <c r="AY40" s="1558"/>
      <c r="AZ40" s="1560"/>
      <c r="BA40" s="1561"/>
      <c r="BB40" s="1559"/>
      <c r="BC40" s="1559"/>
      <c r="BD40" s="1562"/>
      <c r="BE40" s="1558"/>
      <c r="BF40" s="1556"/>
      <c r="BG40" s="1559"/>
      <c r="BH40" s="1559"/>
      <c r="BI40" s="1559"/>
      <c r="BJ40" s="1562"/>
      <c r="BK40" s="1558"/>
      <c r="BL40" s="1563"/>
      <c r="BM40" s="1556"/>
      <c r="BN40" s="1563"/>
      <c r="BO40" s="1564"/>
      <c r="BP40" s="1589">
        <f t="shared" si="3"/>
        <v>0</v>
      </c>
    </row>
    <row r="41" spans="1:68" ht="18" customHeight="1" x14ac:dyDescent="0.15">
      <c r="A41" s="2820"/>
      <c r="B41" s="2815"/>
      <c r="C41" s="2816"/>
      <c r="D41" s="749"/>
      <c r="E41" s="749"/>
      <c r="F41" s="852" t="s">
        <v>297</v>
      </c>
      <c r="G41" s="312"/>
      <c r="H41" s="329"/>
      <c r="I41" s="313"/>
      <c r="J41" s="312"/>
      <c r="K41" s="314"/>
      <c r="L41" s="313"/>
      <c r="M41" s="312"/>
      <c r="N41" s="314"/>
      <c r="O41" s="314"/>
      <c r="P41" s="313"/>
      <c r="Q41" s="324"/>
      <c r="R41" s="319"/>
      <c r="S41" s="190"/>
      <c r="T41" s="190"/>
      <c r="U41" s="335"/>
      <c r="V41" s="189"/>
      <c r="W41" s="188"/>
      <c r="X41" s="190"/>
      <c r="Y41" s="190"/>
      <c r="Z41" s="190"/>
      <c r="AA41" s="337"/>
      <c r="AB41" s="315"/>
      <c r="AC41" s="316"/>
      <c r="AD41" s="701"/>
      <c r="AE41" s="316"/>
      <c r="AF41" s="317"/>
      <c r="AG41" s="191">
        <f t="shared" si="1"/>
        <v>0</v>
      </c>
      <c r="AH41" s="128"/>
      <c r="AI41" s="15"/>
      <c r="AJ41" s="2727"/>
      <c r="AK41" s="2720"/>
      <c r="AL41" s="2721"/>
      <c r="AM41" s="1567"/>
      <c r="AN41" s="1567"/>
      <c r="AO41" s="1568" t="s">
        <v>297</v>
      </c>
      <c r="AP41" s="1569"/>
      <c r="AQ41" s="1495"/>
      <c r="AR41" s="1570"/>
      <c r="AS41" s="1569"/>
      <c r="AT41" s="1571"/>
      <c r="AU41" s="1570"/>
      <c r="AV41" s="1569"/>
      <c r="AW41" s="1571"/>
      <c r="AX41" s="1571"/>
      <c r="AY41" s="1570"/>
      <c r="AZ41" s="1572"/>
      <c r="BA41" s="1573"/>
      <c r="BB41" s="1574"/>
      <c r="BC41" s="1574"/>
      <c r="BD41" s="1575"/>
      <c r="BE41" s="1576"/>
      <c r="BF41" s="1577"/>
      <c r="BG41" s="1574"/>
      <c r="BH41" s="1574"/>
      <c r="BI41" s="1574"/>
      <c r="BJ41" s="1578"/>
      <c r="BK41" s="1579"/>
      <c r="BL41" s="1580"/>
      <c r="BM41" s="1581"/>
      <c r="BN41" s="1580"/>
      <c r="BO41" s="1582"/>
      <c r="BP41" s="1585">
        <f t="shared" si="3"/>
        <v>0</v>
      </c>
    </row>
    <row r="42" spans="1:68" ht="18" customHeight="1" x14ac:dyDescent="0.15">
      <c r="A42" s="2820"/>
      <c r="B42" s="2790" t="s">
        <v>20</v>
      </c>
      <c r="C42" s="2791"/>
      <c r="D42" s="2784" t="s">
        <v>9</v>
      </c>
      <c r="E42" s="2784"/>
      <c r="F42" s="2785"/>
      <c r="G42" s="192"/>
      <c r="H42" s="197"/>
      <c r="I42" s="193"/>
      <c r="J42" s="192"/>
      <c r="K42" s="194"/>
      <c r="L42" s="193"/>
      <c r="M42" s="192"/>
      <c r="N42" s="194"/>
      <c r="O42" s="194"/>
      <c r="P42" s="193"/>
      <c r="Q42" s="304"/>
      <c r="R42" s="228"/>
      <c r="S42" s="186"/>
      <c r="T42" s="186"/>
      <c r="U42" s="333"/>
      <c r="V42" s="185"/>
      <c r="W42" s="184"/>
      <c r="X42" s="186"/>
      <c r="Y42" s="186"/>
      <c r="Z42" s="186"/>
      <c r="AA42" s="333"/>
      <c r="AB42" s="193"/>
      <c r="AC42" s="305"/>
      <c r="AD42" s="184"/>
      <c r="AE42" s="305"/>
      <c r="AF42" s="305"/>
      <c r="AG42" s="195">
        <f t="shared" si="1"/>
        <v>0</v>
      </c>
      <c r="AH42" s="128"/>
      <c r="AI42" s="15"/>
      <c r="AJ42" s="2727"/>
      <c r="AK42" s="2714" t="s">
        <v>20</v>
      </c>
      <c r="AL42" s="2715"/>
      <c r="AM42" s="2716" t="s">
        <v>9</v>
      </c>
      <c r="AN42" s="2716"/>
      <c r="AO42" s="2717"/>
      <c r="AP42" s="1543"/>
      <c r="AQ42" s="1544"/>
      <c r="AR42" s="1545"/>
      <c r="AS42" s="1543"/>
      <c r="AT42" s="1546"/>
      <c r="AU42" s="1545"/>
      <c r="AV42" s="1543"/>
      <c r="AW42" s="1546"/>
      <c r="AX42" s="1546"/>
      <c r="AY42" s="1545"/>
      <c r="AZ42" s="1547"/>
      <c r="BA42" s="1548"/>
      <c r="BB42" s="1549"/>
      <c r="BC42" s="1549"/>
      <c r="BD42" s="1550"/>
      <c r="BE42" s="1551"/>
      <c r="BF42" s="1552"/>
      <c r="BG42" s="1549"/>
      <c r="BH42" s="1549"/>
      <c r="BI42" s="1549"/>
      <c r="BJ42" s="1550"/>
      <c r="BK42" s="1545"/>
      <c r="BL42" s="1553"/>
      <c r="BM42" s="1552"/>
      <c r="BN42" s="1553"/>
      <c r="BO42" s="1553"/>
      <c r="BP42" s="1588">
        <f t="shared" si="3"/>
        <v>0</v>
      </c>
    </row>
    <row r="43" spans="1:68" ht="18" customHeight="1" x14ac:dyDescent="0.15">
      <c r="A43" s="2820"/>
      <c r="B43" s="2790"/>
      <c r="C43" s="2791"/>
      <c r="D43" s="408"/>
      <c r="E43" s="2786" t="s">
        <v>10</v>
      </c>
      <c r="F43" s="2787"/>
      <c r="G43" s="243"/>
      <c r="H43" s="328"/>
      <c r="I43" s="306"/>
      <c r="J43" s="243"/>
      <c r="K43" s="244"/>
      <c r="L43" s="306"/>
      <c r="M43" s="243"/>
      <c r="N43" s="244"/>
      <c r="O43" s="244"/>
      <c r="P43" s="306"/>
      <c r="Q43" s="307"/>
      <c r="R43" s="308"/>
      <c r="S43" s="244"/>
      <c r="T43" s="244"/>
      <c r="U43" s="334"/>
      <c r="V43" s="306"/>
      <c r="W43" s="243"/>
      <c r="X43" s="244"/>
      <c r="Y43" s="244"/>
      <c r="Z43" s="244"/>
      <c r="AA43" s="334"/>
      <c r="AB43" s="306"/>
      <c r="AC43" s="309"/>
      <c r="AD43" s="243"/>
      <c r="AE43" s="309"/>
      <c r="AF43" s="310"/>
      <c r="AG43" s="311">
        <f t="shared" si="1"/>
        <v>0</v>
      </c>
      <c r="AH43" s="128"/>
      <c r="AI43" s="15"/>
      <c r="AJ43" s="2727"/>
      <c r="AK43" s="2714"/>
      <c r="AL43" s="2715"/>
      <c r="AM43" s="1555"/>
      <c r="AN43" s="2710" t="s">
        <v>10</v>
      </c>
      <c r="AO43" s="2711"/>
      <c r="AP43" s="1556"/>
      <c r="AQ43" s="1557"/>
      <c r="AR43" s="1558"/>
      <c r="AS43" s="1556"/>
      <c r="AT43" s="1559"/>
      <c r="AU43" s="1558"/>
      <c r="AV43" s="1556"/>
      <c r="AW43" s="1559"/>
      <c r="AX43" s="1559"/>
      <c r="AY43" s="1558"/>
      <c r="AZ43" s="1560"/>
      <c r="BA43" s="1561"/>
      <c r="BB43" s="1559"/>
      <c r="BC43" s="1559"/>
      <c r="BD43" s="1562"/>
      <c r="BE43" s="1558"/>
      <c r="BF43" s="1556"/>
      <c r="BG43" s="1559"/>
      <c r="BH43" s="1559"/>
      <c r="BI43" s="1559"/>
      <c r="BJ43" s="1562"/>
      <c r="BK43" s="1558"/>
      <c r="BL43" s="1563"/>
      <c r="BM43" s="1556"/>
      <c r="BN43" s="1563"/>
      <c r="BO43" s="1564"/>
      <c r="BP43" s="1565">
        <f t="shared" si="3"/>
        <v>0</v>
      </c>
    </row>
    <row r="44" spans="1:68" ht="18" customHeight="1" thickBot="1" x14ac:dyDescent="0.2">
      <c r="A44" s="2821"/>
      <c r="B44" s="410"/>
      <c r="C44" s="411"/>
      <c r="D44" s="412"/>
      <c r="E44" s="412"/>
      <c r="F44" s="853" t="s">
        <v>297</v>
      </c>
      <c r="G44" s="342"/>
      <c r="H44" s="343"/>
      <c r="I44" s="344"/>
      <c r="J44" s="345"/>
      <c r="K44" s="343"/>
      <c r="L44" s="344"/>
      <c r="M44" s="345"/>
      <c r="N44" s="343"/>
      <c r="O44" s="343"/>
      <c r="P44" s="344"/>
      <c r="Q44" s="346"/>
      <c r="R44" s="347"/>
      <c r="S44" s="343"/>
      <c r="T44" s="343"/>
      <c r="U44" s="348"/>
      <c r="V44" s="344"/>
      <c r="W44" s="345"/>
      <c r="X44" s="343"/>
      <c r="Y44" s="343"/>
      <c r="Z44" s="343"/>
      <c r="AA44" s="348"/>
      <c r="AB44" s="344"/>
      <c r="AC44" s="382"/>
      <c r="AD44" s="345"/>
      <c r="AE44" s="382"/>
      <c r="AF44" s="349"/>
      <c r="AG44" s="350">
        <f t="shared" si="1"/>
        <v>0</v>
      </c>
      <c r="AH44" s="128"/>
      <c r="AI44" s="15"/>
      <c r="AJ44" s="2728"/>
      <c r="AK44" s="1590"/>
      <c r="AL44" s="1591"/>
      <c r="AM44" s="1592"/>
      <c r="AN44" s="1592"/>
      <c r="AO44" s="1593" t="s">
        <v>297</v>
      </c>
      <c r="AP44" s="1594"/>
      <c r="AQ44" s="1595"/>
      <c r="AR44" s="1596"/>
      <c r="AS44" s="1597"/>
      <c r="AT44" s="1595"/>
      <c r="AU44" s="1596"/>
      <c r="AV44" s="1597"/>
      <c r="AW44" s="1595"/>
      <c r="AX44" s="1595"/>
      <c r="AY44" s="1596"/>
      <c r="AZ44" s="1598"/>
      <c r="BA44" s="1599"/>
      <c r="BB44" s="1595"/>
      <c r="BC44" s="1595"/>
      <c r="BD44" s="1600"/>
      <c r="BE44" s="1596"/>
      <c r="BF44" s="1597"/>
      <c r="BG44" s="1595"/>
      <c r="BH44" s="1595"/>
      <c r="BI44" s="1595"/>
      <c r="BJ44" s="1600"/>
      <c r="BK44" s="1596"/>
      <c r="BL44" s="1601"/>
      <c r="BM44" s="1597"/>
      <c r="BN44" s="1601"/>
      <c r="BO44" s="1602"/>
      <c r="BP44" s="1603">
        <f t="shared" si="3"/>
        <v>0</v>
      </c>
    </row>
    <row r="45" spans="1:68" s="128" customFormat="1" ht="13.5" customHeight="1" x14ac:dyDescent="0.15">
      <c r="A45" s="434"/>
      <c r="B45" s="50"/>
      <c r="C45" s="50"/>
      <c r="D45" s="50"/>
      <c r="E45" s="50"/>
      <c r="F45" s="199"/>
      <c r="G45" s="68"/>
      <c r="H45" s="68"/>
      <c r="I45" s="68"/>
      <c r="J45" s="68"/>
      <c r="K45" s="68"/>
      <c r="L45" s="68"/>
      <c r="M45" s="68"/>
      <c r="N45" s="68"/>
      <c r="O45" s="68"/>
      <c r="P45" s="68"/>
      <c r="Q45" s="68"/>
      <c r="R45" s="68"/>
      <c r="S45" s="68"/>
      <c r="T45" s="68"/>
      <c r="U45" s="68"/>
      <c r="V45" s="68"/>
      <c r="W45" s="2817" t="s">
        <v>141</v>
      </c>
      <c r="X45" s="2817"/>
      <c r="Y45" s="2817"/>
      <c r="Z45" s="2817"/>
      <c r="AA45" s="2817"/>
      <c r="AB45" s="2817"/>
      <c r="AC45" s="2817"/>
      <c r="AD45" s="2817"/>
      <c r="AE45" s="2817"/>
      <c r="AF45" s="2817"/>
      <c r="AG45" s="2817"/>
      <c r="AI45" s="15"/>
    </row>
    <row r="46" spans="1:68" s="128" customFormat="1" ht="13.5" customHeight="1" x14ac:dyDescent="0.15">
      <c r="A46" s="1978" t="str">
        <f>IF(ISBLANK('１．学校基本情報'!$A$7),"",'１．学校基本情報'!$A$7)</f>
        <v/>
      </c>
      <c r="B46" s="1978"/>
      <c r="C46" s="1978"/>
      <c r="D46" s="1978"/>
      <c r="E46" s="1978"/>
      <c r="F46" s="1978"/>
      <c r="G46" s="1978"/>
      <c r="H46" s="1978"/>
      <c r="I46" s="1978"/>
      <c r="J46" s="1978"/>
      <c r="K46" s="1978"/>
      <c r="L46" s="1978"/>
      <c r="M46" s="1978"/>
      <c r="N46" s="1978"/>
      <c r="O46" s="1978"/>
      <c r="P46" s="1978"/>
      <c r="Q46" s="1978"/>
      <c r="R46" s="1978"/>
      <c r="S46" s="1978"/>
      <c r="T46" s="1978"/>
      <c r="U46" s="1978"/>
      <c r="V46" s="1978"/>
      <c r="W46" s="1978"/>
      <c r="X46" s="1978"/>
      <c r="Y46" s="1978"/>
      <c r="Z46" s="1978"/>
      <c r="AA46" s="1978"/>
      <c r="AB46" s="1978"/>
      <c r="AC46" s="1978"/>
      <c r="AD46" s="1978"/>
      <c r="AE46" s="1978"/>
      <c r="AF46" s="1978"/>
      <c r="AG46" s="1978"/>
      <c r="AI46" s="15"/>
    </row>
    <row r="47" spans="1:68" s="128" customFormat="1" ht="17.25" customHeight="1" thickBot="1" x14ac:dyDescent="0.3">
      <c r="A47" s="2818" t="s">
        <v>778</v>
      </c>
      <c r="B47" s="2818"/>
      <c r="C47" s="2818"/>
      <c r="D47" s="2818"/>
      <c r="E47" s="2818"/>
      <c r="F47" s="2818"/>
      <c r="G47" s="2818"/>
      <c r="H47" s="2818"/>
      <c r="I47" s="2818"/>
      <c r="J47" s="2818"/>
      <c r="K47" s="2818"/>
      <c r="L47" s="2818"/>
      <c r="M47" s="2818"/>
      <c r="N47" s="2818"/>
      <c r="O47" s="2818"/>
      <c r="P47" s="2818"/>
      <c r="Q47" s="2818"/>
      <c r="R47" s="2818"/>
      <c r="S47" s="167"/>
      <c r="T47" s="167"/>
      <c r="U47" s="167"/>
      <c r="V47" s="167"/>
      <c r="W47" s="167"/>
      <c r="X47" s="167"/>
      <c r="Y47" s="167"/>
      <c r="Z47" s="167"/>
      <c r="AA47" s="167"/>
      <c r="AB47" s="167"/>
      <c r="AC47" s="167"/>
      <c r="AD47" s="167"/>
      <c r="AE47" s="167"/>
      <c r="AF47" s="167"/>
      <c r="AG47" s="68"/>
      <c r="AI47" s="16"/>
    </row>
    <row r="48" spans="1:68" s="128" customFormat="1" ht="78" customHeight="1" x14ac:dyDescent="0.15">
      <c r="A48" s="2833" t="s">
        <v>370</v>
      </c>
      <c r="B48" s="2834"/>
      <c r="C48" s="2834"/>
      <c r="D48" s="2834"/>
      <c r="E48" s="2834"/>
      <c r="F48" s="2835"/>
      <c r="G48" s="2764" t="s">
        <v>0</v>
      </c>
      <c r="H48" s="2765"/>
      <c r="I48" s="2766"/>
      <c r="J48" s="2767" t="s">
        <v>287</v>
      </c>
      <c r="K48" s="2768"/>
      <c r="L48" s="2769"/>
      <c r="M48" s="2770" t="s">
        <v>1</v>
      </c>
      <c r="N48" s="2771"/>
      <c r="O48" s="2771"/>
      <c r="P48" s="2772"/>
      <c r="Q48" s="2774" t="s">
        <v>265</v>
      </c>
      <c r="R48" s="2798" t="s">
        <v>283</v>
      </c>
      <c r="S48" s="2799"/>
      <c r="T48" s="2799"/>
      <c r="U48" s="2800"/>
      <c r="V48" s="2801"/>
      <c r="W48" s="2802" t="s">
        <v>26</v>
      </c>
      <c r="X48" s="2803"/>
      <c r="Y48" s="2803"/>
      <c r="Z48" s="2803"/>
      <c r="AA48" s="2803"/>
      <c r="AB48" s="2804"/>
      <c r="AC48" s="2782" t="s">
        <v>298</v>
      </c>
      <c r="AD48" s="2796" t="s">
        <v>2909</v>
      </c>
      <c r="AE48" s="2797"/>
      <c r="AF48" s="2760" t="s">
        <v>27</v>
      </c>
      <c r="AG48" s="2831" t="s">
        <v>2</v>
      </c>
      <c r="AI48" s="15"/>
    </row>
    <row r="49" spans="1:35" s="128" customFormat="1" ht="135" customHeight="1" x14ac:dyDescent="0.15">
      <c r="A49" s="2836" t="s">
        <v>373</v>
      </c>
      <c r="B49" s="2837"/>
      <c r="C49" s="2837"/>
      <c r="D49" s="2837"/>
      <c r="E49" s="2837"/>
      <c r="F49" s="2838"/>
      <c r="G49" s="413" t="s">
        <v>3</v>
      </c>
      <c r="H49" s="414" t="s">
        <v>4</v>
      </c>
      <c r="I49" s="840" t="s">
        <v>260</v>
      </c>
      <c r="J49" s="415" t="s">
        <v>5</v>
      </c>
      <c r="K49" s="416" t="s">
        <v>6</v>
      </c>
      <c r="L49" s="841" t="s">
        <v>261</v>
      </c>
      <c r="M49" s="854" t="s">
        <v>262</v>
      </c>
      <c r="N49" s="843" t="s">
        <v>263</v>
      </c>
      <c r="O49" s="844" t="s">
        <v>264</v>
      </c>
      <c r="P49" s="845" t="s">
        <v>2920</v>
      </c>
      <c r="Q49" s="2775"/>
      <c r="R49" s="846" t="s">
        <v>266</v>
      </c>
      <c r="S49" s="417" t="s">
        <v>725</v>
      </c>
      <c r="T49" s="417" t="s">
        <v>431</v>
      </c>
      <c r="U49" s="417" t="s">
        <v>7</v>
      </c>
      <c r="V49" s="847" t="s">
        <v>286</v>
      </c>
      <c r="W49" s="418" t="s">
        <v>121</v>
      </c>
      <c r="X49" s="419" t="s">
        <v>28</v>
      </c>
      <c r="Y49" s="419" t="s">
        <v>123</v>
      </c>
      <c r="Z49" s="419" t="s">
        <v>163</v>
      </c>
      <c r="AA49" s="848" t="s">
        <v>359</v>
      </c>
      <c r="AB49" s="849" t="s">
        <v>360</v>
      </c>
      <c r="AC49" s="2783"/>
      <c r="AD49" s="850" t="s">
        <v>267</v>
      </c>
      <c r="AE49" s="851" t="s">
        <v>268</v>
      </c>
      <c r="AF49" s="2761"/>
      <c r="AG49" s="2832"/>
      <c r="AI49" s="15"/>
    </row>
    <row r="50" spans="1:35" s="128" customFormat="1" ht="18" customHeight="1" x14ac:dyDescent="0.15">
      <c r="A50" s="2826" t="s">
        <v>779</v>
      </c>
      <c r="B50" s="2827"/>
      <c r="C50" s="2827"/>
      <c r="D50" s="2827"/>
      <c r="E50" s="2827"/>
      <c r="F50" s="2828"/>
      <c r="G50" s="168">
        <f t="shared" ref="G50:AF52" si="6">SUM(G53,G56,G59,G62,G65,G68,G71,G74,G77,G80,G83,G86)</f>
        <v>0</v>
      </c>
      <c r="H50" s="325">
        <f t="shared" si="6"/>
        <v>0</v>
      </c>
      <c r="I50" s="169">
        <f t="shared" si="6"/>
        <v>0</v>
      </c>
      <c r="J50" s="170">
        <f t="shared" si="6"/>
        <v>0</v>
      </c>
      <c r="K50" s="171">
        <f t="shared" si="6"/>
        <v>0</v>
      </c>
      <c r="L50" s="172">
        <f t="shared" si="6"/>
        <v>0</v>
      </c>
      <c r="M50" s="174">
        <f t="shared" si="6"/>
        <v>0</v>
      </c>
      <c r="N50" s="174">
        <f t="shared" si="6"/>
        <v>0</v>
      </c>
      <c r="O50" s="174">
        <f t="shared" si="6"/>
        <v>0</v>
      </c>
      <c r="P50" s="175">
        <f t="shared" si="6"/>
        <v>0</v>
      </c>
      <c r="Q50" s="368">
        <f t="shared" si="6"/>
        <v>0</v>
      </c>
      <c r="R50" s="176">
        <f t="shared" si="6"/>
        <v>0</v>
      </c>
      <c r="S50" s="177">
        <f t="shared" si="6"/>
        <v>0</v>
      </c>
      <c r="T50" s="177">
        <f t="shared" si="6"/>
        <v>0</v>
      </c>
      <c r="U50" s="177">
        <f t="shared" si="6"/>
        <v>0</v>
      </c>
      <c r="V50" s="178">
        <f t="shared" si="6"/>
        <v>0</v>
      </c>
      <c r="W50" s="179">
        <f t="shared" si="6"/>
        <v>0</v>
      </c>
      <c r="X50" s="180">
        <f t="shared" si="6"/>
        <v>0</v>
      </c>
      <c r="Y50" s="180">
        <f t="shared" si="6"/>
        <v>0</v>
      </c>
      <c r="Z50" s="180">
        <f t="shared" si="6"/>
        <v>0</v>
      </c>
      <c r="AA50" s="180">
        <f t="shared" si="6"/>
        <v>0</v>
      </c>
      <c r="AB50" s="370">
        <f t="shared" si="6"/>
        <v>0</v>
      </c>
      <c r="AC50" s="365">
        <f t="shared" si="6"/>
        <v>0</v>
      </c>
      <c r="AD50" s="320">
        <f t="shared" si="6"/>
        <v>0</v>
      </c>
      <c r="AE50" s="374">
        <f t="shared" si="6"/>
        <v>0</v>
      </c>
      <c r="AF50" s="281">
        <f t="shared" si="6"/>
        <v>0</v>
      </c>
      <c r="AG50" s="200">
        <f t="shared" ref="AG50:AG88" si="7">SUM(G50:AF50)</f>
        <v>0</v>
      </c>
      <c r="AI50" s="15"/>
    </row>
    <row r="51" spans="1:35" s="128" customFormat="1" ht="18" customHeight="1" x14ac:dyDescent="0.15">
      <c r="A51" s="754"/>
      <c r="B51" s="756"/>
      <c r="C51" s="2829" t="s">
        <v>10</v>
      </c>
      <c r="D51" s="2829"/>
      <c r="E51" s="2829"/>
      <c r="F51" s="2830"/>
      <c r="G51" s="351">
        <f>SUM(G54,G57,G60,G63,G66,G69,G72,G75,G78,G81,G84,G87)</f>
        <v>0</v>
      </c>
      <c r="H51" s="327">
        <f t="shared" si="6"/>
        <v>0</v>
      </c>
      <c r="I51" s="295">
        <f t="shared" si="6"/>
        <v>0</v>
      </c>
      <c r="J51" s="296">
        <f t="shared" si="6"/>
        <v>0</v>
      </c>
      <c r="K51" s="363">
        <f t="shared" si="6"/>
        <v>0</v>
      </c>
      <c r="L51" s="364">
        <f t="shared" si="6"/>
        <v>0</v>
      </c>
      <c r="M51" s="298">
        <f t="shared" si="6"/>
        <v>0</v>
      </c>
      <c r="N51" s="366">
        <f t="shared" si="6"/>
        <v>0</v>
      </c>
      <c r="O51" s="366">
        <f t="shared" si="6"/>
        <v>0</v>
      </c>
      <c r="P51" s="367">
        <f t="shared" si="6"/>
        <v>0</v>
      </c>
      <c r="Q51" s="369">
        <f t="shared" si="6"/>
        <v>0</v>
      </c>
      <c r="R51" s="361">
        <f t="shared" si="6"/>
        <v>0</v>
      </c>
      <c r="S51" s="362">
        <f t="shared" si="6"/>
        <v>0</v>
      </c>
      <c r="T51" s="362">
        <f t="shared" si="6"/>
        <v>0</v>
      </c>
      <c r="U51" s="362">
        <f t="shared" si="6"/>
        <v>0</v>
      </c>
      <c r="V51" s="362">
        <f t="shared" si="6"/>
        <v>0</v>
      </c>
      <c r="W51" s="371">
        <f t="shared" si="6"/>
        <v>0</v>
      </c>
      <c r="X51" s="372">
        <f t="shared" si="6"/>
        <v>0</v>
      </c>
      <c r="Y51" s="372">
        <f t="shared" si="6"/>
        <v>0</v>
      </c>
      <c r="Z51" s="372">
        <f t="shared" si="6"/>
        <v>0</v>
      </c>
      <c r="AA51" s="372">
        <f t="shared" si="6"/>
        <v>0</v>
      </c>
      <c r="AB51" s="373">
        <f t="shared" si="6"/>
        <v>0</v>
      </c>
      <c r="AC51" s="365">
        <f t="shared" si="6"/>
        <v>0</v>
      </c>
      <c r="AD51" s="375">
        <f t="shared" si="6"/>
        <v>0</v>
      </c>
      <c r="AE51" s="376">
        <f t="shared" si="6"/>
        <v>0</v>
      </c>
      <c r="AF51" s="281">
        <f t="shared" si="6"/>
        <v>0</v>
      </c>
      <c r="AG51" s="358">
        <f t="shared" si="7"/>
        <v>0</v>
      </c>
      <c r="AI51" s="15"/>
    </row>
    <row r="52" spans="1:35" s="128" customFormat="1" ht="18" customHeight="1" x14ac:dyDescent="0.15">
      <c r="A52" s="420"/>
      <c r="B52" s="757"/>
      <c r="C52" s="757"/>
      <c r="D52" s="2839" t="s">
        <v>297</v>
      </c>
      <c r="E52" s="2840"/>
      <c r="F52" s="2841"/>
      <c r="G52" s="240">
        <f t="shared" si="6"/>
        <v>0</v>
      </c>
      <c r="H52" s="353">
        <f t="shared" si="6"/>
        <v>0</v>
      </c>
      <c r="I52" s="241">
        <f t="shared" si="6"/>
        <v>0</v>
      </c>
      <c r="J52" s="242">
        <f t="shared" si="6"/>
        <v>0</v>
      </c>
      <c r="K52" s="229">
        <f t="shared" si="6"/>
        <v>0</v>
      </c>
      <c r="L52" s="230">
        <f t="shared" si="6"/>
        <v>0</v>
      </c>
      <c r="M52" s="231">
        <f t="shared" si="6"/>
        <v>0</v>
      </c>
      <c r="N52" s="232">
        <f t="shared" si="6"/>
        <v>0</v>
      </c>
      <c r="O52" s="232">
        <f t="shared" si="6"/>
        <v>0</v>
      </c>
      <c r="P52" s="233">
        <f t="shared" si="6"/>
        <v>0</v>
      </c>
      <c r="Q52" s="341">
        <f t="shared" si="6"/>
        <v>0</v>
      </c>
      <c r="R52" s="234">
        <f t="shared" si="6"/>
        <v>0</v>
      </c>
      <c r="S52" s="235">
        <f t="shared" si="6"/>
        <v>0</v>
      </c>
      <c r="T52" s="235">
        <f t="shared" si="6"/>
        <v>0</v>
      </c>
      <c r="U52" s="235">
        <f t="shared" si="6"/>
        <v>0</v>
      </c>
      <c r="V52" s="236">
        <f t="shared" si="6"/>
        <v>0</v>
      </c>
      <c r="W52" s="237">
        <f t="shared" si="6"/>
        <v>0</v>
      </c>
      <c r="X52" s="238">
        <f t="shared" si="6"/>
        <v>0</v>
      </c>
      <c r="Y52" s="238">
        <f t="shared" si="6"/>
        <v>0</v>
      </c>
      <c r="Z52" s="238">
        <f t="shared" si="6"/>
        <v>0</v>
      </c>
      <c r="AA52" s="238">
        <f t="shared" si="6"/>
        <v>0</v>
      </c>
      <c r="AB52" s="239">
        <f t="shared" si="6"/>
        <v>0</v>
      </c>
      <c r="AC52" s="383">
        <f t="shared" si="6"/>
        <v>0</v>
      </c>
      <c r="AD52" s="377">
        <f t="shared" si="6"/>
        <v>0</v>
      </c>
      <c r="AE52" s="378">
        <f t="shared" si="6"/>
        <v>0</v>
      </c>
      <c r="AF52" s="357">
        <f t="shared" si="6"/>
        <v>0</v>
      </c>
      <c r="AG52" s="247">
        <f t="shared" si="7"/>
        <v>0</v>
      </c>
      <c r="AI52" s="15"/>
    </row>
    <row r="53" spans="1:35" s="128" customFormat="1" ht="18" customHeight="1" x14ac:dyDescent="0.15">
      <c r="A53" s="2822" t="s">
        <v>34</v>
      </c>
      <c r="B53" s="2829" t="s">
        <v>780</v>
      </c>
      <c r="C53" s="2830"/>
      <c r="D53" s="2824" t="s">
        <v>9</v>
      </c>
      <c r="E53" s="2824"/>
      <c r="F53" s="2825"/>
      <c r="G53" s="184"/>
      <c r="H53" s="330"/>
      <c r="I53" s="185"/>
      <c r="J53" s="184"/>
      <c r="K53" s="186"/>
      <c r="L53" s="185"/>
      <c r="M53" s="184"/>
      <c r="N53" s="186"/>
      <c r="O53" s="186"/>
      <c r="P53" s="185"/>
      <c r="Q53" s="184"/>
      <c r="R53" s="184"/>
      <c r="S53" s="186"/>
      <c r="T53" s="186"/>
      <c r="U53" s="333"/>
      <c r="V53" s="185"/>
      <c r="W53" s="184"/>
      <c r="X53" s="186"/>
      <c r="Y53" s="186"/>
      <c r="Z53" s="186"/>
      <c r="AA53" s="333"/>
      <c r="AB53" s="185"/>
      <c r="AC53" s="305"/>
      <c r="AD53" s="192"/>
      <c r="AE53" s="305"/>
      <c r="AF53" s="305"/>
      <c r="AG53" s="201">
        <f t="shared" si="7"/>
        <v>0</v>
      </c>
      <c r="AI53" s="15"/>
    </row>
    <row r="54" spans="1:35" s="128" customFormat="1" ht="18" customHeight="1" x14ac:dyDescent="0.15">
      <c r="A54" s="2822"/>
      <c r="B54" s="2827"/>
      <c r="C54" s="2828"/>
      <c r="D54" s="421"/>
      <c r="E54" s="2811" t="s">
        <v>10</v>
      </c>
      <c r="F54" s="2812"/>
      <c r="G54" s="312"/>
      <c r="H54" s="329"/>
      <c r="I54" s="313"/>
      <c r="J54" s="312"/>
      <c r="K54" s="314"/>
      <c r="L54" s="313"/>
      <c r="M54" s="312"/>
      <c r="N54" s="314"/>
      <c r="O54" s="314"/>
      <c r="P54" s="313"/>
      <c r="Q54" s="312"/>
      <c r="R54" s="312"/>
      <c r="S54" s="314"/>
      <c r="T54" s="314"/>
      <c r="U54" s="338"/>
      <c r="V54" s="313"/>
      <c r="W54" s="312"/>
      <c r="X54" s="314"/>
      <c r="Y54" s="314"/>
      <c r="Z54" s="314"/>
      <c r="AA54" s="338"/>
      <c r="AB54" s="313"/>
      <c r="AC54" s="332"/>
      <c r="AD54" s="312"/>
      <c r="AE54" s="332"/>
      <c r="AF54" s="329"/>
      <c r="AG54" s="359">
        <f t="shared" si="7"/>
        <v>0</v>
      </c>
      <c r="AI54" s="15"/>
    </row>
    <row r="55" spans="1:35" s="128" customFormat="1" ht="18" customHeight="1" x14ac:dyDescent="0.15">
      <c r="A55" s="2822"/>
      <c r="B55" s="755"/>
      <c r="C55" s="757"/>
      <c r="D55" s="422"/>
      <c r="E55" s="422"/>
      <c r="F55" s="855" t="s">
        <v>297</v>
      </c>
      <c r="G55" s="188"/>
      <c r="H55" s="331"/>
      <c r="I55" s="189"/>
      <c r="J55" s="188"/>
      <c r="K55" s="190"/>
      <c r="L55" s="189"/>
      <c r="M55" s="188"/>
      <c r="N55" s="190"/>
      <c r="O55" s="190"/>
      <c r="P55" s="189"/>
      <c r="Q55" s="188"/>
      <c r="R55" s="188"/>
      <c r="S55" s="190"/>
      <c r="T55" s="190"/>
      <c r="U55" s="335"/>
      <c r="V55" s="189"/>
      <c r="W55" s="188"/>
      <c r="X55" s="190"/>
      <c r="Y55" s="190"/>
      <c r="Z55" s="190"/>
      <c r="AA55" s="335"/>
      <c r="AB55" s="189"/>
      <c r="AC55" s="352"/>
      <c r="AD55" s="188"/>
      <c r="AE55" s="352"/>
      <c r="AF55" s="323"/>
      <c r="AG55" s="202">
        <f t="shared" si="7"/>
        <v>0</v>
      </c>
      <c r="AI55" s="15"/>
    </row>
    <row r="56" spans="1:35" s="128" customFormat="1" ht="18" customHeight="1" x14ac:dyDescent="0.15">
      <c r="A56" s="2822"/>
      <c r="B56" s="2829" t="s">
        <v>781</v>
      </c>
      <c r="C56" s="2830"/>
      <c r="D56" s="2824" t="s">
        <v>9</v>
      </c>
      <c r="E56" s="2824"/>
      <c r="F56" s="2825"/>
      <c r="G56" s="192"/>
      <c r="H56" s="197"/>
      <c r="I56" s="193"/>
      <c r="J56" s="192"/>
      <c r="K56" s="194"/>
      <c r="L56" s="193"/>
      <c r="M56" s="192"/>
      <c r="N56" s="194"/>
      <c r="O56" s="194"/>
      <c r="P56" s="193"/>
      <c r="Q56" s="192"/>
      <c r="R56" s="192"/>
      <c r="S56" s="194"/>
      <c r="T56" s="194"/>
      <c r="U56" s="336"/>
      <c r="V56" s="193"/>
      <c r="W56" s="192"/>
      <c r="X56" s="194"/>
      <c r="Y56" s="194"/>
      <c r="Z56" s="194"/>
      <c r="AA56" s="333"/>
      <c r="AB56" s="185"/>
      <c r="AC56" s="305"/>
      <c r="AD56" s="184"/>
      <c r="AE56" s="305"/>
      <c r="AF56" s="305"/>
      <c r="AG56" s="201">
        <f t="shared" si="7"/>
        <v>0</v>
      </c>
      <c r="AI56" s="15"/>
    </row>
    <row r="57" spans="1:35" s="128" customFormat="1" ht="18" customHeight="1" x14ac:dyDescent="0.15">
      <c r="A57" s="2822"/>
      <c r="B57" s="2827"/>
      <c r="C57" s="2828"/>
      <c r="D57" s="421"/>
      <c r="E57" s="2811" t="s">
        <v>10</v>
      </c>
      <c r="F57" s="2812"/>
      <c r="G57" s="312"/>
      <c r="H57" s="329"/>
      <c r="I57" s="313"/>
      <c r="J57" s="312"/>
      <c r="K57" s="314"/>
      <c r="L57" s="313"/>
      <c r="M57" s="312"/>
      <c r="N57" s="314"/>
      <c r="O57" s="314"/>
      <c r="P57" s="313"/>
      <c r="Q57" s="312"/>
      <c r="R57" s="312"/>
      <c r="S57" s="314"/>
      <c r="T57" s="314"/>
      <c r="U57" s="338"/>
      <c r="V57" s="313"/>
      <c r="W57" s="312"/>
      <c r="X57" s="314"/>
      <c r="Y57" s="314"/>
      <c r="Z57" s="314"/>
      <c r="AA57" s="338"/>
      <c r="AB57" s="313"/>
      <c r="AC57" s="332"/>
      <c r="AD57" s="312"/>
      <c r="AE57" s="332"/>
      <c r="AF57" s="329"/>
      <c r="AG57" s="359">
        <f t="shared" si="7"/>
        <v>0</v>
      </c>
      <c r="AI57" s="15"/>
    </row>
    <row r="58" spans="1:35" s="128" customFormat="1" ht="18" customHeight="1" x14ac:dyDescent="0.15">
      <c r="A58" s="2822"/>
      <c r="B58" s="423"/>
      <c r="C58" s="757"/>
      <c r="D58" s="422"/>
      <c r="E58" s="422"/>
      <c r="F58" s="855" t="s">
        <v>297</v>
      </c>
      <c r="G58" s="188"/>
      <c r="H58" s="331"/>
      <c r="I58" s="189"/>
      <c r="J58" s="188"/>
      <c r="K58" s="190"/>
      <c r="L58" s="189"/>
      <c r="M58" s="188"/>
      <c r="N58" s="190"/>
      <c r="O58" s="190"/>
      <c r="P58" s="189"/>
      <c r="Q58" s="188"/>
      <c r="R58" s="188"/>
      <c r="S58" s="190"/>
      <c r="T58" s="190"/>
      <c r="U58" s="335"/>
      <c r="V58" s="189"/>
      <c r="W58" s="188"/>
      <c r="X58" s="190"/>
      <c r="Y58" s="190"/>
      <c r="Z58" s="190"/>
      <c r="AA58" s="335"/>
      <c r="AB58" s="189"/>
      <c r="AC58" s="352"/>
      <c r="AD58" s="188"/>
      <c r="AE58" s="352"/>
      <c r="AF58" s="323"/>
      <c r="AG58" s="202">
        <f t="shared" si="7"/>
        <v>0</v>
      </c>
      <c r="AI58" s="15"/>
    </row>
    <row r="59" spans="1:35" s="128" customFormat="1" ht="18" customHeight="1" x14ac:dyDescent="0.15">
      <c r="A59" s="2822"/>
      <c r="B59" s="2829" t="s">
        <v>782</v>
      </c>
      <c r="C59" s="2830"/>
      <c r="D59" s="2824" t="s">
        <v>9</v>
      </c>
      <c r="E59" s="2824"/>
      <c r="F59" s="2825"/>
      <c r="G59" s="192"/>
      <c r="H59" s="197"/>
      <c r="I59" s="193"/>
      <c r="J59" s="192"/>
      <c r="K59" s="194"/>
      <c r="L59" s="193"/>
      <c r="M59" s="192"/>
      <c r="N59" s="194"/>
      <c r="O59" s="194"/>
      <c r="P59" s="193"/>
      <c r="Q59" s="192"/>
      <c r="R59" s="192"/>
      <c r="S59" s="194"/>
      <c r="T59" s="194"/>
      <c r="U59" s="336"/>
      <c r="V59" s="193"/>
      <c r="W59" s="192"/>
      <c r="X59" s="194"/>
      <c r="Y59" s="194"/>
      <c r="Z59" s="194"/>
      <c r="AA59" s="333"/>
      <c r="AB59" s="185"/>
      <c r="AC59" s="305"/>
      <c r="AD59" s="184"/>
      <c r="AE59" s="305"/>
      <c r="AF59" s="305"/>
      <c r="AG59" s="201">
        <f t="shared" si="7"/>
        <v>0</v>
      </c>
      <c r="AI59" s="15"/>
    </row>
    <row r="60" spans="1:35" s="128" customFormat="1" ht="18" customHeight="1" x14ac:dyDescent="0.15">
      <c r="A60" s="2822"/>
      <c r="B60" s="2827"/>
      <c r="C60" s="2828"/>
      <c r="D60" s="421"/>
      <c r="E60" s="2811" t="s">
        <v>10</v>
      </c>
      <c r="F60" s="2812"/>
      <c r="G60" s="312"/>
      <c r="H60" s="329"/>
      <c r="I60" s="313"/>
      <c r="J60" s="312"/>
      <c r="K60" s="314"/>
      <c r="L60" s="313"/>
      <c r="M60" s="312"/>
      <c r="N60" s="314"/>
      <c r="O60" s="314"/>
      <c r="P60" s="313"/>
      <c r="Q60" s="312"/>
      <c r="R60" s="312"/>
      <c r="S60" s="314"/>
      <c r="T60" s="314"/>
      <c r="U60" s="338"/>
      <c r="V60" s="313"/>
      <c r="W60" s="312"/>
      <c r="X60" s="314"/>
      <c r="Y60" s="314"/>
      <c r="Z60" s="314"/>
      <c r="AA60" s="338"/>
      <c r="AB60" s="313"/>
      <c r="AC60" s="332"/>
      <c r="AD60" s="312"/>
      <c r="AE60" s="332"/>
      <c r="AF60" s="329"/>
      <c r="AG60" s="359">
        <f t="shared" si="7"/>
        <v>0</v>
      </c>
      <c r="AI60" s="15"/>
    </row>
    <row r="61" spans="1:35" s="128" customFormat="1" ht="18" customHeight="1" x14ac:dyDescent="0.15">
      <c r="A61" s="2822"/>
      <c r="B61" s="755"/>
      <c r="C61" s="757"/>
      <c r="D61" s="422"/>
      <c r="E61" s="422"/>
      <c r="F61" s="855" t="s">
        <v>297</v>
      </c>
      <c r="G61" s="188"/>
      <c r="H61" s="331"/>
      <c r="I61" s="189"/>
      <c r="J61" s="188"/>
      <c r="K61" s="190"/>
      <c r="L61" s="189"/>
      <c r="M61" s="188"/>
      <c r="N61" s="190"/>
      <c r="O61" s="190"/>
      <c r="P61" s="189"/>
      <c r="Q61" s="188"/>
      <c r="R61" s="188"/>
      <c r="S61" s="190"/>
      <c r="T61" s="190"/>
      <c r="U61" s="335"/>
      <c r="V61" s="189"/>
      <c r="W61" s="188"/>
      <c r="X61" s="190"/>
      <c r="Y61" s="190"/>
      <c r="Z61" s="190"/>
      <c r="AA61" s="335"/>
      <c r="AB61" s="189"/>
      <c r="AC61" s="352"/>
      <c r="AD61" s="188"/>
      <c r="AE61" s="352"/>
      <c r="AF61" s="323"/>
      <c r="AG61" s="202">
        <f t="shared" si="7"/>
        <v>0</v>
      </c>
      <c r="AI61" s="15"/>
    </row>
    <row r="62" spans="1:35" s="128" customFormat="1" ht="18" customHeight="1" x14ac:dyDescent="0.15">
      <c r="A62" s="2822"/>
      <c r="B62" s="2829" t="s">
        <v>783</v>
      </c>
      <c r="C62" s="2830"/>
      <c r="D62" s="2824" t="s">
        <v>9</v>
      </c>
      <c r="E62" s="2824"/>
      <c r="F62" s="2825"/>
      <c r="G62" s="192"/>
      <c r="H62" s="197"/>
      <c r="I62" s="193"/>
      <c r="J62" s="192"/>
      <c r="K62" s="194"/>
      <c r="L62" s="193"/>
      <c r="M62" s="192"/>
      <c r="N62" s="194"/>
      <c r="O62" s="194"/>
      <c r="P62" s="193"/>
      <c r="Q62" s="192"/>
      <c r="R62" s="192"/>
      <c r="S62" s="194"/>
      <c r="T62" s="194"/>
      <c r="U62" s="336"/>
      <c r="V62" s="193"/>
      <c r="W62" s="192"/>
      <c r="X62" s="194"/>
      <c r="Y62" s="194"/>
      <c r="Z62" s="194"/>
      <c r="AA62" s="333"/>
      <c r="AB62" s="185"/>
      <c r="AC62" s="305"/>
      <c r="AD62" s="184"/>
      <c r="AE62" s="305"/>
      <c r="AF62" s="305"/>
      <c r="AG62" s="201">
        <f t="shared" si="7"/>
        <v>0</v>
      </c>
      <c r="AI62" s="15"/>
    </row>
    <row r="63" spans="1:35" s="128" customFormat="1" ht="18" customHeight="1" x14ac:dyDescent="0.15">
      <c r="A63" s="2822"/>
      <c r="B63" s="2827"/>
      <c r="C63" s="2828"/>
      <c r="D63" s="421"/>
      <c r="E63" s="2811" t="s">
        <v>10</v>
      </c>
      <c r="F63" s="2812"/>
      <c r="G63" s="312"/>
      <c r="H63" s="329"/>
      <c r="I63" s="313"/>
      <c r="J63" s="312"/>
      <c r="K63" s="314"/>
      <c r="L63" s="313"/>
      <c r="M63" s="312"/>
      <c r="N63" s="314"/>
      <c r="O63" s="314"/>
      <c r="P63" s="313"/>
      <c r="Q63" s="312"/>
      <c r="R63" s="312"/>
      <c r="S63" s="314"/>
      <c r="T63" s="314"/>
      <c r="U63" s="338"/>
      <c r="V63" s="313"/>
      <c r="W63" s="312"/>
      <c r="X63" s="314"/>
      <c r="Y63" s="314"/>
      <c r="Z63" s="314"/>
      <c r="AA63" s="338"/>
      <c r="AB63" s="313"/>
      <c r="AC63" s="332"/>
      <c r="AD63" s="312"/>
      <c r="AE63" s="332"/>
      <c r="AF63" s="329"/>
      <c r="AG63" s="359">
        <f t="shared" si="7"/>
        <v>0</v>
      </c>
      <c r="AI63" s="15"/>
    </row>
    <row r="64" spans="1:35" s="128" customFormat="1" ht="18" customHeight="1" x14ac:dyDescent="0.15">
      <c r="A64" s="2822"/>
      <c r="B64" s="755"/>
      <c r="C64" s="756"/>
      <c r="D64" s="422"/>
      <c r="E64" s="422"/>
      <c r="F64" s="855" t="s">
        <v>297</v>
      </c>
      <c r="G64" s="188"/>
      <c r="H64" s="331"/>
      <c r="I64" s="189"/>
      <c r="J64" s="188"/>
      <c r="K64" s="190"/>
      <c r="L64" s="189"/>
      <c r="M64" s="188"/>
      <c r="N64" s="190"/>
      <c r="O64" s="190"/>
      <c r="P64" s="189"/>
      <c r="Q64" s="188"/>
      <c r="R64" s="188"/>
      <c r="S64" s="190"/>
      <c r="T64" s="190"/>
      <c r="U64" s="335"/>
      <c r="V64" s="189"/>
      <c r="W64" s="188"/>
      <c r="X64" s="190"/>
      <c r="Y64" s="190"/>
      <c r="Z64" s="190"/>
      <c r="AA64" s="335"/>
      <c r="AB64" s="189"/>
      <c r="AC64" s="352"/>
      <c r="AD64" s="188"/>
      <c r="AE64" s="352"/>
      <c r="AF64" s="323"/>
      <c r="AG64" s="202">
        <f t="shared" si="7"/>
        <v>0</v>
      </c>
      <c r="AI64" s="15"/>
    </row>
    <row r="65" spans="1:35" s="128" customFormat="1" ht="18" customHeight="1" x14ac:dyDescent="0.15">
      <c r="A65" s="2822"/>
      <c r="B65" s="2829" t="s">
        <v>784</v>
      </c>
      <c r="C65" s="2830"/>
      <c r="D65" s="2824" t="s">
        <v>9</v>
      </c>
      <c r="E65" s="2824"/>
      <c r="F65" s="2825"/>
      <c r="G65" s="192"/>
      <c r="H65" s="197"/>
      <c r="I65" s="193"/>
      <c r="J65" s="192"/>
      <c r="K65" s="194"/>
      <c r="L65" s="193"/>
      <c r="M65" s="192"/>
      <c r="N65" s="194"/>
      <c r="O65" s="194"/>
      <c r="P65" s="193"/>
      <c r="Q65" s="192"/>
      <c r="R65" s="192"/>
      <c r="S65" s="194"/>
      <c r="T65" s="194"/>
      <c r="U65" s="336"/>
      <c r="V65" s="193"/>
      <c r="W65" s="192"/>
      <c r="X65" s="194"/>
      <c r="Y65" s="194"/>
      <c r="Z65" s="194"/>
      <c r="AA65" s="333"/>
      <c r="AB65" s="185"/>
      <c r="AC65" s="305"/>
      <c r="AD65" s="184"/>
      <c r="AE65" s="305"/>
      <c r="AF65" s="305"/>
      <c r="AG65" s="201">
        <f t="shared" si="7"/>
        <v>0</v>
      </c>
      <c r="AI65" s="15"/>
    </row>
    <row r="66" spans="1:35" s="128" customFormat="1" ht="18" customHeight="1" x14ac:dyDescent="0.15">
      <c r="A66" s="2822"/>
      <c r="B66" s="2827"/>
      <c r="C66" s="2828"/>
      <c r="D66" s="421"/>
      <c r="E66" s="2811" t="s">
        <v>10</v>
      </c>
      <c r="F66" s="2812"/>
      <c r="G66" s="312"/>
      <c r="H66" s="329"/>
      <c r="I66" s="313"/>
      <c r="J66" s="312"/>
      <c r="K66" s="314"/>
      <c r="L66" s="313"/>
      <c r="M66" s="312"/>
      <c r="N66" s="314"/>
      <c r="O66" s="314"/>
      <c r="P66" s="313"/>
      <c r="Q66" s="312"/>
      <c r="R66" s="312"/>
      <c r="S66" s="314"/>
      <c r="T66" s="314"/>
      <c r="U66" s="338"/>
      <c r="V66" s="313"/>
      <c r="W66" s="312"/>
      <c r="X66" s="314"/>
      <c r="Y66" s="314"/>
      <c r="Z66" s="314"/>
      <c r="AA66" s="338"/>
      <c r="AB66" s="313"/>
      <c r="AC66" s="332"/>
      <c r="AD66" s="312"/>
      <c r="AE66" s="332"/>
      <c r="AF66" s="329"/>
      <c r="AG66" s="359">
        <f t="shared" si="7"/>
        <v>0</v>
      </c>
      <c r="AI66" s="15"/>
    </row>
    <row r="67" spans="1:35" s="128" customFormat="1" ht="18" customHeight="1" x14ac:dyDescent="0.15">
      <c r="A67" s="2822"/>
      <c r="B67" s="755"/>
      <c r="C67" s="756"/>
      <c r="D67" s="422"/>
      <c r="E67" s="422"/>
      <c r="F67" s="855" t="s">
        <v>297</v>
      </c>
      <c r="G67" s="188"/>
      <c r="H67" s="331"/>
      <c r="I67" s="189"/>
      <c r="J67" s="188"/>
      <c r="K67" s="190"/>
      <c r="L67" s="189"/>
      <c r="M67" s="188"/>
      <c r="N67" s="190"/>
      <c r="O67" s="190"/>
      <c r="P67" s="189"/>
      <c r="Q67" s="188"/>
      <c r="R67" s="188"/>
      <c r="S67" s="190"/>
      <c r="T67" s="190"/>
      <c r="U67" s="335"/>
      <c r="V67" s="189"/>
      <c r="W67" s="188"/>
      <c r="X67" s="190"/>
      <c r="Y67" s="190"/>
      <c r="Z67" s="190"/>
      <c r="AA67" s="335"/>
      <c r="AB67" s="189"/>
      <c r="AC67" s="352"/>
      <c r="AD67" s="188"/>
      <c r="AE67" s="352"/>
      <c r="AF67" s="323"/>
      <c r="AG67" s="202">
        <f t="shared" si="7"/>
        <v>0</v>
      </c>
      <c r="AI67" s="15"/>
    </row>
    <row r="68" spans="1:35" s="128" customFormat="1" ht="18" hidden="1" customHeight="1" x14ac:dyDescent="0.15">
      <c r="A68" s="2822"/>
      <c r="B68" s="2846" t="s">
        <v>15</v>
      </c>
      <c r="C68" s="2847"/>
      <c r="D68" s="2824" t="s">
        <v>9</v>
      </c>
      <c r="E68" s="2824"/>
      <c r="F68" s="2825"/>
      <c r="G68" s="192"/>
      <c r="H68" s="197"/>
      <c r="I68" s="193"/>
      <c r="J68" s="192"/>
      <c r="K68" s="194"/>
      <c r="L68" s="193"/>
      <c r="M68" s="192"/>
      <c r="N68" s="194"/>
      <c r="O68" s="194"/>
      <c r="P68" s="193"/>
      <c r="Q68" s="192"/>
      <c r="R68" s="192"/>
      <c r="S68" s="194"/>
      <c r="T68" s="194"/>
      <c r="U68" s="336"/>
      <c r="V68" s="193"/>
      <c r="W68" s="192"/>
      <c r="X68" s="194"/>
      <c r="Y68" s="194"/>
      <c r="Z68" s="194"/>
      <c r="AA68" s="333"/>
      <c r="AB68" s="185"/>
      <c r="AC68" s="305"/>
      <c r="AD68" s="184"/>
      <c r="AE68" s="700"/>
      <c r="AF68" s="305"/>
      <c r="AG68" s="201">
        <f t="shared" si="7"/>
        <v>0</v>
      </c>
      <c r="AI68" s="15"/>
    </row>
    <row r="69" spans="1:35" s="128" customFormat="1" ht="18" hidden="1" customHeight="1" x14ac:dyDescent="0.15">
      <c r="A69" s="2822"/>
      <c r="B69" s="2848"/>
      <c r="C69" s="2849"/>
      <c r="D69" s="421"/>
      <c r="E69" s="2811" t="s">
        <v>10</v>
      </c>
      <c r="F69" s="2812"/>
      <c r="G69" s="312"/>
      <c r="H69" s="329"/>
      <c r="I69" s="313"/>
      <c r="J69" s="312"/>
      <c r="K69" s="314"/>
      <c r="L69" s="313"/>
      <c r="M69" s="312"/>
      <c r="N69" s="314"/>
      <c r="O69" s="314"/>
      <c r="P69" s="313"/>
      <c r="Q69" s="312"/>
      <c r="R69" s="312"/>
      <c r="S69" s="314"/>
      <c r="T69" s="314"/>
      <c r="U69" s="338"/>
      <c r="V69" s="313"/>
      <c r="W69" s="312"/>
      <c r="X69" s="314"/>
      <c r="Y69" s="314"/>
      <c r="Z69" s="314"/>
      <c r="AA69" s="338"/>
      <c r="AB69" s="313"/>
      <c r="AC69" s="332"/>
      <c r="AD69" s="312"/>
      <c r="AE69" s="332"/>
      <c r="AF69" s="329"/>
      <c r="AG69" s="359">
        <f t="shared" si="7"/>
        <v>0</v>
      </c>
      <c r="AI69" s="15"/>
    </row>
    <row r="70" spans="1:35" s="128" customFormat="1" ht="18" hidden="1" customHeight="1" x14ac:dyDescent="0.15">
      <c r="A70" s="2822"/>
      <c r="B70" s="2850"/>
      <c r="C70" s="2851"/>
      <c r="D70" s="422"/>
      <c r="E70" s="422"/>
      <c r="F70" s="855" t="s">
        <v>297</v>
      </c>
      <c r="G70" s="188"/>
      <c r="H70" s="331"/>
      <c r="I70" s="189"/>
      <c r="J70" s="188"/>
      <c r="K70" s="190"/>
      <c r="L70" s="189"/>
      <c r="M70" s="188"/>
      <c r="N70" s="190"/>
      <c r="O70" s="190"/>
      <c r="P70" s="189"/>
      <c r="Q70" s="188"/>
      <c r="R70" s="188"/>
      <c r="S70" s="190"/>
      <c r="T70" s="190"/>
      <c r="U70" s="335"/>
      <c r="V70" s="189"/>
      <c r="W70" s="188"/>
      <c r="X70" s="190"/>
      <c r="Y70" s="190"/>
      <c r="Z70" s="190"/>
      <c r="AA70" s="335"/>
      <c r="AB70" s="189"/>
      <c r="AC70" s="352"/>
      <c r="AD70" s="188"/>
      <c r="AE70" s="352"/>
      <c r="AF70" s="323"/>
      <c r="AG70" s="202">
        <f t="shared" si="7"/>
        <v>0</v>
      </c>
      <c r="AI70" s="15"/>
    </row>
    <row r="71" spans="1:35" s="128" customFormat="1" ht="18" customHeight="1" x14ac:dyDescent="0.15">
      <c r="A71" s="2822"/>
      <c r="B71" s="2842" t="s">
        <v>785</v>
      </c>
      <c r="C71" s="2830"/>
      <c r="D71" s="2824" t="s">
        <v>9</v>
      </c>
      <c r="E71" s="2824"/>
      <c r="F71" s="2825"/>
      <c r="G71" s="192"/>
      <c r="H71" s="197"/>
      <c r="I71" s="193"/>
      <c r="J71" s="192"/>
      <c r="K71" s="194"/>
      <c r="L71" s="193"/>
      <c r="M71" s="192"/>
      <c r="N71" s="194"/>
      <c r="O71" s="194"/>
      <c r="P71" s="193"/>
      <c r="Q71" s="192"/>
      <c r="R71" s="192"/>
      <c r="S71" s="194"/>
      <c r="T71" s="194"/>
      <c r="U71" s="336"/>
      <c r="V71" s="193"/>
      <c r="W71" s="192"/>
      <c r="X71" s="194"/>
      <c r="Y71" s="194"/>
      <c r="Z71" s="194"/>
      <c r="AA71" s="333"/>
      <c r="AB71" s="185"/>
      <c r="AC71" s="305"/>
      <c r="AD71" s="184"/>
      <c r="AE71" s="305"/>
      <c r="AF71" s="305"/>
      <c r="AG71" s="201">
        <f t="shared" si="7"/>
        <v>0</v>
      </c>
      <c r="AI71" s="15"/>
    </row>
    <row r="72" spans="1:35" s="128" customFormat="1" ht="18" customHeight="1" x14ac:dyDescent="0.15">
      <c r="A72" s="2822"/>
      <c r="B72" s="2843"/>
      <c r="C72" s="2828"/>
      <c r="D72" s="421"/>
      <c r="E72" s="2811" t="s">
        <v>10</v>
      </c>
      <c r="F72" s="2812"/>
      <c r="G72" s="312"/>
      <c r="H72" s="329"/>
      <c r="I72" s="313"/>
      <c r="J72" s="312"/>
      <c r="K72" s="314"/>
      <c r="L72" s="313"/>
      <c r="M72" s="312"/>
      <c r="N72" s="314"/>
      <c r="O72" s="314"/>
      <c r="P72" s="313"/>
      <c r="Q72" s="312"/>
      <c r="R72" s="312"/>
      <c r="S72" s="314"/>
      <c r="T72" s="314"/>
      <c r="U72" s="338"/>
      <c r="V72" s="313"/>
      <c r="W72" s="312"/>
      <c r="X72" s="314"/>
      <c r="Y72" s="314"/>
      <c r="Z72" s="314"/>
      <c r="AA72" s="338"/>
      <c r="AB72" s="313"/>
      <c r="AC72" s="332"/>
      <c r="AD72" s="312"/>
      <c r="AE72" s="332"/>
      <c r="AF72" s="329"/>
      <c r="AG72" s="359">
        <f t="shared" si="7"/>
        <v>0</v>
      </c>
      <c r="AI72" s="15"/>
    </row>
    <row r="73" spans="1:35" s="128" customFormat="1" ht="18" customHeight="1" x14ac:dyDescent="0.15">
      <c r="A73" s="2822"/>
      <c r="B73" s="2844"/>
      <c r="C73" s="2845"/>
      <c r="D73" s="422"/>
      <c r="E73" s="422"/>
      <c r="F73" s="855" t="s">
        <v>297</v>
      </c>
      <c r="G73" s="188"/>
      <c r="H73" s="331"/>
      <c r="I73" s="189"/>
      <c r="J73" s="188"/>
      <c r="K73" s="190"/>
      <c r="L73" s="189"/>
      <c r="M73" s="188"/>
      <c r="N73" s="190"/>
      <c r="O73" s="190"/>
      <c r="P73" s="189"/>
      <c r="Q73" s="188"/>
      <c r="R73" s="188"/>
      <c r="S73" s="190"/>
      <c r="T73" s="190"/>
      <c r="U73" s="335"/>
      <c r="V73" s="189"/>
      <c r="W73" s="188"/>
      <c r="X73" s="190"/>
      <c r="Y73" s="190"/>
      <c r="Z73" s="190"/>
      <c r="AA73" s="335"/>
      <c r="AB73" s="189"/>
      <c r="AC73" s="352"/>
      <c r="AD73" s="188"/>
      <c r="AE73" s="352"/>
      <c r="AF73" s="323"/>
      <c r="AG73" s="202">
        <f t="shared" si="7"/>
        <v>0</v>
      </c>
      <c r="AI73" s="15"/>
    </row>
    <row r="74" spans="1:35" s="128" customFormat="1" ht="18" hidden="1" customHeight="1" x14ac:dyDescent="0.15">
      <c r="A74" s="2822"/>
      <c r="B74" s="2829" t="s">
        <v>16</v>
      </c>
      <c r="C74" s="2830"/>
      <c r="D74" s="2824" t="s">
        <v>9</v>
      </c>
      <c r="E74" s="2824"/>
      <c r="F74" s="2825"/>
      <c r="G74" s="192"/>
      <c r="H74" s="197"/>
      <c r="I74" s="193"/>
      <c r="J74" s="192"/>
      <c r="K74" s="194"/>
      <c r="L74" s="193"/>
      <c r="M74" s="192"/>
      <c r="N74" s="194"/>
      <c r="O74" s="194"/>
      <c r="P74" s="193"/>
      <c r="Q74" s="192"/>
      <c r="R74" s="192"/>
      <c r="S74" s="194"/>
      <c r="T74" s="194"/>
      <c r="U74" s="336"/>
      <c r="V74" s="193"/>
      <c r="W74" s="192"/>
      <c r="X74" s="194"/>
      <c r="Y74" s="194"/>
      <c r="Z74" s="194"/>
      <c r="AA74" s="333"/>
      <c r="AB74" s="185"/>
      <c r="AC74" s="305"/>
      <c r="AD74" s="184"/>
      <c r="AE74" s="305"/>
      <c r="AF74" s="305"/>
      <c r="AG74" s="201">
        <f t="shared" si="7"/>
        <v>0</v>
      </c>
      <c r="AI74" s="15"/>
    </row>
    <row r="75" spans="1:35" s="128" customFormat="1" ht="18" hidden="1" customHeight="1" x14ac:dyDescent="0.15">
      <c r="A75" s="2822"/>
      <c r="B75" s="2827"/>
      <c r="C75" s="2828"/>
      <c r="D75" s="421"/>
      <c r="E75" s="2811" t="s">
        <v>10</v>
      </c>
      <c r="F75" s="2812"/>
      <c r="G75" s="312"/>
      <c r="H75" s="329"/>
      <c r="I75" s="313"/>
      <c r="J75" s="312"/>
      <c r="K75" s="314"/>
      <c r="L75" s="313"/>
      <c r="M75" s="312"/>
      <c r="N75" s="314"/>
      <c r="O75" s="314"/>
      <c r="P75" s="313"/>
      <c r="Q75" s="312"/>
      <c r="R75" s="312"/>
      <c r="S75" s="314"/>
      <c r="T75" s="314"/>
      <c r="U75" s="338"/>
      <c r="V75" s="313"/>
      <c r="W75" s="312"/>
      <c r="X75" s="314"/>
      <c r="Y75" s="314"/>
      <c r="Z75" s="314"/>
      <c r="AA75" s="338"/>
      <c r="AB75" s="313"/>
      <c r="AC75" s="332"/>
      <c r="AD75" s="312"/>
      <c r="AE75" s="332"/>
      <c r="AF75" s="329"/>
      <c r="AG75" s="359">
        <f t="shared" si="7"/>
        <v>0</v>
      </c>
      <c r="AI75" s="15"/>
    </row>
    <row r="76" spans="1:35" s="128" customFormat="1" ht="18" hidden="1" customHeight="1" x14ac:dyDescent="0.15">
      <c r="A76" s="2822"/>
      <c r="B76" s="755"/>
      <c r="C76" s="757"/>
      <c r="D76" s="422"/>
      <c r="E76" s="422"/>
      <c r="F76" s="855" t="s">
        <v>297</v>
      </c>
      <c r="G76" s="188"/>
      <c r="H76" s="331"/>
      <c r="I76" s="189"/>
      <c r="J76" s="188"/>
      <c r="K76" s="190"/>
      <c r="L76" s="189"/>
      <c r="M76" s="188"/>
      <c r="N76" s="190"/>
      <c r="O76" s="190"/>
      <c r="P76" s="189"/>
      <c r="Q76" s="188"/>
      <c r="R76" s="188"/>
      <c r="S76" s="190"/>
      <c r="T76" s="190"/>
      <c r="U76" s="335"/>
      <c r="V76" s="189"/>
      <c r="W76" s="188"/>
      <c r="X76" s="190"/>
      <c r="Y76" s="190"/>
      <c r="Z76" s="190"/>
      <c r="AA76" s="335"/>
      <c r="AB76" s="189"/>
      <c r="AC76" s="352"/>
      <c r="AD76" s="188"/>
      <c r="AE76" s="352"/>
      <c r="AF76" s="323"/>
      <c r="AG76" s="202">
        <f t="shared" si="7"/>
        <v>0</v>
      </c>
      <c r="AI76" s="15"/>
    </row>
    <row r="77" spans="1:35" s="128" customFormat="1" ht="18" customHeight="1" x14ac:dyDescent="0.15">
      <c r="A77" s="2822"/>
      <c r="B77" s="2829" t="s">
        <v>17</v>
      </c>
      <c r="C77" s="2830"/>
      <c r="D77" s="2824" t="s">
        <v>9</v>
      </c>
      <c r="E77" s="2824"/>
      <c r="F77" s="2825"/>
      <c r="G77" s="192"/>
      <c r="H77" s="197"/>
      <c r="I77" s="193"/>
      <c r="J77" s="192"/>
      <c r="K77" s="194"/>
      <c r="L77" s="193"/>
      <c r="M77" s="192"/>
      <c r="N77" s="194"/>
      <c r="O77" s="194"/>
      <c r="P77" s="193"/>
      <c r="Q77" s="192"/>
      <c r="R77" s="192"/>
      <c r="S77" s="194"/>
      <c r="T77" s="194"/>
      <c r="U77" s="336"/>
      <c r="V77" s="193"/>
      <c r="W77" s="192"/>
      <c r="X77" s="194"/>
      <c r="Y77" s="194"/>
      <c r="Z77" s="194"/>
      <c r="AA77" s="333"/>
      <c r="AB77" s="185"/>
      <c r="AC77" s="305"/>
      <c r="AD77" s="184"/>
      <c r="AE77" s="305"/>
      <c r="AF77" s="305"/>
      <c r="AG77" s="201">
        <f t="shared" si="7"/>
        <v>0</v>
      </c>
      <c r="AI77" s="15"/>
    </row>
    <row r="78" spans="1:35" s="128" customFormat="1" ht="18" customHeight="1" x14ac:dyDescent="0.15">
      <c r="A78" s="2822"/>
      <c r="B78" s="2827"/>
      <c r="C78" s="2828"/>
      <c r="D78" s="421"/>
      <c r="E78" s="2811" t="s">
        <v>10</v>
      </c>
      <c r="F78" s="2812"/>
      <c r="G78" s="312"/>
      <c r="H78" s="329"/>
      <c r="I78" s="313"/>
      <c r="J78" s="312"/>
      <c r="K78" s="314"/>
      <c r="L78" s="313"/>
      <c r="M78" s="312"/>
      <c r="N78" s="314"/>
      <c r="O78" s="314"/>
      <c r="P78" s="313"/>
      <c r="Q78" s="312"/>
      <c r="R78" s="312"/>
      <c r="S78" s="314"/>
      <c r="T78" s="314"/>
      <c r="U78" s="338"/>
      <c r="V78" s="313"/>
      <c r="W78" s="312"/>
      <c r="X78" s="314"/>
      <c r="Y78" s="314"/>
      <c r="Z78" s="314"/>
      <c r="AA78" s="338"/>
      <c r="AB78" s="313"/>
      <c r="AC78" s="332"/>
      <c r="AD78" s="312"/>
      <c r="AE78" s="332"/>
      <c r="AF78" s="329"/>
      <c r="AG78" s="359">
        <f t="shared" si="7"/>
        <v>0</v>
      </c>
      <c r="AI78" s="15"/>
    </row>
    <row r="79" spans="1:35" s="128" customFormat="1" ht="18" customHeight="1" x14ac:dyDescent="0.15">
      <c r="A79" s="2822"/>
      <c r="B79" s="755"/>
      <c r="C79" s="756"/>
      <c r="D79" s="422"/>
      <c r="E79" s="422"/>
      <c r="F79" s="855" t="s">
        <v>297</v>
      </c>
      <c r="G79" s="188"/>
      <c r="H79" s="331"/>
      <c r="I79" s="189"/>
      <c r="J79" s="188"/>
      <c r="K79" s="190"/>
      <c r="L79" s="189"/>
      <c r="M79" s="188"/>
      <c r="N79" s="190"/>
      <c r="O79" s="190"/>
      <c r="P79" s="189"/>
      <c r="Q79" s="188"/>
      <c r="R79" s="188"/>
      <c r="S79" s="190"/>
      <c r="T79" s="190"/>
      <c r="U79" s="335"/>
      <c r="V79" s="189"/>
      <c r="W79" s="188"/>
      <c r="X79" s="190"/>
      <c r="Y79" s="190"/>
      <c r="Z79" s="190"/>
      <c r="AA79" s="335"/>
      <c r="AB79" s="189"/>
      <c r="AC79" s="352"/>
      <c r="AD79" s="188"/>
      <c r="AE79" s="352"/>
      <c r="AF79" s="323"/>
      <c r="AG79" s="202">
        <f t="shared" si="7"/>
        <v>0</v>
      </c>
      <c r="AI79" s="15"/>
    </row>
    <row r="80" spans="1:35" s="128" customFormat="1" ht="18" customHeight="1" x14ac:dyDescent="0.15">
      <c r="A80" s="2822"/>
      <c r="B80" s="2829" t="s">
        <v>18</v>
      </c>
      <c r="C80" s="2830"/>
      <c r="D80" s="2824" t="s">
        <v>9</v>
      </c>
      <c r="E80" s="2824"/>
      <c r="F80" s="2825"/>
      <c r="G80" s="192"/>
      <c r="H80" s="197"/>
      <c r="I80" s="193"/>
      <c r="J80" s="192"/>
      <c r="K80" s="194"/>
      <c r="L80" s="193"/>
      <c r="M80" s="192"/>
      <c r="N80" s="194"/>
      <c r="O80" s="194"/>
      <c r="P80" s="193"/>
      <c r="Q80" s="192"/>
      <c r="R80" s="192"/>
      <c r="S80" s="194"/>
      <c r="T80" s="194"/>
      <c r="U80" s="336"/>
      <c r="V80" s="193"/>
      <c r="W80" s="192"/>
      <c r="X80" s="194"/>
      <c r="Y80" s="194"/>
      <c r="Z80" s="194"/>
      <c r="AA80" s="333"/>
      <c r="AB80" s="185"/>
      <c r="AC80" s="305"/>
      <c r="AD80" s="184"/>
      <c r="AE80" s="305"/>
      <c r="AF80" s="305"/>
      <c r="AG80" s="201">
        <f t="shared" si="7"/>
        <v>0</v>
      </c>
      <c r="AI80" s="15"/>
    </row>
    <row r="81" spans="1:35" s="128" customFormat="1" ht="18" customHeight="1" x14ac:dyDescent="0.15">
      <c r="A81" s="2822"/>
      <c r="B81" s="2827"/>
      <c r="C81" s="2828"/>
      <c r="D81" s="421"/>
      <c r="E81" s="2811" t="s">
        <v>10</v>
      </c>
      <c r="F81" s="2812"/>
      <c r="G81" s="312"/>
      <c r="H81" s="329"/>
      <c r="I81" s="313"/>
      <c r="J81" s="312"/>
      <c r="K81" s="314"/>
      <c r="L81" s="313"/>
      <c r="M81" s="312"/>
      <c r="N81" s="314"/>
      <c r="O81" s="314"/>
      <c r="P81" s="313"/>
      <c r="Q81" s="312"/>
      <c r="R81" s="312"/>
      <c r="S81" s="314"/>
      <c r="T81" s="314"/>
      <c r="U81" s="338"/>
      <c r="V81" s="313"/>
      <c r="W81" s="312"/>
      <c r="X81" s="314"/>
      <c r="Y81" s="314"/>
      <c r="Z81" s="314"/>
      <c r="AA81" s="338"/>
      <c r="AB81" s="313"/>
      <c r="AC81" s="332"/>
      <c r="AD81" s="312"/>
      <c r="AE81" s="332"/>
      <c r="AF81" s="329"/>
      <c r="AG81" s="359">
        <f t="shared" si="7"/>
        <v>0</v>
      </c>
      <c r="AI81" s="15"/>
    </row>
    <row r="82" spans="1:35" s="128" customFormat="1" ht="18" customHeight="1" x14ac:dyDescent="0.15">
      <c r="A82" s="2822"/>
      <c r="B82" s="423"/>
      <c r="C82" s="757"/>
      <c r="D82" s="422"/>
      <c r="E82" s="422"/>
      <c r="F82" s="855" t="s">
        <v>297</v>
      </c>
      <c r="G82" s="188"/>
      <c r="H82" s="331"/>
      <c r="I82" s="189"/>
      <c r="J82" s="188"/>
      <c r="K82" s="190"/>
      <c r="L82" s="189"/>
      <c r="M82" s="188"/>
      <c r="N82" s="190"/>
      <c r="O82" s="190"/>
      <c r="P82" s="189"/>
      <c r="Q82" s="188"/>
      <c r="R82" s="188"/>
      <c r="S82" s="190"/>
      <c r="T82" s="190"/>
      <c r="U82" s="335"/>
      <c r="V82" s="189"/>
      <c r="W82" s="188"/>
      <c r="X82" s="190"/>
      <c r="Y82" s="190"/>
      <c r="Z82" s="190"/>
      <c r="AA82" s="335"/>
      <c r="AB82" s="189"/>
      <c r="AC82" s="352"/>
      <c r="AD82" s="188"/>
      <c r="AE82" s="352"/>
      <c r="AF82" s="323"/>
      <c r="AG82" s="202">
        <f t="shared" si="7"/>
        <v>0</v>
      </c>
      <c r="AI82" s="15"/>
    </row>
    <row r="83" spans="1:35" s="128" customFormat="1" ht="18" customHeight="1" x14ac:dyDescent="0.15">
      <c r="A83" s="2822"/>
      <c r="B83" s="2842" t="s">
        <v>19</v>
      </c>
      <c r="C83" s="2830"/>
      <c r="D83" s="2824" t="s">
        <v>9</v>
      </c>
      <c r="E83" s="2824"/>
      <c r="F83" s="2825"/>
      <c r="G83" s="192"/>
      <c r="H83" s="197"/>
      <c r="I83" s="193"/>
      <c r="J83" s="192"/>
      <c r="K83" s="194"/>
      <c r="L83" s="193"/>
      <c r="M83" s="192"/>
      <c r="N83" s="194"/>
      <c r="O83" s="194"/>
      <c r="P83" s="193"/>
      <c r="Q83" s="192"/>
      <c r="R83" s="192"/>
      <c r="S83" s="194"/>
      <c r="T83" s="194"/>
      <c r="U83" s="336"/>
      <c r="V83" s="193"/>
      <c r="W83" s="192"/>
      <c r="X83" s="194"/>
      <c r="Y83" s="194"/>
      <c r="Z83" s="194"/>
      <c r="AA83" s="333"/>
      <c r="AB83" s="185"/>
      <c r="AC83" s="305"/>
      <c r="AD83" s="184"/>
      <c r="AE83" s="305"/>
      <c r="AF83" s="305"/>
      <c r="AG83" s="201">
        <f t="shared" si="7"/>
        <v>0</v>
      </c>
      <c r="AI83" s="15"/>
    </row>
    <row r="84" spans="1:35" s="128" customFormat="1" ht="18" customHeight="1" x14ac:dyDescent="0.15">
      <c r="A84" s="2822"/>
      <c r="B84" s="2843"/>
      <c r="C84" s="2828"/>
      <c r="D84" s="421"/>
      <c r="E84" s="2811" t="s">
        <v>10</v>
      </c>
      <c r="F84" s="2812"/>
      <c r="G84" s="312"/>
      <c r="H84" s="329"/>
      <c r="I84" s="313"/>
      <c r="J84" s="312"/>
      <c r="K84" s="314"/>
      <c r="L84" s="313"/>
      <c r="M84" s="312"/>
      <c r="N84" s="314"/>
      <c r="O84" s="314"/>
      <c r="P84" s="313"/>
      <c r="Q84" s="312"/>
      <c r="R84" s="312"/>
      <c r="S84" s="314"/>
      <c r="T84" s="314"/>
      <c r="U84" s="338"/>
      <c r="V84" s="313"/>
      <c r="W84" s="312"/>
      <c r="X84" s="314"/>
      <c r="Y84" s="314"/>
      <c r="Z84" s="314"/>
      <c r="AA84" s="338"/>
      <c r="AB84" s="313"/>
      <c r="AC84" s="332"/>
      <c r="AD84" s="312"/>
      <c r="AE84" s="332"/>
      <c r="AF84" s="329"/>
      <c r="AG84" s="359">
        <f t="shared" si="7"/>
        <v>0</v>
      </c>
      <c r="AI84" s="15"/>
    </row>
    <row r="85" spans="1:35" s="128" customFormat="1" ht="18" customHeight="1" x14ac:dyDescent="0.15">
      <c r="A85" s="2822"/>
      <c r="B85" s="2844"/>
      <c r="C85" s="2845"/>
      <c r="D85" s="422"/>
      <c r="E85" s="422"/>
      <c r="F85" s="855" t="s">
        <v>297</v>
      </c>
      <c r="G85" s="188"/>
      <c r="H85" s="331"/>
      <c r="I85" s="189"/>
      <c r="J85" s="188"/>
      <c r="K85" s="190"/>
      <c r="L85" s="189"/>
      <c r="M85" s="188"/>
      <c r="N85" s="190"/>
      <c r="O85" s="190"/>
      <c r="P85" s="189"/>
      <c r="Q85" s="188"/>
      <c r="R85" s="188"/>
      <c r="S85" s="190"/>
      <c r="T85" s="190"/>
      <c r="U85" s="335"/>
      <c r="V85" s="189"/>
      <c r="W85" s="188"/>
      <c r="X85" s="190"/>
      <c r="Y85" s="190"/>
      <c r="Z85" s="190"/>
      <c r="AA85" s="335"/>
      <c r="AB85" s="189"/>
      <c r="AC85" s="352"/>
      <c r="AD85" s="188"/>
      <c r="AE85" s="352"/>
      <c r="AF85" s="323"/>
      <c r="AG85" s="202">
        <f t="shared" si="7"/>
        <v>0</v>
      </c>
      <c r="AI85" s="15"/>
    </row>
    <row r="86" spans="1:35" s="128" customFormat="1" ht="18" customHeight="1" x14ac:dyDescent="0.15">
      <c r="A86" s="2822"/>
      <c r="B86" s="2827" t="s">
        <v>20</v>
      </c>
      <c r="C86" s="2828"/>
      <c r="D86" s="2824" t="s">
        <v>9</v>
      </c>
      <c r="E86" s="2824"/>
      <c r="F86" s="2825"/>
      <c r="G86" s="192"/>
      <c r="H86" s="197"/>
      <c r="I86" s="193"/>
      <c r="J86" s="192"/>
      <c r="K86" s="194"/>
      <c r="L86" s="193"/>
      <c r="M86" s="192"/>
      <c r="N86" s="194"/>
      <c r="O86" s="194"/>
      <c r="P86" s="193"/>
      <c r="Q86" s="192"/>
      <c r="R86" s="192"/>
      <c r="S86" s="194"/>
      <c r="T86" s="194"/>
      <c r="U86" s="336"/>
      <c r="V86" s="193"/>
      <c r="W86" s="192"/>
      <c r="X86" s="194"/>
      <c r="Y86" s="194"/>
      <c r="Z86" s="194"/>
      <c r="AA86" s="333"/>
      <c r="AB86" s="185"/>
      <c r="AC86" s="305"/>
      <c r="AD86" s="184"/>
      <c r="AE86" s="305"/>
      <c r="AF86" s="305"/>
      <c r="AG86" s="201">
        <f t="shared" si="7"/>
        <v>0</v>
      </c>
      <c r="AI86" s="15"/>
    </row>
    <row r="87" spans="1:35" s="128" customFormat="1" ht="18" customHeight="1" x14ac:dyDescent="0.15">
      <c r="A87" s="2822"/>
      <c r="B87" s="2827"/>
      <c r="C87" s="2828"/>
      <c r="D87" s="421"/>
      <c r="E87" s="2811" t="s">
        <v>10</v>
      </c>
      <c r="F87" s="2812"/>
      <c r="G87" s="312"/>
      <c r="H87" s="329"/>
      <c r="I87" s="313"/>
      <c r="J87" s="312"/>
      <c r="K87" s="314"/>
      <c r="L87" s="313"/>
      <c r="M87" s="312"/>
      <c r="N87" s="314"/>
      <c r="O87" s="314"/>
      <c r="P87" s="313"/>
      <c r="Q87" s="312"/>
      <c r="R87" s="312"/>
      <c r="S87" s="314"/>
      <c r="T87" s="314"/>
      <c r="U87" s="338"/>
      <c r="V87" s="313"/>
      <c r="W87" s="312"/>
      <c r="X87" s="244"/>
      <c r="Y87" s="244"/>
      <c r="Z87" s="244"/>
      <c r="AA87" s="334"/>
      <c r="AB87" s="306"/>
      <c r="AC87" s="309"/>
      <c r="AD87" s="243"/>
      <c r="AE87" s="309"/>
      <c r="AF87" s="310"/>
      <c r="AG87" s="359">
        <f t="shared" si="7"/>
        <v>0</v>
      </c>
      <c r="AI87" s="15"/>
    </row>
    <row r="88" spans="1:35" s="128" customFormat="1" ht="18" customHeight="1" thickBot="1" x14ac:dyDescent="0.2">
      <c r="A88" s="2823"/>
      <c r="B88" s="424"/>
      <c r="C88" s="425"/>
      <c r="D88" s="426"/>
      <c r="E88" s="426"/>
      <c r="F88" s="856" t="s">
        <v>297</v>
      </c>
      <c r="G88" s="345"/>
      <c r="H88" s="354"/>
      <c r="I88" s="344"/>
      <c r="J88" s="345"/>
      <c r="K88" s="343"/>
      <c r="L88" s="344"/>
      <c r="M88" s="345"/>
      <c r="N88" s="343"/>
      <c r="O88" s="343"/>
      <c r="P88" s="344"/>
      <c r="Q88" s="345"/>
      <c r="R88" s="345"/>
      <c r="S88" s="343"/>
      <c r="T88" s="343"/>
      <c r="U88" s="348"/>
      <c r="V88" s="344"/>
      <c r="W88" s="345"/>
      <c r="X88" s="869"/>
      <c r="Y88" s="869"/>
      <c r="Z88" s="869"/>
      <c r="AA88" s="355"/>
      <c r="AB88" s="356"/>
      <c r="AC88" s="356"/>
      <c r="AD88" s="342"/>
      <c r="AE88" s="379"/>
      <c r="AF88" s="356"/>
      <c r="AG88" s="360">
        <f t="shared" si="7"/>
        <v>0</v>
      </c>
      <c r="AI88" s="15"/>
    </row>
    <row r="89" spans="1:35" s="128" customFormat="1" ht="13.5" customHeight="1" x14ac:dyDescent="0.15">
      <c r="A89" s="198"/>
      <c r="B89" s="50"/>
      <c r="C89" s="50"/>
      <c r="D89" s="50"/>
      <c r="E89" s="50"/>
      <c r="F89" s="199"/>
      <c r="G89" s="68"/>
      <c r="H89" s="68"/>
      <c r="I89" s="68"/>
      <c r="J89" s="68"/>
      <c r="K89" s="68"/>
      <c r="L89" s="68"/>
      <c r="M89" s="68"/>
      <c r="N89" s="68"/>
      <c r="O89" s="68"/>
      <c r="P89" s="68"/>
      <c r="Q89" s="68"/>
      <c r="R89" s="68"/>
      <c r="S89" s="68"/>
      <c r="T89" s="68"/>
      <c r="U89" s="68"/>
      <c r="V89" s="68"/>
      <c r="W89" s="2817" t="s">
        <v>141</v>
      </c>
      <c r="X89" s="2817"/>
      <c r="Y89" s="2817"/>
      <c r="Z89" s="2817"/>
      <c r="AA89" s="2817"/>
      <c r="AB89" s="2817"/>
      <c r="AC89" s="2817"/>
      <c r="AD89" s="2817"/>
      <c r="AE89" s="2817"/>
      <c r="AF89" s="2817"/>
      <c r="AG89" s="2817"/>
      <c r="AI89" s="15"/>
    </row>
    <row r="90" spans="1:35" s="128" customFormat="1" ht="15" hidden="1" customHeight="1" x14ac:dyDescent="0.15">
      <c r="A90" s="1978" t="str">
        <f>IF(ISBLANK('１．学校基本情報'!$A$7),"",'１．学校基本情報'!$A$7)</f>
        <v/>
      </c>
      <c r="B90" s="1978"/>
      <c r="C90" s="1978"/>
      <c r="D90" s="1978"/>
      <c r="E90" s="1978"/>
      <c r="F90" s="1978"/>
      <c r="G90" s="1978"/>
      <c r="H90" s="1978"/>
      <c r="I90" s="1978"/>
      <c r="J90" s="1978"/>
      <c r="K90" s="1978"/>
      <c r="L90" s="1978"/>
      <c r="M90" s="1978"/>
      <c r="N90" s="1978"/>
      <c r="O90" s="1978"/>
      <c r="P90" s="1978"/>
      <c r="Q90" s="1978"/>
      <c r="R90" s="1978"/>
      <c r="S90" s="1978"/>
      <c r="T90" s="1978"/>
      <c r="U90" s="1978"/>
      <c r="V90" s="1978"/>
      <c r="W90" s="1978"/>
      <c r="X90" s="1978"/>
      <c r="Y90" s="1978"/>
      <c r="Z90" s="1978"/>
      <c r="AA90" s="1978"/>
      <c r="AB90" s="1978"/>
      <c r="AC90" s="1978"/>
      <c r="AD90" s="1978"/>
      <c r="AE90" s="1978"/>
      <c r="AF90" s="1978"/>
      <c r="AG90" s="1978"/>
      <c r="AI90" s="15"/>
    </row>
    <row r="91" spans="1:35" s="128" customFormat="1" ht="17.25" hidden="1" customHeight="1" thickBot="1" x14ac:dyDescent="0.3">
      <c r="A91" s="2773" t="s">
        <v>392</v>
      </c>
      <c r="B91" s="2773"/>
      <c r="C91" s="2773"/>
      <c r="D91" s="2773"/>
      <c r="E91" s="2773"/>
      <c r="F91" s="2773"/>
      <c r="G91" s="2773"/>
      <c r="H91" s="2773"/>
      <c r="I91" s="2773"/>
      <c r="J91" s="2773"/>
      <c r="K91" s="2773"/>
      <c r="L91" s="2773"/>
      <c r="M91" s="2773"/>
      <c r="N91" s="2773"/>
      <c r="O91" s="2773"/>
      <c r="P91" s="2773"/>
      <c r="Q91" s="2773"/>
      <c r="R91" s="2773"/>
      <c r="S91" s="167"/>
      <c r="T91" s="167"/>
      <c r="U91" s="167"/>
      <c r="V91" s="167"/>
      <c r="W91" s="167"/>
      <c r="X91" s="167"/>
      <c r="Y91" s="167"/>
      <c r="Z91" s="167"/>
      <c r="AA91" s="167"/>
      <c r="AB91" s="167"/>
      <c r="AC91" s="167"/>
      <c r="AD91" s="167"/>
      <c r="AE91" s="167"/>
      <c r="AF91" s="167"/>
      <c r="AG91" s="68"/>
      <c r="AI91" s="16"/>
    </row>
    <row r="92" spans="1:35" s="128" customFormat="1" ht="78" hidden="1" customHeight="1" x14ac:dyDescent="0.15">
      <c r="A92" s="2858" t="s">
        <v>370</v>
      </c>
      <c r="B92" s="2859"/>
      <c r="C92" s="2859"/>
      <c r="D92" s="2859"/>
      <c r="E92" s="2859"/>
      <c r="F92" s="2860"/>
      <c r="G92" s="2764" t="s">
        <v>0</v>
      </c>
      <c r="H92" s="2765"/>
      <c r="I92" s="2766"/>
      <c r="J92" s="2767" t="s">
        <v>287</v>
      </c>
      <c r="K92" s="2768"/>
      <c r="L92" s="2769"/>
      <c r="M92" s="2770" t="s">
        <v>1</v>
      </c>
      <c r="N92" s="2771"/>
      <c r="O92" s="2771"/>
      <c r="P92" s="2772"/>
      <c r="Q92" s="2870" t="s">
        <v>265</v>
      </c>
      <c r="R92" s="2798" t="s">
        <v>283</v>
      </c>
      <c r="S92" s="2799"/>
      <c r="T92" s="2799"/>
      <c r="U92" s="2800"/>
      <c r="V92" s="2801"/>
      <c r="W92" s="2802" t="s">
        <v>26</v>
      </c>
      <c r="X92" s="2803"/>
      <c r="Y92" s="2803"/>
      <c r="Z92" s="2803"/>
      <c r="AA92" s="2803"/>
      <c r="AB92" s="2804"/>
      <c r="AC92" s="2872" t="s">
        <v>298</v>
      </c>
      <c r="AD92" s="2796" t="s">
        <v>366</v>
      </c>
      <c r="AE92" s="2797"/>
      <c r="AF92" s="2760" t="s">
        <v>27</v>
      </c>
      <c r="AG92" s="2865" t="s">
        <v>2</v>
      </c>
      <c r="AI92" s="15"/>
    </row>
    <row r="93" spans="1:35" s="128" customFormat="1" ht="135" hidden="1" customHeight="1" x14ac:dyDescent="0.15">
      <c r="A93" s="2861" t="s">
        <v>373</v>
      </c>
      <c r="B93" s="2862"/>
      <c r="C93" s="2862"/>
      <c r="D93" s="2862"/>
      <c r="E93" s="2862"/>
      <c r="F93" s="2863"/>
      <c r="G93" s="413" t="s">
        <v>3</v>
      </c>
      <c r="H93" s="414" t="s">
        <v>4</v>
      </c>
      <c r="I93" s="992" t="s">
        <v>260</v>
      </c>
      <c r="J93" s="415" t="s">
        <v>5</v>
      </c>
      <c r="K93" s="416" t="s">
        <v>6</v>
      </c>
      <c r="L93" s="993" t="s">
        <v>261</v>
      </c>
      <c r="M93" s="994" t="s">
        <v>262</v>
      </c>
      <c r="N93" s="995" t="s">
        <v>263</v>
      </c>
      <c r="O93" s="996" t="s">
        <v>264</v>
      </c>
      <c r="P93" s="997" t="s">
        <v>727</v>
      </c>
      <c r="Q93" s="2871"/>
      <c r="R93" s="998" t="s">
        <v>266</v>
      </c>
      <c r="S93" s="999" t="s">
        <v>725</v>
      </c>
      <c r="T93" s="999" t="s">
        <v>431</v>
      </c>
      <c r="U93" s="417" t="s">
        <v>7</v>
      </c>
      <c r="V93" s="1000" t="s">
        <v>286</v>
      </c>
      <c r="W93" s="418" t="s">
        <v>121</v>
      </c>
      <c r="X93" s="419" t="s">
        <v>728</v>
      </c>
      <c r="Y93" s="419" t="s">
        <v>123</v>
      </c>
      <c r="Z93" s="419" t="s">
        <v>163</v>
      </c>
      <c r="AA93" s="1001" t="s">
        <v>359</v>
      </c>
      <c r="AB93" s="1002" t="s">
        <v>360</v>
      </c>
      <c r="AC93" s="2873"/>
      <c r="AD93" s="1003" t="s">
        <v>267</v>
      </c>
      <c r="AE93" s="1004" t="s">
        <v>268</v>
      </c>
      <c r="AF93" s="2761"/>
      <c r="AG93" s="2866"/>
      <c r="AI93" s="15"/>
    </row>
    <row r="94" spans="1:35" s="128" customFormat="1" ht="18" hidden="1" customHeight="1" x14ac:dyDescent="0.15">
      <c r="A94" s="2864" t="s">
        <v>143</v>
      </c>
      <c r="B94" s="2854"/>
      <c r="C94" s="2854"/>
      <c r="D94" s="2854"/>
      <c r="E94" s="2854"/>
      <c r="F94" s="2855"/>
      <c r="G94" s="168">
        <f t="shared" ref="G94:AF96" si="8">SUM(G97,G100,G103,G106,G109,G112,G115,G118,G121,G124,G127,G130)</f>
        <v>0</v>
      </c>
      <c r="H94" s="325">
        <f t="shared" si="8"/>
        <v>0</v>
      </c>
      <c r="I94" s="169">
        <f t="shared" si="8"/>
        <v>0</v>
      </c>
      <c r="J94" s="170">
        <f t="shared" si="8"/>
        <v>0</v>
      </c>
      <c r="K94" s="171">
        <f t="shared" si="8"/>
        <v>0</v>
      </c>
      <c r="L94" s="172">
        <f t="shared" si="8"/>
        <v>0</v>
      </c>
      <c r="M94" s="174">
        <f t="shared" si="8"/>
        <v>0</v>
      </c>
      <c r="N94" s="174">
        <f t="shared" si="8"/>
        <v>0</v>
      </c>
      <c r="O94" s="174">
        <f t="shared" si="8"/>
        <v>0</v>
      </c>
      <c r="P94" s="175">
        <f t="shared" si="8"/>
        <v>0</v>
      </c>
      <c r="Q94" s="368">
        <f t="shared" si="8"/>
        <v>0</v>
      </c>
      <c r="R94" s="176">
        <f t="shared" si="8"/>
        <v>0</v>
      </c>
      <c r="S94" s="177">
        <f t="shared" si="8"/>
        <v>0</v>
      </c>
      <c r="T94" s="177">
        <f t="shared" si="8"/>
        <v>0</v>
      </c>
      <c r="U94" s="177">
        <f t="shared" si="8"/>
        <v>0</v>
      </c>
      <c r="V94" s="178">
        <f t="shared" si="8"/>
        <v>0</v>
      </c>
      <c r="W94" s="179">
        <f t="shared" si="8"/>
        <v>0</v>
      </c>
      <c r="X94" s="180">
        <f t="shared" si="8"/>
        <v>0</v>
      </c>
      <c r="Y94" s="180">
        <f t="shared" si="8"/>
        <v>0</v>
      </c>
      <c r="Z94" s="180">
        <f t="shared" si="8"/>
        <v>0</v>
      </c>
      <c r="AA94" s="180">
        <f t="shared" si="8"/>
        <v>0</v>
      </c>
      <c r="AB94" s="370">
        <f t="shared" si="8"/>
        <v>0</v>
      </c>
      <c r="AC94" s="365">
        <f t="shared" si="8"/>
        <v>0</v>
      </c>
      <c r="AD94" s="320">
        <f t="shared" si="8"/>
        <v>0</v>
      </c>
      <c r="AE94" s="374">
        <f t="shared" si="8"/>
        <v>0</v>
      </c>
      <c r="AF94" s="281">
        <f t="shared" si="8"/>
        <v>0</v>
      </c>
      <c r="AG94" s="1005">
        <f t="shared" ref="AG94:AG132" si="9">SUM(G94:AF94)</f>
        <v>0</v>
      </c>
      <c r="AI94" s="15"/>
    </row>
    <row r="95" spans="1:35" s="128" customFormat="1" ht="18" hidden="1" customHeight="1" x14ac:dyDescent="0.15">
      <c r="A95" s="1006"/>
      <c r="B95" s="1007"/>
      <c r="C95" s="2852" t="s">
        <v>10</v>
      </c>
      <c r="D95" s="2852"/>
      <c r="E95" s="2852"/>
      <c r="F95" s="2853"/>
      <c r="G95" s="351">
        <f t="shared" si="8"/>
        <v>0</v>
      </c>
      <c r="H95" s="327">
        <f t="shared" si="8"/>
        <v>0</v>
      </c>
      <c r="I95" s="295">
        <f t="shared" si="8"/>
        <v>0</v>
      </c>
      <c r="J95" s="296">
        <f t="shared" si="8"/>
        <v>0</v>
      </c>
      <c r="K95" s="363">
        <f t="shared" si="8"/>
        <v>0</v>
      </c>
      <c r="L95" s="364">
        <f t="shared" si="8"/>
        <v>0</v>
      </c>
      <c r="M95" s="298">
        <f t="shared" si="8"/>
        <v>0</v>
      </c>
      <c r="N95" s="366">
        <f t="shared" si="8"/>
        <v>0</v>
      </c>
      <c r="O95" s="366">
        <f t="shared" si="8"/>
        <v>0</v>
      </c>
      <c r="P95" s="367">
        <f t="shared" si="8"/>
        <v>0</v>
      </c>
      <c r="Q95" s="369">
        <f t="shared" si="8"/>
        <v>0</v>
      </c>
      <c r="R95" s="361">
        <f t="shared" si="8"/>
        <v>0</v>
      </c>
      <c r="S95" s="362">
        <f t="shared" si="8"/>
        <v>0</v>
      </c>
      <c r="T95" s="362">
        <f t="shared" si="8"/>
        <v>0</v>
      </c>
      <c r="U95" s="362">
        <f t="shared" si="8"/>
        <v>0</v>
      </c>
      <c r="V95" s="362">
        <f t="shared" si="8"/>
        <v>0</v>
      </c>
      <c r="W95" s="371">
        <f t="shared" si="8"/>
        <v>0</v>
      </c>
      <c r="X95" s="372">
        <f t="shared" si="8"/>
        <v>0</v>
      </c>
      <c r="Y95" s="372">
        <f t="shared" si="8"/>
        <v>0</v>
      </c>
      <c r="Z95" s="372">
        <f t="shared" si="8"/>
        <v>0</v>
      </c>
      <c r="AA95" s="372">
        <f t="shared" si="8"/>
        <v>0</v>
      </c>
      <c r="AB95" s="373">
        <f t="shared" si="8"/>
        <v>0</v>
      </c>
      <c r="AC95" s="365">
        <f t="shared" si="8"/>
        <v>0</v>
      </c>
      <c r="AD95" s="375">
        <f t="shared" si="8"/>
        <v>0</v>
      </c>
      <c r="AE95" s="376">
        <f t="shared" si="8"/>
        <v>0</v>
      </c>
      <c r="AF95" s="281">
        <f t="shared" si="8"/>
        <v>0</v>
      </c>
      <c r="AG95" s="1008">
        <f t="shared" si="9"/>
        <v>0</v>
      </c>
      <c r="AI95" s="15"/>
    </row>
    <row r="96" spans="1:35" s="128" customFormat="1" ht="18" hidden="1" customHeight="1" x14ac:dyDescent="0.15">
      <c r="A96" s="1009"/>
      <c r="B96" s="1010"/>
      <c r="C96" s="1010"/>
      <c r="D96" s="2867" t="s">
        <v>297</v>
      </c>
      <c r="E96" s="2868"/>
      <c r="F96" s="2869"/>
      <c r="G96" s="240">
        <f t="shared" si="8"/>
        <v>0</v>
      </c>
      <c r="H96" s="353">
        <f t="shared" si="8"/>
        <v>0</v>
      </c>
      <c r="I96" s="241">
        <f t="shared" si="8"/>
        <v>0</v>
      </c>
      <c r="J96" s="242">
        <f t="shared" si="8"/>
        <v>0</v>
      </c>
      <c r="K96" s="229">
        <f t="shared" si="8"/>
        <v>0</v>
      </c>
      <c r="L96" s="230">
        <f t="shared" si="8"/>
        <v>0</v>
      </c>
      <c r="M96" s="231">
        <f t="shared" si="8"/>
        <v>0</v>
      </c>
      <c r="N96" s="232">
        <f t="shared" si="8"/>
        <v>0</v>
      </c>
      <c r="O96" s="232">
        <f t="shared" si="8"/>
        <v>0</v>
      </c>
      <c r="P96" s="233">
        <f t="shared" si="8"/>
        <v>0</v>
      </c>
      <c r="Q96" s="341">
        <f t="shared" si="8"/>
        <v>0</v>
      </c>
      <c r="R96" s="234">
        <f t="shared" si="8"/>
        <v>0</v>
      </c>
      <c r="S96" s="235">
        <f t="shared" si="8"/>
        <v>0</v>
      </c>
      <c r="T96" s="235">
        <f t="shared" si="8"/>
        <v>0</v>
      </c>
      <c r="U96" s="235">
        <f t="shared" si="8"/>
        <v>0</v>
      </c>
      <c r="V96" s="236">
        <f t="shared" si="8"/>
        <v>0</v>
      </c>
      <c r="W96" s="237">
        <f t="shared" si="8"/>
        <v>0</v>
      </c>
      <c r="X96" s="238">
        <f t="shared" si="8"/>
        <v>0</v>
      </c>
      <c r="Y96" s="238">
        <f t="shared" si="8"/>
        <v>0</v>
      </c>
      <c r="Z96" s="238">
        <f t="shared" si="8"/>
        <v>0</v>
      </c>
      <c r="AA96" s="238">
        <f t="shared" si="8"/>
        <v>0</v>
      </c>
      <c r="AB96" s="239">
        <f t="shared" si="8"/>
        <v>0</v>
      </c>
      <c r="AC96" s="383">
        <f t="shared" si="8"/>
        <v>0</v>
      </c>
      <c r="AD96" s="377">
        <f t="shared" si="8"/>
        <v>0</v>
      </c>
      <c r="AE96" s="378">
        <f t="shared" si="8"/>
        <v>0</v>
      </c>
      <c r="AF96" s="357">
        <f t="shared" si="8"/>
        <v>0</v>
      </c>
      <c r="AG96" s="1011">
        <f t="shared" si="9"/>
        <v>0</v>
      </c>
      <c r="AI96" s="15"/>
    </row>
    <row r="97" spans="1:35" s="128" customFormat="1" ht="18" hidden="1" customHeight="1" x14ac:dyDescent="0.15">
      <c r="A97" s="2929" t="s">
        <v>34</v>
      </c>
      <c r="B97" s="2852" t="s">
        <v>8</v>
      </c>
      <c r="C97" s="2853"/>
      <c r="D97" s="2856" t="s">
        <v>9</v>
      </c>
      <c r="E97" s="2856"/>
      <c r="F97" s="2857"/>
      <c r="G97" s="1012"/>
      <c r="H97" s="1013"/>
      <c r="I97" s="1014"/>
      <c r="J97" s="1012"/>
      <c r="K97" s="1015"/>
      <c r="L97" s="1014"/>
      <c r="M97" s="1012"/>
      <c r="N97" s="1015"/>
      <c r="O97" s="1015"/>
      <c r="P97" s="1014"/>
      <c r="Q97" s="1012"/>
      <c r="R97" s="1012"/>
      <c r="S97" s="1015"/>
      <c r="T97" s="1015"/>
      <c r="U97" s="1016"/>
      <c r="V97" s="1014"/>
      <c r="W97" s="1012"/>
      <c r="X97" s="1015"/>
      <c r="Y97" s="1015"/>
      <c r="Z97" s="1015"/>
      <c r="AA97" s="1016"/>
      <c r="AB97" s="1014"/>
      <c r="AC97" s="1017"/>
      <c r="AD97" s="1018"/>
      <c r="AE97" s="1018"/>
      <c r="AF97" s="1017"/>
      <c r="AG97" s="1019">
        <f t="shared" si="9"/>
        <v>0</v>
      </c>
      <c r="AI97" s="15"/>
    </row>
    <row r="98" spans="1:35" s="128" customFormat="1" ht="18" hidden="1" customHeight="1" x14ac:dyDescent="0.15">
      <c r="A98" s="2929"/>
      <c r="B98" s="2854"/>
      <c r="C98" s="2855"/>
      <c r="D98" s="1020"/>
      <c r="E98" s="2874" t="s">
        <v>10</v>
      </c>
      <c r="F98" s="2875"/>
      <c r="G98" s="1021"/>
      <c r="H98" s="68"/>
      <c r="I98" s="1022"/>
      <c r="J98" s="1021"/>
      <c r="K98" s="1023"/>
      <c r="L98" s="1022"/>
      <c r="M98" s="1021"/>
      <c r="N98" s="1023"/>
      <c r="O98" s="1023"/>
      <c r="P98" s="1022"/>
      <c r="Q98" s="1021"/>
      <c r="R98" s="1021"/>
      <c r="S98" s="1023"/>
      <c r="T98" s="1023"/>
      <c r="U98" s="1024"/>
      <c r="V98" s="1022"/>
      <c r="W98" s="1021"/>
      <c r="X98" s="1023"/>
      <c r="Y98" s="1023"/>
      <c r="Z98" s="1023"/>
      <c r="AA98" s="1024"/>
      <c r="AB98" s="1022"/>
      <c r="AC98" s="1025"/>
      <c r="AD98" s="1026"/>
      <c r="AE98" s="1026"/>
      <c r="AF98" s="68"/>
      <c r="AG98" s="1027">
        <f t="shared" si="9"/>
        <v>0</v>
      </c>
      <c r="AI98" s="15"/>
    </row>
    <row r="99" spans="1:35" s="128" customFormat="1" ht="18" hidden="1" customHeight="1" x14ac:dyDescent="0.15">
      <c r="A99" s="2929"/>
      <c r="B99" s="1028"/>
      <c r="C99" s="1010"/>
      <c r="D99" s="1029"/>
      <c r="E99" s="1029"/>
      <c r="F99" s="1030" t="s">
        <v>297</v>
      </c>
      <c r="G99" s="1031"/>
      <c r="H99" s="1032"/>
      <c r="I99" s="1033"/>
      <c r="J99" s="1031"/>
      <c r="K99" s="1034"/>
      <c r="L99" s="1033"/>
      <c r="M99" s="1031"/>
      <c r="N99" s="1034"/>
      <c r="O99" s="1034"/>
      <c r="P99" s="1033"/>
      <c r="Q99" s="1031"/>
      <c r="R99" s="1031"/>
      <c r="S99" s="1034"/>
      <c r="T99" s="1034"/>
      <c r="U99" s="1035"/>
      <c r="V99" s="1033"/>
      <c r="W99" s="1031"/>
      <c r="X99" s="1034"/>
      <c r="Y99" s="1034"/>
      <c r="Z99" s="1034"/>
      <c r="AA99" s="1035"/>
      <c r="AB99" s="1033"/>
      <c r="AC99" s="1036"/>
      <c r="AD99" s="1037"/>
      <c r="AE99" s="1037"/>
      <c r="AF99" s="1038"/>
      <c r="AG99" s="1039">
        <f t="shared" si="9"/>
        <v>0</v>
      </c>
      <c r="AI99" s="15"/>
    </row>
    <row r="100" spans="1:35" s="128" customFormat="1" ht="18" hidden="1" customHeight="1" x14ac:dyDescent="0.15">
      <c r="A100" s="2929"/>
      <c r="B100" s="2852" t="s">
        <v>11</v>
      </c>
      <c r="C100" s="2853"/>
      <c r="D100" s="2856" t="s">
        <v>9</v>
      </c>
      <c r="E100" s="2856"/>
      <c r="F100" s="2857"/>
      <c r="G100" s="1040"/>
      <c r="H100" s="1041"/>
      <c r="I100" s="1042"/>
      <c r="J100" s="1040"/>
      <c r="K100" s="1043"/>
      <c r="L100" s="1042"/>
      <c r="M100" s="1040"/>
      <c r="N100" s="1043"/>
      <c r="O100" s="1043"/>
      <c r="P100" s="1042"/>
      <c r="Q100" s="1040"/>
      <c r="R100" s="1040"/>
      <c r="S100" s="1043"/>
      <c r="T100" s="1043"/>
      <c r="U100" s="1044"/>
      <c r="V100" s="1042"/>
      <c r="W100" s="1040"/>
      <c r="X100" s="1043"/>
      <c r="Y100" s="1043"/>
      <c r="Z100" s="1043"/>
      <c r="AA100" s="1016"/>
      <c r="AB100" s="1014"/>
      <c r="AC100" s="1017"/>
      <c r="AD100" s="1045"/>
      <c r="AE100" s="1045"/>
      <c r="AF100" s="1017"/>
      <c r="AG100" s="1019">
        <f t="shared" si="9"/>
        <v>0</v>
      </c>
      <c r="AI100" s="15"/>
    </row>
    <row r="101" spans="1:35" s="128" customFormat="1" ht="18" hidden="1" customHeight="1" x14ac:dyDescent="0.15">
      <c r="A101" s="2929"/>
      <c r="B101" s="2854"/>
      <c r="C101" s="2855"/>
      <c r="D101" s="1020"/>
      <c r="E101" s="2874" t="s">
        <v>10</v>
      </c>
      <c r="F101" s="2875"/>
      <c r="G101" s="1021"/>
      <c r="H101" s="68"/>
      <c r="I101" s="1022"/>
      <c r="J101" s="1021"/>
      <c r="K101" s="1023"/>
      <c r="L101" s="1022"/>
      <c r="M101" s="1021"/>
      <c r="N101" s="1023"/>
      <c r="O101" s="1023"/>
      <c r="P101" s="1022"/>
      <c r="Q101" s="1021"/>
      <c r="R101" s="1021"/>
      <c r="S101" s="1023"/>
      <c r="T101" s="1023"/>
      <c r="U101" s="1024"/>
      <c r="V101" s="1022"/>
      <c r="W101" s="1021"/>
      <c r="X101" s="1023"/>
      <c r="Y101" s="1023"/>
      <c r="Z101" s="1023"/>
      <c r="AA101" s="1024"/>
      <c r="AB101" s="1022"/>
      <c r="AC101" s="1025"/>
      <c r="AD101" s="1026"/>
      <c r="AE101" s="1026"/>
      <c r="AF101" s="68"/>
      <c r="AG101" s="1027">
        <f t="shared" si="9"/>
        <v>0</v>
      </c>
      <c r="AI101" s="15"/>
    </row>
    <row r="102" spans="1:35" s="128" customFormat="1" ht="18" hidden="1" customHeight="1" x14ac:dyDescent="0.15">
      <c r="A102" s="2929"/>
      <c r="B102" s="1046"/>
      <c r="C102" s="1010"/>
      <c r="D102" s="1029"/>
      <c r="E102" s="1029"/>
      <c r="F102" s="1030" t="s">
        <v>297</v>
      </c>
      <c r="G102" s="1031"/>
      <c r="H102" s="1032"/>
      <c r="I102" s="1033"/>
      <c r="J102" s="1031"/>
      <c r="K102" s="1034"/>
      <c r="L102" s="1033"/>
      <c r="M102" s="1031"/>
      <c r="N102" s="1034"/>
      <c r="O102" s="1034"/>
      <c r="P102" s="1033"/>
      <c r="Q102" s="1031"/>
      <c r="R102" s="1031"/>
      <c r="S102" s="1034"/>
      <c r="T102" s="1034"/>
      <c r="U102" s="1035"/>
      <c r="V102" s="1033"/>
      <c r="W102" s="1031"/>
      <c r="X102" s="1034"/>
      <c r="Y102" s="1034"/>
      <c r="Z102" s="1034"/>
      <c r="AA102" s="1035"/>
      <c r="AB102" s="1033"/>
      <c r="AC102" s="1036"/>
      <c r="AD102" s="1037"/>
      <c r="AE102" s="1037"/>
      <c r="AF102" s="1038"/>
      <c r="AG102" s="1039">
        <f t="shared" si="9"/>
        <v>0</v>
      </c>
      <c r="AI102" s="15"/>
    </row>
    <row r="103" spans="1:35" s="128" customFormat="1" ht="18" hidden="1" customHeight="1" x14ac:dyDescent="0.15">
      <c r="A103" s="2929"/>
      <c r="B103" s="2852" t="s">
        <v>12</v>
      </c>
      <c r="C103" s="2853"/>
      <c r="D103" s="2856" t="s">
        <v>9</v>
      </c>
      <c r="E103" s="2856"/>
      <c r="F103" s="2857"/>
      <c r="G103" s="1040"/>
      <c r="H103" s="1041"/>
      <c r="I103" s="1042"/>
      <c r="J103" s="1040"/>
      <c r="K103" s="1043"/>
      <c r="L103" s="1042"/>
      <c r="M103" s="1040"/>
      <c r="N103" s="1043"/>
      <c r="O103" s="1043"/>
      <c r="P103" s="1042"/>
      <c r="Q103" s="1040"/>
      <c r="R103" s="1040"/>
      <c r="S103" s="1043"/>
      <c r="T103" s="1043"/>
      <c r="U103" s="1044"/>
      <c r="V103" s="1042"/>
      <c r="W103" s="1040"/>
      <c r="X103" s="1043"/>
      <c r="Y103" s="1043"/>
      <c r="Z103" s="1043"/>
      <c r="AA103" s="1016"/>
      <c r="AB103" s="1014"/>
      <c r="AC103" s="1017"/>
      <c r="AD103" s="1045"/>
      <c r="AE103" s="1045"/>
      <c r="AF103" s="1017"/>
      <c r="AG103" s="1019">
        <f t="shared" si="9"/>
        <v>0</v>
      </c>
      <c r="AI103" s="15"/>
    </row>
    <row r="104" spans="1:35" s="128" customFormat="1" ht="18" hidden="1" customHeight="1" x14ac:dyDescent="0.15">
      <c r="A104" s="2929"/>
      <c r="B104" s="2854"/>
      <c r="C104" s="2855"/>
      <c r="D104" s="1020"/>
      <c r="E104" s="2874" t="s">
        <v>10</v>
      </c>
      <c r="F104" s="2875"/>
      <c r="G104" s="1021"/>
      <c r="H104" s="68"/>
      <c r="I104" s="1022"/>
      <c r="J104" s="1021"/>
      <c r="K104" s="1023"/>
      <c r="L104" s="1022"/>
      <c r="M104" s="1021"/>
      <c r="N104" s="1023"/>
      <c r="O104" s="1023"/>
      <c r="P104" s="1022"/>
      <c r="Q104" s="1021"/>
      <c r="R104" s="1021"/>
      <c r="S104" s="1023"/>
      <c r="T104" s="1023"/>
      <c r="U104" s="1024"/>
      <c r="V104" s="1022"/>
      <c r="W104" s="1021"/>
      <c r="X104" s="1023"/>
      <c r="Y104" s="1023"/>
      <c r="Z104" s="1023"/>
      <c r="AA104" s="1024"/>
      <c r="AB104" s="1022"/>
      <c r="AC104" s="1025"/>
      <c r="AD104" s="1026"/>
      <c r="AE104" s="1026"/>
      <c r="AF104" s="68"/>
      <c r="AG104" s="1027">
        <f t="shared" si="9"/>
        <v>0</v>
      </c>
      <c r="AI104" s="15"/>
    </row>
    <row r="105" spans="1:35" s="128" customFormat="1" ht="18" hidden="1" customHeight="1" x14ac:dyDescent="0.15">
      <c r="A105" s="2929"/>
      <c r="B105" s="1028"/>
      <c r="C105" s="1010"/>
      <c r="D105" s="1029"/>
      <c r="E105" s="1029"/>
      <c r="F105" s="1030" t="s">
        <v>297</v>
      </c>
      <c r="G105" s="1031"/>
      <c r="H105" s="1032"/>
      <c r="I105" s="1033"/>
      <c r="J105" s="1031"/>
      <c r="K105" s="1034"/>
      <c r="L105" s="1033"/>
      <c r="M105" s="1031"/>
      <c r="N105" s="1034"/>
      <c r="O105" s="1034"/>
      <c r="P105" s="1033"/>
      <c r="Q105" s="1031"/>
      <c r="R105" s="1031"/>
      <c r="S105" s="1034"/>
      <c r="T105" s="1034"/>
      <c r="U105" s="1035"/>
      <c r="V105" s="1033"/>
      <c r="W105" s="1031"/>
      <c r="X105" s="1034"/>
      <c r="Y105" s="1034"/>
      <c r="Z105" s="1034"/>
      <c r="AA105" s="1035"/>
      <c r="AB105" s="1033"/>
      <c r="AC105" s="1036"/>
      <c r="AD105" s="1037"/>
      <c r="AE105" s="1037"/>
      <c r="AF105" s="1038"/>
      <c r="AG105" s="1039">
        <f t="shared" si="9"/>
        <v>0</v>
      </c>
      <c r="AI105" s="15"/>
    </row>
    <row r="106" spans="1:35" s="128" customFormat="1" ht="18" hidden="1" customHeight="1" x14ac:dyDescent="0.15">
      <c r="A106" s="2929"/>
      <c r="B106" s="2852" t="s">
        <v>13</v>
      </c>
      <c r="C106" s="2853"/>
      <c r="D106" s="2856" t="s">
        <v>9</v>
      </c>
      <c r="E106" s="2856"/>
      <c r="F106" s="2857"/>
      <c r="G106" s="1040"/>
      <c r="H106" s="1041"/>
      <c r="I106" s="1042"/>
      <c r="J106" s="1040"/>
      <c r="K106" s="1043"/>
      <c r="L106" s="1042"/>
      <c r="M106" s="1040"/>
      <c r="N106" s="1043"/>
      <c r="O106" s="1043"/>
      <c r="P106" s="1042"/>
      <c r="Q106" s="1040"/>
      <c r="R106" s="1040"/>
      <c r="S106" s="1043"/>
      <c r="T106" s="1043"/>
      <c r="U106" s="1044"/>
      <c r="V106" s="1042"/>
      <c r="W106" s="1040"/>
      <c r="X106" s="1043"/>
      <c r="Y106" s="1043"/>
      <c r="Z106" s="1043"/>
      <c r="AA106" s="1016"/>
      <c r="AB106" s="1014"/>
      <c r="AC106" s="1017"/>
      <c r="AD106" s="1045"/>
      <c r="AE106" s="1045"/>
      <c r="AF106" s="1017"/>
      <c r="AG106" s="1019">
        <f t="shared" si="9"/>
        <v>0</v>
      </c>
      <c r="AI106" s="15"/>
    </row>
    <row r="107" spans="1:35" s="128" customFormat="1" ht="18" hidden="1" customHeight="1" x14ac:dyDescent="0.15">
      <c r="A107" s="2929"/>
      <c r="B107" s="2854"/>
      <c r="C107" s="2855"/>
      <c r="D107" s="1020"/>
      <c r="E107" s="2874" t="s">
        <v>10</v>
      </c>
      <c r="F107" s="2875"/>
      <c r="G107" s="1021"/>
      <c r="H107" s="68"/>
      <c r="I107" s="1022"/>
      <c r="J107" s="1021"/>
      <c r="K107" s="1023"/>
      <c r="L107" s="1022"/>
      <c r="M107" s="1021"/>
      <c r="N107" s="1023"/>
      <c r="O107" s="1023"/>
      <c r="P107" s="1022"/>
      <c r="Q107" s="1021"/>
      <c r="R107" s="1021"/>
      <c r="S107" s="1023"/>
      <c r="T107" s="1023"/>
      <c r="U107" s="1024"/>
      <c r="V107" s="1022"/>
      <c r="W107" s="1021"/>
      <c r="X107" s="1023"/>
      <c r="Y107" s="1023"/>
      <c r="Z107" s="1023"/>
      <c r="AA107" s="1024"/>
      <c r="AB107" s="1022"/>
      <c r="AC107" s="1025"/>
      <c r="AD107" s="1026"/>
      <c r="AE107" s="1026"/>
      <c r="AF107" s="68"/>
      <c r="AG107" s="1027">
        <f t="shared" si="9"/>
        <v>0</v>
      </c>
      <c r="AI107" s="15"/>
    </row>
    <row r="108" spans="1:35" s="128" customFormat="1" ht="18" hidden="1" customHeight="1" x14ac:dyDescent="0.15">
      <c r="A108" s="2929"/>
      <c r="B108" s="1028"/>
      <c r="C108" s="1007"/>
      <c r="D108" s="1029"/>
      <c r="E108" s="1029"/>
      <c r="F108" s="1030" t="s">
        <v>297</v>
      </c>
      <c r="G108" s="1031"/>
      <c r="H108" s="1032"/>
      <c r="I108" s="1033"/>
      <c r="J108" s="1031"/>
      <c r="K108" s="1034"/>
      <c r="L108" s="1033"/>
      <c r="M108" s="1031"/>
      <c r="N108" s="1034"/>
      <c r="O108" s="1034"/>
      <c r="P108" s="1033"/>
      <c r="Q108" s="1031"/>
      <c r="R108" s="1031"/>
      <c r="S108" s="1034"/>
      <c r="T108" s="1034"/>
      <c r="U108" s="1035"/>
      <c r="V108" s="1033"/>
      <c r="W108" s="1031"/>
      <c r="X108" s="1034"/>
      <c r="Y108" s="1034"/>
      <c r="Z108" s="1034"/>
      <c r="AA108" s="1035"/>
      <c r="AB108" s="1033"/>
      <c r="AC108" s="1036"/>
      <c r="AD108" s="1037"/>
      <c r="AE108" s="1037"/>
      <c r="AF108" s="1038"/>
      <c r="AG108" s="1039">
        <f t="shared" si="9"/>
        <v>0</v>
      </c>
      <c r="AI108" s="15"/>
    </row>
    <row r="109" spans="1:35" s="128" customFormat="1" ht="18" hidden="1" customHeight="1" x14ac:dyDescent="0.15">
      <c r="A109" s="2929"/>
      <c r="B109" s="2852" t="s">
        <v>14</v>
      </c>
      <c r="C109" s="2853"/>
      <c r="D109" s="2856" t="s">
        <v>9</v>
      </c>
      <c r="E109" s="2856"/>
      <c r="F109" s="2857"/>
      <c r="G109" s="1040"/>
      <c r="H109" s="1041"/>
      <c r="I109" s="1042"/>
      <c r="J109" s="1040"/>
      <c r="K109" s="1043"/>
      <c r="L109" s="1042"/>
      <c r="M109" s="1040"/>
      <c r="N109" s="1043"/>
      <c r="O109" s="1043"/>
      <c r="P109" s="1042"/>
      <c r="Q109" s="1040"/>
      <c r="R109" s="1040"/>
      <c r="S109" s="1043"/>
      <c r="T109" s="1043"/>
      <c r="U109" s="1044"/>
      <c r="V109" s="1042"/>
      <c r="W109" s="1040"/>
      <c r="X109" s="1043"/>
      <c r="Y109" s="1043"/>
      <c r="Z109" s="1043"/>
      <c r="AA109" s="1016"/>
      <c r="AB109" s="1014"/>
      <c r="AC109" s="1017"/>
      <c r="AD109" s="1045"/>
      <c r="AE109" s="1045"/>
      <c r="AF109" s="1017"/>
      <c r="AG109" s="1019">
        <f t="shared" si="9"/>
        <v>0</v>
      </c>
      <c r="AI109" s="15"/>
    </row>
    <row r="110" spans="1:35" s="128" customFormat="1" ht="18" hidden="1" customHeight="1" x14ac:dyDescent="0.15">
      <c r="A110" s="2929"/>
      <c r="B110" s="2854"/>
      <c r="C110" s="2855"/>
      <c r="D110" s="1020"/>
      <c r="E110" s="2874" t="s">
        <v>10</v>
      </c>
      <c r="F110" s="2875"/>
      <c r="G110" s="1021"/>
      <c r="H110" s="68"/>
      <c r="I110" s="1022"/>
      <c r="J110" s="1021"/>
      <c r="K110" s="1023"/>
      <c r="L110" s="1022"/>
      <c r="M110" s="1021"/>
      <c r="N110" s="1023"/>
      <c r="O110" s="1023"/>
      <c r="P110" s="1022"/>
      <c r="Q110" s="1021"/>
      <c r="R110" s="1021"/>
      <c r="S110" s="1023"/>
      <c r="T110" s="1023"/>
      <c r="U110" s="1024"/>
      <c r="V110" s="1022"/>
      <c r="W110" s="1021"/>
      <c r="X110" s="1023"/>
      <c r="Y110" s="1023"/>
      <c r="Z110" s="1023"/>
      <c r="AA110" s="1024"/>
      <c r="AB110" s="1022"/>
      <c r="AC110" s="1025"/>
      <c r="AD110" s="1026"/>
      <c r="AE110" s="1026"/>
      <c r="AF110" s="68"/>
      <c r="AG110" s="1027">
        <f t="shared" si="9"/>
        <v>0</v>
      </c>
      <c r="AI110" s="15"/>
    </row>
    <row r="111" spans="1:35" s="128" customFormat="1" ht="18" hidden="1" customHeight="1" x14ac:dyDescent="0.15">
      <c r="A111" s="2929"/>
      <c r="B111" s="1028"/>
      <c r="C111" s="1007"/>
      <c r="D111" s="1029"/>
      <c r="E111" s="1029"/>
      <c r="F111" s="1030" t="s">
        <v>297</v>
      </c>
      <c r="G111" s="1031"/>
      <c r="H111" s="1032"/>
      <c r="I111" s="1033"/>
      <c r="J111" s="1031"/>
      <c r="K111" s="1034"/>
      <c r="L111" s="1033"/>
      <c r="M111" s="1031"/>
      <c r="N111" s="1034"/>
      <c r="O111" s="1034"/>
      <c r="P111" s="1033"/>
      <c r="Q111" s="1031"/>
      <c r="R111" s="1031"/>
      <c r="S111" s="1034"/>
      <c r="T111" s="1034"/>
      <c r="U111" s="1035"/>
      <c r="V111" s="1033"/>
      <c r="W111" s="1031"/>
      <c r="X111" s="1034"/>
      <c r="Y111" s="1034"/>
      <c r="Z111" s="1034"/>
      <c r="AA111" s="1035"/>
      <c r="AB111" s="1033"/>
      <c r="AC111" s="1036"/>
      <c r="AD111" s="1037"/>
      <c r="AE111" s="1037"/>
      <c r="AF111" s="1038"/>
      <c r="AG111" s="1039">
        <f t="shared" si="9"/>
        <v>0</v>
      </c>
      <c r="AI111" s="15"/>
    </row>
    <row r="112" spans="1:35" s="128" customFormat="1" ht="18" hidden="1" customHeight="1" x14ac:dyDescent="0.15">
      <c r="A112" s="2929"/>
      <c r="B112" s="2931" t="s">
        <v>15</v>
      </c>
      <c r="C112" s="2932"/>
      <c r="D112" s="2856" t="s">
        <v>9</v>
      </c>
      <c r="E112" s="2856"/>
      <c r="F112" s="2857"/>
      <c r="G112" s="1040"/>
      <c r="H112" s="1041"/>
      <c r="I112" s="1042"/>
      <c r="J112" s="1040"/>
      <c r="K112" s="1043"/>
      <c r="L112" s="1042"/>
      <c r="M112" s="1040"/>
      <c r="N112" s="1043"/>
      <c r="O112" s="1043"/>
      <c r="P112" s="1042"/>
      <c r="Q112" s="1040"/>
      <c r="R112" s="1040"/>
      <c r="S112" s="1043"/>
      <c r="T112" s="1043"/>
      <c r="U112" s="1044"/>
      <c r="V112" s="1042"/>
      <c r="W112" s="1040"/>
      <c r="X112" s="1043"/>
      <c r="Y112" s="1043"/>
      <c r="Z112" s="1043"/>
      <c r="AA112" s="1016"/>
      <c r="AB112" s="1014"/>
      <c r="AC112" s="1017"/>
      <c r="AD112" s="1045"/>
      <c r="AE112" s="1045"/>
      <c r="AF112" s="1017"/>
      <c r="AG112" s="1019">
        <f t="shared" si="9"/>
        <v>0</v>
      </c>
      <c r="AI112" s="15"/>
    </row>
    <row r="113" spans="1:35" s="128" customFormat="1" ht="18" hidden="1" customHeight="1" x14ac:dyDescent="0.15">
      <c r="A113" s="2929"/>
      <c r="B113" s="2933"/>
      <c r="C113" s="2934"/>
      <c r="D113" s="1020"/>
      <c r="E113" s="2874" t="s">
        <v>10</v>
      </c>
      <c r="F113" s="2875"/>
      <c r="G113" s="1021"/>
      <c r="H113" s="68"/>
      <c r="I113" s="1022"/>
      <c r="J113" s="1021"/>
      <c r="K113" s="1023"/>
      <c r="L113" s="1022"/>
      <c r="M113" s="1021"/>
      <c r="N113" s="1023"/>
      <c r="O113" s="1023"/>
      <c r="P113" s="1022"/>
      <c r="Q113" s="1021"/>
      <c r="R113" s="1021"/>
      <c r="S113" s="1023"/>
      <c r="T113" s="1023"/>
      <c r="U113" s="1024"/>
      <c r="V113" s="1022"/>
      <c r="W113" s="1021"/>
      <c r="X113" s="1023"/>
      <c r="Y113" s="1023"/>
      <c r="Z113" s="1023"/>
      <c r="AA113" s="1024"/>
      <c r="AB113" s="1022"/>
      <c r="AC113" s="1025"/>
      <c r="AD113" s="1026"/>
      <c r="AE113" s="1026"/>
      <c r="AF113" s="68"/>
      <c r="AG113" s="1027">
        <f t="shared" si="9"/>
        <v>0</v>
      </c>
      <c r="AI113" s="15"/>
    </row>
    <row r="114" spans="1:35" s="128" customFormat="1" ht="18" hidden="1" customHeight="1" x14ac:dyDescent="0.15">
      <c r="A114" s="2929"/>
      <c r="B114" s="2935"/>
      <c r="C114" s="2936"/>
      <c r="D114" s="1029"/>
      <c r="E114" s="1029"/>
      <c r="F114" s="1030" t="s">
        <v>297</v>
      </c>
      <c r="G114" s="1031"/>
      <c r="H114" s="1032"/>
      <c r="I114" s="1033"/>
      <c r="J114" s="1031"/>
      <c r="K114" s="1034"/>
      <c r="L114" s="1033"/>
      <c r="M114" s="1031"/>
      <c r="N114" s="1034"/>
      <c r="O114" s="1034"/>
      <c r="P114" s="1033"/>
      <c r="Q114" s="1031"/>
      <c r="R114" s="1031"/>
      <c r="S114" s="1034"/>
      <c r="T114" s="1034"/>
      <c r="U114" s="1035"/>
      <c r="V114" s="1033"/>
      <c r="W114" s="1031"/>
      <c r="X114" s="1034"/>
      <c r="Y114" s="1034"/>
      <c r="Z114" s="1034"/>
      <c r="AA114" s="1035"/>
      <c r="AB114" s="1033"/>
      <c r="AC114" s="1036"/>
      <c r="AD114" s="1037"/>
      <c r="AE114" s="1037"/>
      <c r="AF114" s="1038"/>
      <c r="AG114" s="1039">
        <f t="shared" si="9"/>
        <v>0</v>
      </c>
      <c r="AI114" s="15"/>
    </row>
    <row r="115" spans="1:35" s="128" customFormat="1" ht="18" hidden="1" customHeight="1" x14ac:dyDescent="0.15">
      <c r="A115" s="2929"/>
      <c r="B115" s="2937" t="s">
        <v>408</v>
      </c>
      <c r="C115" s="2853"/>
      <c r="D115" s="2856" t="s">
        <v>9</v>
      </c>
      <c r="E115" s="2856"/>
      <c r="F115" s="2857"/>
      <c r="G115" s="1040"/>
      <c r="H115" s="1041"/>
      <c r="I115" s="1042"/>
      <c r="J115" s="1040"/>
      <c r="K115" s="1043"/>
      <c r="L115" s="1042"/>
      <c r="M115" s="1040"/>
      <c r="N115" s="1043"/>
      <c r="O115" s="1043"/>
      <c r="P115" s="1042"/>
      <c r="Q115" s="1040"/>
      <c r="R115" s="1040"/>
      <c r="S115" s="1043"/>
      <c r="T115" s="1043"/>
      <c r="U115" s="1044"/>
      <c r="V115" s="1042"/>
      <c r="W115" s="1040"/>
      <c r="X115" s="1043"/>
      <c r="Y115" s="1043"/>
      <c r="Z115" s="1043"/>
      <c r="AA115" s="1016"/>
      <c r="AB115" s="1014"/>
      <c r="AC115" s="1017"/>
      <c r="AD115" s="1045"/>
      <c r="AE115" s="1045"/>
      <c r="AF115" s="1017"/>
      <c r="AG115" s="1019">
        <f t="shared" si="9"/>
        <v>0</v>
      </c>
      <c r="AI115" s="15"/>
    </row>
    <row r="116" spans="1:35" s="128" customFormat="1" ht="18" hidden="1" customHeight="1" x14ac:dyDescent="0.15">
      <c r="A116" s="2929"/>
      <c r="B116" s="2938"/>
      <c r="C116" s="2855"/>
      <c r="D116" s="1020"/>
      <c r="E116" s="2874" t="s">
        <v>10</v>
      </c>
      <c r="F116" s="2875"/>
      <c r="G116" s="1021"/>
      <c r="H116" s="68"/>
      <c r="I116" s="1022"/>
      <c r="J116" s="1021"/>
      <c r="K116" s="1023"/>
      <c r="L116" s="1022"/>
      <c r="M116" s="1021"/>
      <c r="N116" s="1023"/>
      <c r="O116" s="1023"/>
      <c r="P116" s="1022"/>
      <c r="Q116" s="1021"/>
      <c r="R116" s="1021"/>
      <c r="S116" s="1023"/>
      <c r="T116" s="1023"/>
      <c r="U116" s="1024"/>
      <c r="V116" s="1022"/>
      <c r="W116" s="1021"/>
      <c r="X116" s="1023"/>
      <c r="Y116" s="1023"/>
      <c r="Z116" s="1023"/>
      <c r="AA116" s="1024"/>
      <c r="AB116" s="1022"/>
      <c r="AC116" s="1025"/>
      <c r="AD116" s="1026"/>
      <c r="AE116" s="1026"/>
      <c r="AF116" s="68"/>
      <c r="AG116" s="1027">
        <f t="shared" si="9"/>
        <v>0</v>
      </c>
      <c r="AI116" s="15"/>
    </row>
    <row r="117" spans="1:35" s="128" customFormat="1" ht="18" hidden="1" customHeight="1" x14ac:dyDescent="0.15">
      <c r="A117" s="2929"/>
      <c r="B117" s="2939"/>
      <c r="C117" s="2940"/>
      <c r="D117" s="1029"/>
      <c r="E117" s="1029"/>
      <c r="F117" s="1030" t="s">
        <v>297</v>
      </c>
      <c r="G117" s="1031"/>
      <c r="H117" s="1032"/>
      <c r="I117" s="1033"/>
      <c r="J117" s="1031"/>
      <c r="K117" s="1034"/>
      <c r="L117" s="1033"/>
      <c r="M117" s="1031"/>
      <c r="N117" s="1034"/>
      <c r="O117" s="1034"/>
      <c r="P117" s="1033"/>
      <c r="Q117" s="1031"/>
      <c r="R117" s="1031"/>
      <c r="S117" s="1034"/>
      <c r="T117" s="1034"/>
      <c r="U117" s="1035"/>
      <c r="V117" s="1033"/>
      <c r="W117" s="1031"/>
      <c r="X117" s="1034"/>
      <c r="Y117" s="1034"/>
      <c r="Z117" s="1034"/>
      <c r="AA117" s="1035"/>
      <c r="AB117" s="1033"/>
      <c r="AC117" s="1036"/>
      <c r="AD117" s="1037"/>
      <c r="AE117" s="1037"/>
      <c r="AF117" s="1038"/>
      <c r="AG117" s="1039">
        <f t="shared" si="9"/>
        <v>0</v>
      </c>
      <c r="AI117" s="15"/>
    </row>
    <row r="118" spans="1:35" s="128" customFormat="1" ht="18" hidden="1" customHeight="1" x14ac:dyDescent="0.15">
      <c r="A118" s="2929"/>
      <c r="B118" s="2852" t="s">
        <v>16</v>
      </c>
      <c r="C118" s="2853"/>
      <c r="D118" s="2856" t="s">
        <v>9</v>
      </c>
      <c r="E118" s="2856"/>
      <c r="F118" s="2857"/>
      <c r="G118" s="1040"/>
      <c r="H118" s="1041"/>
      <c r="I118" s="1042"/>
      <c r="J118" s="1040"/>
      <c r="K118" s="1043"/>
      <c r="L118" s="1042"/>
      <c r="M118" s="1040"/>
      <c r="N118" s="1043"/>
      <c r="O118" s="1043"/>
      <c r="P118" s="1042"/>
      <c r="Q118" s="1040"/>
      <c r="R118" s="1040"/>
      <c r="S118" s="1043"/>
      <c r="T118" s="1043"/>
      <c r="U118" s="1044"/>
      <c r="V118" s="1042"/>
      <c r="W118" s="1040"/>
      <c r="X118" s="1043"/>
      <c r="Y118" s="1043"/>
      <c r="Z118" s="1043"/>
      <c r="AA118" s="1016"/>
      <c r="AB118" s="1014"/>
      <c r="AC118" s="1017"/>
      <c r="AD118" s="1045"/>
      <c r="AE118" s="1045"/>
      <c r="AF118" s="1017"/>
      <c r="AG118" s="1019">
        <f t="shared" si="9"/>
        <v>0</v>
      </c>
      <c r="AI118" s="15"/>
    </row>
    <row r="119" spans="1:35" s="128" customFormat="1" ht="18" hidden="1" customHeight="1" x14ac:dyDescent="0.15">
      <c r="A119" s="2929"/>
      <c r="B119" s="2854"/>
      <c r="C119" s="2855"/>
      <c r="D119" s="1020"/>
      <c r="E119" s="2874" t="s">
        <v>10</v>
      </c>
      <c r="F119" s="2875"/>
      <c r="G119" s="1021"/>
      <c r="H119" s="68"/>
      <c r="I119" s="1022"/>
      <c r="J119" s="1021"/>
      <c r="K119" s="1023"/>
      <c r="L119" s="1022"/>
      <c r="M119" s="1021"/>
      <c r="N119" s="1023"/>
      <c r="O119" s="1023"/>
      <c r="P119" s="1022"/>
      <c r="Q119" s="1021"/>
      <c r="R119" s="1021"/>
      <c r="S119" s="1023"/>
      <c r="T119" s="1023"/>
      <c r="U119" s="1024"/>
      <c r="V119" s="1022"/>
      <c r="W119" s="1021"/>
      <c r="X119" s="1023"/>
      <c r="Y119" s="1023"/>
      <c r="Z119" s="1023"/>
      <c r="AA119" s="1024"/>
      <c r="AB119" s="1022"/>
      <c r="AC119" s="1025"/>
      <c r="AD119" s="1026"/>
      <c r="AE119" s="1026"/>
      <c r="AF119" s="68"/>
      <c r="AG119" s="1027">
        <f t="shared" si="9"/>
        <v>0</v>
      </c>
      <c r="AI119" s="15"/>
    </row>
    <row r="120" spans="1:35" s="128" customFormat="1" ht="18" hidden="1" customHeight="1" x14ac:dyDescent="0.15">
      <c r="A120" s="2929"/>
      <c r="B120" s="1028"/>
      <c r="C120" s="1010"/>
      <c r="D120" s="1029"/>
      <c r="E120" s="1029"/>
      <c r="F120" s="1030" t="s">
        <v>297</v>
      </c>
      <c r="G120" s="1031"/>
      <c r="H120" s="1032"/>
      <c r="I120" s="1033"/>
      <c r="J120" s="1031"/>
      <c r="K120" s="1034"/>
      <c r="L120" s="1033"/>
      <c r="M120" s="1031"/>
      <c r="N120" s="1034"/>
      <c r="O120" s="1034"/>
      <c r="P120" s="1033"/>
      <c r="Q120" s="1031"/>
      <c r="R120" s="1031"/>
      <c r="S120" s="1034"/>
      <c r="T120" s="1034"/>
      <c r="U120" s="1035"/>
      <c r="V120" s="1033"/>
      <c r="W120" s="1031"/>
      <c r="X120" s="1034"/>
      <c r="Y120" s="1034"/>
      <c r="Z120" s="1034"/>
      <c r="AA120" s="1035"/>
      <c r="AB120" s="1033"/>
      <c r="AC120" s="1036"/>
      <c r="AD120" s="1037"/>
      <c r="AE120" s="1037"/>
      <c r="AF120" s="1038"/>
      <c r="AG120" s="1039">
        <f t="shared" si="9"/>
        <v>0</v>
      </c>
      <c r="AI120" s="15"/>
    </row>
    <row r="121" spans="1:35" s="128" customFormat="1" ht="18" hidden="1" customHeight="1" x14ac:dyDescent="0.15">
      <c r="A121" s="2929"/>
      <c r="B121" s="2852" t="s">
        <v>17</v>
      </c>
      <c r="C121" s="2853"/>
      <c r="D121" s="2856" t="s">
        <v>9</v>
      </c>
      <c r="E121" s="2856"/>
      <c r="F121" s="2857"/>
      <c r="G121" s="1040"/>
      <c r="H121" s="1041"/>
      <c r="I121" s="1042"/>
      <c r="J121" s="1040"/>
      <c r="K121" s="1043"/>
      <c r="L121" s="1042"/>
      <c r="M121" s="1040"/>
      <c r="N121" s="1043"/>
      <c r="O121" s="1043"/>
      <c r="P121" s="1042"/>
      <c r="Q121" s="1040"/>
      <c r="R121" s="1040"/>
      <c r="S121" s="1043"/>
      <c r="T121" s="1043"/>
      <c r="U121" s="1044"/>
      <c r="V121" s="1042"/>
      <c r="W121" s="1040"/>
      <c r="X121" s="1043"/>
      <c r="Y121" s="1043"/>
      <c r="Z121" s="1043"/>
      <c r="AA121" s="1016"/>
      <c r="AB121" s="1014"/>
      <c r="AC121" s="1017"/>
      <c r="AD121" s="1045"/>
      <c r="AE121" s="1045"/>
      <c r="AF121" s="1017"/>
      <c r="AG121" s="1019">
        <f t="shared" si="9"/>
        <v>0</v>
      </c>
      <c r="AI121" s="15"/>
    </row>
    <row r="122" spans="1:35" s="128" customFormat="1" ht="18" hidden="1" customHeight="1" x14ac:dyDescent="0.15">
      <c r="A122" s="2929"/>
      <c r="B122" s="2854"/>
      <c r="C122" s="2855"/>
      <c r="D122" s="1020"/>
      <c r="E122" s="2874" t="s">
        <v>10</v>
      </c>
      <c r="F122" s="2875"/>
      <c r="G122" s="1021"/>
      <c r="H122" s="68"/>
      <c r="I122" s="1022"/>
      <c r="J122" s="1021"/>
      <c r="K122" s="1023"/>
      <c r="L122" s="1022"/>
      <c r="M122" s="1021"/>
      <c r="N122" s="1023"/>
      <c r="O122" s="1023"/>
      <c r="P122" s="1022"/>
      <c r="Q122" s="1021"/>
      <c r="R122" s="1021"/>
      <c r="S122" s="1023"/>
      <c r="T122" s="1023"/>
      <c r="U122" s="1024"/>
      <c r="V122" s="1022"/>
      <c r="W122" s="1021"/>
      <c r="X122" s="1023"/>
      <c r="Y122" s="1023"/>
      <c r="Z122" s="1023"/>
      <c r="AA122" s="1024"/>
      <c r="AB122" s="1022"/>
      <c r="AC122" s="1025"/>
      <c r="AD122" s="1026"/>
      <c r="AE122" s="1026"/>
      <c r="AF122" s="68"/>
      <c r="AG122" s="1027">
        <f t="shared" si="9"/>
        <v>0</v>
      </c>
      <c r="AI122" s="15"/>
    </row>
    <row r="123" spans="1:35" s="128" customFormat="1" ht="18" hidden="1" customHeight="1" x14ac:dyDescent="0.15">
      <c r="A123" s="2929"/>
      <c r="B123" s="1028"/>
      <c r="C123" s="1007"/>
      <c r="D123" s="1029"/>
      <c r="E123" s="1029"/>
      <c r="F123" s="1030" t="s">
        <v>297</v>
      </c>
      <c r="G123" s="1031"/>
      <c r="H123" s="1032"/>
      <c r="I123" s="1033"/>
      <c r="J123" s="1031"/>
      <c r="K123" s="1034"/>
      <c r="L123" s="1033"/>
      <c r="M123" s="1031"/>
      <c r="N123" s="1034"/>
      <c r="O123" s="1034"/>
      <c r="P123" s="1033"/>
      <c r="Q123" s="1031"/>
      <c r="R123" s="1031"/>
      <c r="S123" s="1034"/>
      <c r="T123" s="1034"/>
      <c r="U123" s="1035"/>
      <c r="V123" s="1033"/>
      <c r="W123" s="1031"/>
      <c r="X123" s="1034"/>
      <c r="Y123" s="1034"/>
      <c r="Z123" s="1034"/>
      <c r="AA123" s="1035"/>
      <c r="AB123" s="1033"/>
      <c r="AC123" s="1036"/>
      <c r="AD123" s="1037"/>
      <c r="AE123" s="1037"/>
      <c r="AF123" s="1038"/>
      <c r="AG123" s="1039">
        <f t="shared" si="9"/>
        <v>0</v>
      </c>
      <c r="AI123" s="15"/>
    </row>
    <row r="124" spans="1:35" s="128" customFormat="1" ht="18" hidden="1" customHeight="1" x14ac:dyDescent="0.15">
      <c r="A124" s="2929"/>
      <c r="B124" s="2852" t="s">
        <v>18</v>
      </c>
      <c r="C124" s="2853"/>
      <c r="D124" s="2856" t="s">
        <v>9</v>
      </c>
      <c r="E124" s="2856"/>
      <c r="F124" s="2857"/>
      <c r="G124" s="1040"/>
      <c r="H124" s="1041"/>
      <c r="I124" s="1042"/>
      <c r="J124" s="1040"/>
      <c r="K124" s="1043"/>
      <c r="L124" s="1042"/>
      <c r="M124" s="1040"/>
      <c r="N124" s="1043"/>
      <c r="O124" s="1043"/>
      <c r="P124" s="1042"/>
      <c r="Q124" s="1040"/>
      <c r="R124" s="1040"/>
      <c r="S124" s="1043"/>
      <c r="T124" s="1043"/>
      <c r="U124" s="1044"/>
      <c r="V124" s="1042"/>
      <c r="W124" s="1040"/>
      <c r="X124" s="1043"/>
      <c r="Y124" s="1043"/>
      <c r="Z124" s="1043"/>
      <c r="AA124" s="1016"/>
      <c r="AB124" s="1014"/>
      <c r="AC124" s="1017"/>
      <c r="AD124" s="1045"/>
      <c r="AE124" s="1045"/>
      <c r="AF124" s="1017"/>
      <c r="AG124" s="1019">
        <f t="shared" si="9"/>
        <v>0</v>
      </c>
      <c r="AI124" s="15"/>
    </row>
    <row r="125" spans="1:35" s="128" customFormat="1" ht="18" hidden="1" customHeight="1" x14ac:dyDescent="0.15">
      <c r="A125" s="2929"/>
      <c r="B125" s="2854"/>
      <c r="C125" s="2855"/>
      <c r="D125" s="1020"/>
      <c r="E125" s="2874" t="s">
        <v>10</v>
      </c>
      <c r="F125" s="2875"/>
      <c r="G125" s="1021"/>
      <c r="H125" s="68"/>
      <c r="I125" s="1022"/>
      <c r="J125" s="1021"/>
      <c r="K125" s="1023"/>
      <c r="L125" s="1022"/>
      <c r="M125" s="1021"/>
      <c r="N125" s="1023"/>
      <c r="O125" s="1023"/>
      <c r="P125" s="1022"/>
      <c r="Q125" s="1021"/>
      <c r="R125" s="1021"/>
      <c r="S125" s="1023"/>
      <c r="T125" s="1023"/>
      <c r="U125" s="1024"/>
      <c r="V125" s="1022"/>
      <c r="W125" s="1021"/>
      <c r="X125" s="1023"/>
      <c r="Y125" s="1023"/>
      <c r="Z125" s="1023"/>
      <c r="AA125" s="1024"/>
      <c r="AB125" s="1022"/>
      <c r="AC125" s="1025"/>
      <c r="AD125" s="1026"/>
      <c r="AE125" s="1026"/>
      <c r="AF125" s="68"/>
      <c r="AG125" s="1027">
        <f t="shared" si="9"/>
        <v>0</v>
      </c>
      <c r="AI125" s="15"/>
    </row>
    <row r="126" spans="1:35" s="128" customFormat="1" ht="18" hidden="1" customHeight="1" x14ac:dyDescent="0.15">
      <c r="A126" s="2929"/>
      <c r="B126" s="1046"/>
      <c r="C126" s="1010"/>
      <c r="D126" s="1029"/>
      <c r="E126" s="1029"/>
      <c r="F126" s="1030" t="s">
        <v>297</v>
      </c>
      <c r="G126" s="1031"/>
      <c r="H126" s="1032"/>
      <c r="I126" s="1033"/>
      <c r="J126" s="1031"/>
      <c r="K126" s="1034"/>
      <c r="L126" s="1033"/>
      <c r="M126" s="1031"/>
      <c r="N126" s="1034"/>
      <c r="O126" s="1034"/>
      <c r="P126" s="1033"/>
      <c r="Q126" s="1031"/>
      <c r="R126" s="1031"/>
      <c r="S126" s="1034"/>
      <c r="T126" s="1034"/>
      <c r="U126" s="1035"/>
      <c r="V126" s="1033"/>
      <c r="W126" s="1031"/>
      <c r="X126" s="1034"/>
      <c r="Y126" s="1034"/>
      <c r="Z126" s="1034"/>
      <c r="AA126" s="1035"/>
      <c r="AB126" s="1033"/>
      <c r="AC126" s="1036"/>
      <c r="AD126" s="1037"/>
      <c r="AE126" s="1037"/>
      <c r="AF126" s="1038"/>
      <c r="AG126" s="1039">
        <f t="shared" si="9"/>
        <v>0</v>
      </c>
      <c r="AI126" s="15"/>
    </row>
    <row r="127" spans="1:35" s="128" customFormat="1" ht="18" hidden="1" customHeight="1" x14ac:dyDescent="0.15">
      <c r="A127" s="2929"/>
      <c r="B127" s="2937" t="s">
        <v>19</v>
      </c>
      <c r="C127" s="2853"/>
      <c r="D127" s="2856" t="s">
        <v>9</v>
      </c>
      <c r="E127" s="2856"/>
      <c r="F127" s="2857"/>
      <c r="G127" s="1040"/>
      <c r="H127" s="1041"/>
      <c r="I127" s="1042"/>
      <c r="J127" s="1040"/>
      <c r="K127" s="1043"/>
      <c r="L127" s="1042"/>
      <c r="M127" s="1040"/>
      <c r="N127" s="1043"/>
      <c r="O127" s="1043"/>
      <c r="P127" s="1042"/>
      <c r="Q127" s="1040"/>
      <c r="R127" s="1040"/>
      <c r="S127" s="1043"/>
      <c r="T127" s="1043"/>
      <c r="U127" s="1044"/>
      <c r="V127" s="1042"/>
      <c r="W127" s="1040"/>
      <c r="X127" s="1043"/>
      <c r="Y127" s="1043"/>
      <c r="Z127" s="1043"/>
      <c r="AA127" s="1016"/>
      <c r="AB127" s="1014"/>
      <c r="AC127" s="1017"/>
      <c r="AD127" s="1045"/>
      <c r="AE127" s="1045"/>
      <c r="AF127" s="1017"/>
      <c r="AG127" s="1019">
        <f t="shared" si="9"/>
        <v>0</v>
      </c>
      <c r="AI127" s="15"/>
    </row>
    <row r="128" spans="1:35" s="128" customFormat="1" ht="18" hidden="1" customHeight="1" x14ac:dyDescent="0.15">
      <c r="A128" s="2929"/>
      <c r="B128" s="2938"/>
      <c r="C128" s="2855"/>
      <c r="D128" s="1020"/>
      <c r="E128" s="2874" t="s">
        <v>10</v>
      </c>
      <c r="F128" s="2875"/>
      <c r="G128" s="1021"/>
      <c r="H128" s="68"/>
      <c r="I128" s="1022"/>
      <c r="J128" s="1021"/>
      <c r="K128" s="1023"/>
      <c r="L128" s="1022"/>
      <c r="M128" s="1021"/>
      <c r="N128" s="1023"/>
      <c r="O128" s="1023"/>
      <c r="P128" s="1022"/>
      <c r="Q128" s="1021"/>
      <c r="R128" s="1021"/>
      <c r="S128" s="1023"/>
      <c r="T128" s="1023"/>
      <c r="U128" s="1024"/>
      <c r="V128" s="1022"/>
      <c r="W128" s="1021"/>
      <c r="X128" s="1023"/>
      <c r="Y128" s="1023"/>
      <c r="Z128" s="1023"/>
      <c r="AA128" s="1024"/>
      <c r="AB128" s="1022"/>
      <c r="AC128" s="1025"/>
      <c r="AD128" s="1026"/>
      <c r="AE128" s="1026"/>
      <c r="AF128" s="68"/>
      <c r="AG128" s="1027">
        <f t="shared" si="9"/>
        <v>0</v>
      </c>
      <c r="AI128" s="15"/>
    </row>
    <row r="129" spans="1:35" s="128" customFormat="1" ht="18" hidden="1" customHeight="1" x14ac:dyDescent="0.15">
      <c r="A129" s="2929"/>
      <c r="B129" s="2939"/>
      <c r="C129" s="2940"/>
      <c r="D129" s="1029"/>
      <c r="E129" s="1029"/>
      <c r="F129" s="1030" t="s">
        <v>297</v>
      </c>
      <c r="G129" s="1031"/>
      <c r="H129" s="1032"/>
      <c r="I129" s="1033"/>
      <c r="J129" s="1031"/>
      <c r="K129" s="1034"/>
      <c r="L129" s="1033"/>
      <c r="M129" s="1031"/>
      <c r="N129" s="1034"/>
      <c r="O129" s="1034"/>
      <c r="P129" s="1033"/>
      <c r="Q129" s="1031"/>
      <c r="R129" s="1031"/>
      <c r="S129" s="1034"/>
      <c r="T129" s="1034"/>
      <c r="U129" s="1035"/>
      <c r="V129" s="1033"/>
      <c r="W129" s="1031"/>
      <c r="X129" s="1034"/>
      <c r="Y129" s="1034"/>
      <c r="Z129" s="1034"/>
      <c r="AA129" s="1035"/>
      <c r="AB129" s="1033"/>
      <c r="AC129" s="1036"/>
      <c r="AD129" s="1037"/>
      <c r="AE129" s="1037"/>
      <c r="AF129" s="1038"/>
      <c r="AG129" s="1039">
        <f t="shared" si="9"/>
        <v>0</v>
      </c>
      <c r="AI129" s="15"/>
    </row>
    <row r="130" spans="1:35" s="128" customFormat="1" ht="18" hidden="1" customHeight="1" x14ac:dyDescent="0.15">
      <c r="A130" s="2929"/>
      <c r="B130" s="2854" t="s">
        <v>20</v>
      </c>
      <c r="C130" s="2855"/>
      <c r="D130" s="2856" t="s">
        <v>9</v>
      </c>
      <c r="E130" s="2856"/>
      <c r="F130" s="2857"/>
      <c r="G130" s="1040"/>
      <c r="H130" s="1041"/>
      <c r="I130" s="1042"/>
      <c r="J130" s="1040"/>
      <c r="K130" s="1043"/>
      <c r="L130" s="1042"/>
      <c r="M130" s="1040"/>
      <c r="N130" s="1043"/>
      <c r="O130" s="1043"/>
      <c r="P130" s="1042"/>
      <c r="Q130" s="1040"/>
      <c r="R130" s="1040"/>
      <c r="S130" s="1043"/>
      <c r="T130" s="1043"/>
      <c r="U130" s="1044"/>
      <c r="V130" s="1042"/>
      <c r="W130" s="1040"/>
      <c r="X130" s="1043"/>
      <c r="Y130" s="1043"/>
      <c r="Z130" s="1043"/>
      <c r="AA130" s="1016"/>
      <c r="AB130" s="1014"/>
      <c r="AC130" s="1017"/>
      <c r="AD130" s="1045"/>
      <c r="AE130" s="1045"/>
      <c r="AF130" s="1017"/>
      <c r="AG130" s="1019">
        <f t="shared" si="9"/>
        <v>0</v>
      </c>
      <c r="AI130" s="15"/>
    </row>
    <row r="131" spans="1:35" s="128" customFormat="1" ht="18" hidden="1" customHeight="1" x14ac:dyDescent="0.15">
      <c r="A131" s="2929"/>
      <c r="B131" s="2854"/>
      <c r="C131" s="2855"/>
      <c r="D131" s="1020"/>
      <c r="E131" s="2874" t="s">
        <v>10</v>
      </c>
      <c r="F131" s="2875"/>
      <c r="G131" s="1021"/>
      <c r="H131" s="68"/>
      <c r="I131" s="1022"/>
      <c r="J131" s="1021"/>
      <c r="K131" s="1023"/>
      <c r="L131" s="1022"/>
      <c r="M131" s="1021"/>
      <c r="N131" s="1023"/>
      <c r="O131" s="1023"/>
      <c r="P131" s="1022"/>
      <c r="Q131" s="1021"/>
      <c r="R131" s="1021"/>
      <c r="S131" s="1023"/>
      <c r="T131" s="1023"/>
      <c r="U131" s="1024"/>
      <c r="V131" s="1022"/>
      <c r="W131" s="1047"/>
      <c r="X131" s="1023"/>
      <c r="Y131" s="1023"/>
      <c r="Z131" s="1023"/>
      <c r="AA131" s="1024"/>
      <c r="AB131" s="1014"/>
      <c r="AC131" s="1025"/>
      <c r="AD131" s="1026"/>
      <c r="AE131" s="1025"/>
      <c r="AF131" s="1017"/>
      <c r="AG131" s="1027">
        <f t="shared" si="9"/>
        <v>0</v>
      </c>
      <c r="AI131" s="15"/>
    </row>
    <row r="132" spans="1:35" s="128" customFormat="1" ht="18" hidden="1" customHeight="1" thickBot="1" x14ac:dyDescent="0.2">
      <c r="A132" s="2930"/>
      <c r="B132" s="1048"/>
      <c r="C132" s="1049"/>
      <c r="D132" s="1050"/>
      <c r="E132" s="1050"/>
      <c r="F132" s="1051" t="s">
        <v>297</v>
      </c>
      <c r="G132" s="1052"/>
      <c r="H132" s="1053"/>
      <c r="I132" s="1054"/>
      <c r="J132" s="1052"/>
      <c r="K132" s="1055"/>
      <c r="L132" s="1054"/>
      <c r="M132" s="1052"/>
      <c r="N132" s="1055"/>
      <c r="O132" s="1055"/>
      <c r="P132" s="1054"/>
      <c r="Q132" s="1052"/>
      <c r="R132" s="1052"/>
      <c r="S132" s="1055"/>
      <c r="T132" s="1055"/>
      <c r="U132" s="1056"/>
      <c r="V132" s="1054"/>
      <c r="W132" s="1052"/>
      <c r="X132" s="1055"/>
      <c r="Y132" s="1055"/>
      <c r="Z132" s="1055"/>
      <c r="AA132" s="1057"/>
      <c r="AB132" s="1058"/>
      <c r="AC132" s="1059"/>
      <c r="AD132" s="1060"/>
      <c r="AE132" s="1059"/>
      <c r="AF132" s="1059"/>
      <c r="AG132" s="1061">
        <f t="shared" si="9"/>
        <v>0</v>
      </c>
      <c r="AI132" s="15"/>
    </row>
    <row r="133" spans="1:35" s="128" customFormat="1" ht="13.5" hidden="1" customHeight="1" x14ac:dyDescent="0.15">
      <c r="A133" s="198"/>
      <c r="B133" s="50"/>
      <c r="C133" s="50"/>
      <c r="D133" s="50"/>
      <c r="E133" s="50"/>
      <c r="F133" s="199"/>
      <c r="G133" s="68"/>
      <c r="H133" s="68"/>
      <c r="I133" s="68"/>
      <c r="J133" s="68"/>
      <c r="K133" s="68"/>
      <c r="L133" s="68"/>
      <c r="M133" s="68"/>
      <c r="N133" s="68"/>
      <c r="O133" s="68"/>
      <c r="P133" s="68"/>
      <c r="Q133" s="68"/>
      <c r="R133" s="68"/>
      <c r="S133" s="68"/>
      <c r="T133" s="68"/>
      <c r="U133" s="68"/>
      <c r="V133" s="68"/>
      <c r="W133" s="2895" t="s">
        <v>141</v>
      </c>
      <c r="X133" s="2895"/>
      <c r="Y133" s="2895"/>
      <c r="Z133" s="2895"/>
      <c r="AA133" s="2895"/>
      <c r="AB133" s="2895"/>
      <c r="AC133" s="2895"/>
      <c r="AD133" s="2895"/>
      <c r="AE133" s="2895"/>
      <c r="AF133" s="2895"/>
      <c r="AG133" s="2895"/>
      <c r="AI133" s="15"/>
    </row>
    <row r="134" spans="1:35" s="128" customFormat="1" ht="15" hidden="1" customHeight="1" x14ac:dyDescent="0.15">
      <c r="A134" s="1978" t="str">
        <f>IF(ISBLANK('１．学校基本情報'!$A$7),"",'１．学校基本情報'!$A$7)</f>
        <v/>
      </c>
      <c r="B134" s="1978"/>
      <c r="C134" s="1978"/>
      <c r="D134" s="1978"/>
      <c r="E134" s="1978"/>
      <c r="F134" s="1978"/>
      <c r="G134" s="1978"/>
      <c r="H134" s="1978"/>
      <c r="I134" s="1978"/>
      <c r="J134" s="1978"/>
      <c r="K134" s="1978"/>
      <c r="L134" s="1978"/>
      <c r="M134" s="1978"/>
      <c r="N134" s="1978"/>
      <c r="O134" s="1978"/>
      <c r="P134" s="1978"/>
      <c r="Q134" s="1978"/>
      <c r="R134" s="1978"/>
      <c r="S134" s="1978"/>
      <c r="T134" s="1978"/>
      <c r="U134" s="1978"/>
      <c r="V134" s="1978"/>
      <c r="W134" s="1978"/>
      <c r="X134" s="1978"/>
      <c r="Y134" s="1978"/>
      <c r="Z134" s="1978"/>
      <c r="AA134" s="1978"/>
      <c r="AB134" s="1978"/>
      <c r="AC134" s="1978"/>
      <c r="AD134" s="1978"/>
      <c r="AE134" s="1978"/>
      <c r="AF134" s="1978"/>
      <c r="AG134" s="1978"/>
      <c r="AI134" s="15"/>
    </row>
    <row r="135" spans="1:35" s="128" customFormat="1" ht="17.25" hidden="1" customHeight="1" thickBot="1" x14ac:dyDescent="0.3">
      <c r="A135" s="2773" t="s">
        <v>406</v>
      </c>
      <c r="B135" s="2773"/>
      <c r="C135" s="2773"/>
      <c r="D135" s="2773"/>
      <c r="E135" s="2773"/>
      <c r="F135" s="2773"/>
      <c r="G135" s="2773"/>
      <c r="H135" s="2773"/>
      <c r="I135" s="2773"/>
      <c r="J135" s="2773"/>
      <c r="K135" s="2773"/>
      <c r="L135" s="2773"/>
      <c r="M135" s="2773"/>
      <c r="N135" s="2773"/>
      <c r="O135" s="2773"/>
      <c r="P135" s="2773"/>
      <c r="Q135" s="2773"/>
      <c r="R135" s="2773"/>
      <c r="S135" s="167"/>
      <c r="T135" s="167"/>
      <c r="U135" s="167"/>
      <c r="V135" s="167"/>
      <c r="W135" s="167"/>
      <c r="X135" s="167"/>
      <c r="Y135" s="167"/>
      <c r="Z135" s="167"/>
      <c r="AA135" s="167"/>
      <c r="AB135" s="167"/>
      <c r="AC135" s="167"/>
      <c r="AD135" s="167"/>
      <c r="AE135" s="167"/>
      <c r="AF135" s="167"/>
      <c r="AG135" s="68"/>
      <c r="AI135" s="269"/>
    </row>
    <row r="136" spans="1:35" s="128" customFormat="1" ht="78" hidden="1" customHeight="1" x14ac:dyDescent="0.15">
      <c r="A136" s="2945" t="s">
        <v>370</v>
      </c>
      <c r="B136" s="2946"/>
      <c r="C136" s="2946"/>
      <c r="D136" s="2946"/>
      <c r="E136" s="2946"/>
      <c r="F136" s="2947"/>
      <c r="G136" s="2764" t="s">
        <v>0</v>
      </c>
      <c r="H136" s="2765"/>
      <c r="I136" s="2766"/>
      <c r="J136" s="2767" t="s">
        <v>287</v>
      </c>
      <c r="K136" s="2768"/>
      <c r="L136" s="2769"/>
      <c r="M136" s="2770" t="s">
        <v>1</v>
      </c>
      <c r="N136" s="2771"/>
      <c r="O136" s="2771"/>
      <c r="P136" s="2772"/>
      <c r="Q136" s="2870" t="s">
        <v>265</v>
      </c>
      <c r="R136" s="2798" t="s">
        <v>283</v>
      </c>
      <c r="S136" s="2799"/>
      <c r="T136" s="2799"/>
      <c r="U136" s="2800"/>
      <c r="V136" s="2801"/>
      <c r="W136" s="2802" t="s">
        <v>26</v>
      </c>
      <c r="X136" s="2803"/>
      <c r="Y136" s="2803"/>
      <c r="Z136" s="2803"/>
      <c r="AA136" s="2803"/>
      <c r="AB136" s="2804"/>
      <c r="AC136" s="2872" t="s">
        <v>298</v>
      </c>
      <c r="AD136" s="2796" t="s">
        <v>366</v>
      </c>
      <c r="AE136" s="2797"/>
      <c r="AF136" s="2760" t="s">
        <v>27</v>
      </c>
      <c r="AG136" s="2951" t="s">
        <v>2</v>
      </c>
      <c r="AI136" s="15"/>
    </row>
    <row r="137" spans="1:35" s="128" customFormat="1" ht="135" hidden="1" customHeight="1" x14ac:dyDescent="0.15">
      <c r="A137" s="2948" t="s">
        <v>373</v>
      </c>
      <c r="B137" s="2949"/>
      <c r="C137" s="2949"/>
      <c r="D137" s="2949"/>
      <c r="E137" s="2949"/>
      <c r="F137" s="2950"/>
      <c r="G137" s="413" t="s">
        <v>3</v>
      </c>
      <c r="H137" s="414" t="s">
        <v>4</v>
      </c>
      <c r="I137" s="992" t="s">
        <v>260</v>
      </c>
      <c r="J137" s="415" t="s">
        <v>5</v>
      </c>
      <c r="K137" s="416" t="s">
        <v>6</v>
      </c>
      <c r="L137" s="993" t="s">
        <v>261</v>
      </c>
      <c r="M137" s="994" t="s">
        <v>262</v>
      </c>
      <c r="N137" s="995" t="s">
        <v>263</v>
      </c>
      <c r="O137" s="996" t="s">
        <v>264</v>
      </c>
      <c r="P137" s="997" t="s">
        <v>727</v>
      </c>
      <c r="Q137" s="2871"/>
      <c r="R137" s="998" t="s">
        <v>266</v>
      </c>
      <c r="S137" s="999" t="s">
        <v>725</v>
      </c>
      <c r="T137" s="999" t="s">
        <v>431</v>
      </c>
      <c r="U137" s="417" t="s">
        <v>7</v>
      </c>
      <c r="V137" s="1000" t="s">
        <v>286</v>
      </c>
      <c r="W137" s="418" t="s">
        <v>121</v>
      </c>
      <c r="X137" s="419" t="s">
        <v>728</v>
      </c>
      <c r="Y137" s="419" t="s">
        <v>123</v>
      </c>
      <c r="Z137" s="419" t="s">
        <v>163</v>
      </c>
      <c r="AA137" s="1001" t="s">
        <v>359</v>
      </c>
      <c r="AB137" s="1002" t="s">
        <v>360</v>
      </c>
      <c r="AC137" s="2873"/>
      <c r="AD137" s="1003" t="s">
        <v>267</v>
      </c>
      <c r="AE137" s="1004" t="s">
        <v>268</v>
      </c>
      <c r="AF137" s="2761"/>
      <c r="AG137" s="2952"/>
      <c r="AI137" s="15"/>
    </row>
    <row r="138" spans="1:35" s="128" customFormat="1" ht="18" hidden="1" customHeight="1" x14ac:dyDescent="0.15">
      <c r="A138" s="2941" t="s">
        <v>407</v>
      </c>
      <c r="B138" s="2884"/>
      <c r="C138" s="2884"/>
      <c r="D138" s="2884"/>
      <c r="E138" s="2884"/>
      <c r="F138" s="2885"/>
      <c r="G138" s="168">
        <f t="shared" ref="G138:AF140" si="10">SUM(G141,G144,G147,G150,G153,G156,G159,G162,G165,G168,G171,G174)</f>
        <v>0</v>
      </c>
      <c r="H138" s="325">
        <f t="shared" si="10"/>
        <v>0</v>
      </c>
      <c r="I138" s="169">
        <f t="shared" si="10"/>
        <v>0</v>
      </c>
      <c r="J138" s="170">
        <f t="shared" si="10"/>
        <v>0</v>
      </c>
      <c r="K138" s="171">
        <f t="shared" si="10"/>
        <v>0</v>
      </c>
      <c r="L138" s="172">
        <f t="shared" si="10"/>
        <v>0</v>
      </c>
      <c r="M138" s="174">
        <f t="shared" si="10"/>
        <v>0</v>
      </c>
      <c r="N138" s="174">
        <f t="shared" si="10"/>
        <v>0</v>
      </c>
      <c r="O138" s="174">
        <f t="shared" si="10"/>
        <v>0</v>
      </c>
      <c r="P138" s="175">
        <f t="shared" si="10"/>
        <v>0</v>
      </c>
      <c r="Q138" s="368">
        <f t="shared" si="10"/>
        <v>0</v>
      </c>
      <c r="R138" s="176">
        <f t="shared" si="10"/>
        <v>0</v>
      </c>
      <c r="S138" s="177">
        <f t="shared" si="10"/>
        <v>0</v>
      </c>
      <c r="T138" s="177">
        <f t="shared" si="10"/>
        <v>0</v>
      </c>
      <c r="U138" s="177">
        <f t="shared" si="10"/>
        <v>0</v>
      </c>
      <c r="V138" s="178">
        <f t="shared" si="10"/>
        <v>0</v>
      </c>
      <c r="W138" s="179">
        <f t="shared" si="10"/>
        <v>0</v>
      </c>
      <c r="X138" s="180">
        <f t="shared" si="10"/>
        <v>0</v>
      </c>
      <c r="Y138" s="180">
        <f t="shared" si="10"/>
        <v>0</v>
      </c>
      <c r="Z138" s="180">
        <f t="shared" si="10"/>
        <v>0</v>
      </c>
      <c r="AA138" s="180">
        <f t="shared" si="10"/>
        <v>0</v>
      </c>
      <c r="AB138" s="370">
        <f t="shared" si="10"/>
        <v>0</v>
      </c>
      <c r="AC138" s="365">
        <f t="shared" si="10"/>
        <v>0</v>
      </c>
      <c r="AD138" s="320">
        <f t="shared" si="10"/>
        <v>0</v>
      </c>
      <c r="AE138" s="374">
        <f t="shared" si="10"/>
        <v>0</v>
      </c>
      <c r="AF138" s="281">
        <f t="shared" si="10"/>
        <v>0</v>
      </c>
      <c r="AG138" s="1062">
        <f t="shared" ref="AG138:AG176" si="11">SUM(G138:AF138)</f>
        <v>0</v>
      </c>
      <c r="AI138" s="15"/>
    </row>
    <row r="139" spans="1:35" s="128" customFormat="1" ht="18" hidden="1" customHeight="1" x14ac:dyDescent="0.15">
      <c r="A139" s="1063"/>
      <c r="B139" s="1064"/>
      <c r="C139" s="2882" t="s">
        <v>10</v>
      </c>
      <c r="D139" s="2882"/>
      <c r="E139" s="2882"/>
      <c r="F139" s="2883"/>
      <c r="G139" s="351">
        <f t="shared" si="10"/>
        <v>0</v>
      </c>
      <c r="H139" s="327">
        <f t="shared" si="10"/>
        <v>0</v>
      </c>
      <c r="I139" s="295">
        <f t="shared" si="10"/>
        <v>0</v>
      </c>
      <c r="J139" s="296">
        <f t="shared" si="10"/>
        <v>0</v>
      </c>
      <c r="K139" s="363">
        <f t="shared" si="10"/>
        <v>0</v>
      </c>
      <c r="L139" s="364">
        <f t="shared" si="10"/>
        <v>0</v>
      </c>
      <c r="M139" s="298">
        <f t="shared" si="10"/>
        <v>0</v>
      </c>
      <c r="N139" s="366">
        <f t="shared" si="10"/>
        <v>0</v>
      </c>
      <c r="O139" s="366">
        <f t="shared" si="10"/>
        <v>0</v>
      </c>
      <c r="P139" s="367">
        <f t="shared" si="10"/>
        <v>0</v>
      </c>
      <c r="Q139" s="369">
        <f t="shared" si="10"/>
        <v>0</v>
      </c>
      <c r="R139" s="361">
        <f t="shared" si="10"/>
        <v>0</v>
      </c>
      <c r="S139" s="362">
        <f t="shared" si="10"/>
        <v>0</v>
      </c>
      <c r="T139" s="362">
        <f t="shared" si="10"/>
        <v>0</v>
      </c>
      <c r="U139" s="362">
        <f t="shared" si="10"/>
        <v>0</v>
      </c>
      <c r="V139" s="362">
        <f t="shared" si="10"/>
        <v>0</v>
      </c>
      <c r="W139" s="371">
        <f t="shared" si="10"/>
        <v>0</v>
      </c>
      <c r="X139" s="372">
        <f t="shared" si="10"/>
        <v>0</v>
      </c>
      <c r="Y139" s="372">
        <f t="shared" si="10"/>
        <v>0</v>
      </c>
      <c r="Z139" s="372">
        <f t="shared" si="10"/>
        <v>0</v>
      </c>
      <c r="AA139" s="372">
        <f t="shared" si="10"/>
        <v>0</v>
      </c>
      <c r="AB139" s="373">
        <f t="shared" si="10"/>
        <v>0</v>
      </c>
      <c r="AC139" s="365">
        <f t="shared" si="10"/>
        <v>0</v>
      </c>
      <c r="AD139" s="375">
        <f t="shared" si="10"/>
        <v>0</v>
      </c>
      <c r="AE139" s="376">
        <f t="shared" si="10"/>
        <v>0</v>
      </c>
      <c r="AF139" s="281">
        <f t="shared" si="10"/>
        <v>0</v>
      </c>
      <c r="AG139" s="1065">
        <f t="shared" si="11"/>
        <v>0</v>
      </c>
      <c r="AI139" s="15"/>
    </row>
    <row r="140" spans="1:35" s="128" customFormat="1" ht="18" hidden="1" customHeight="1" x14ac:dyDescent="0.15">
      <c r="A140" s="1066"/>
      <c r="B140" s="1067"/>
      <c r="C140" s="1067"/>
      <c r="D140" s="2942" t="s">
        <v>297</v>
      </c>
      <c r="E140" s="2943"/>
      <c r="F140" s="2944"/>
      <c r="G140" s="240">
        <f t="shared" si="10"/>
        <v>0</v>
      </c>
      <c r="H140" s="353">
        <f t="shared" si="10"/>
        <v>0</v>
      </c>
      <c r="I140" s="241">
        <f t="shared" si="10"/>
        <v>0</v>
      </c>
      <c r="J140" s="242">
        <f t="shared" si="10"/>
        <v>0</v>
      </c>
      <c r="K140" s="229">
        <f t="shared" si="10"/>
        <v>0</v>
      </c>
      <c r="L140" s="230">
        <f t="shared" si="10"/>
        <v>0</v>
      </c>
      <c r="M140" s="231">
        <f t="shared" si="10"/>
        <v>0</v>
      </c>
      <c r="N140" s="232">
        <f t="shared" si="10"/>
        <v>0</v>
      </c>
      <c r="O140" s="232">
        <f t="shared" si="10"/>
        <v>0</v>
      </c>
      <c r="P140" s="233">
        <f t="shared" si="10"/>
        <v>0</v>
      </c>
      <c r="Q140" s="341">
        <f t="shared" si="10"/>
        <v>0</v>
      </c>
      <c r="R140" s="234">
        <f t="shared" si="10"/>
        <v>0</v>
      </c>
      <c r="S140" s="235">
        <f t="shared" si="10"/>
        <v>0</v>
      </c>
      <c r="T140" s="235">
        <f t="shared" si="10"/>
        <v>0</v>
      </c>
      <c r="U140" s="235">
        <f t="shared" si="10"/>
        <v>0</v>
      </c>
      <c r="V140" s="236">
        <f t="shared" si="10"/>
        <v>0</v>
      </c>
      <c r="W140" s="237">
        <f t="shared" si="10"/>
        <v>0</v>
      </c>
      <c r="X140" s="238">
        <f t="shared" si="10"/>
        <v>0</v>
      </c>
      <c r="Y140" s="238">
        <f t="shared" si="10"/>
        <v>0</v>
      </c>
      <c r="Z140" s="238">
        <f t="shared" si="10"/>
        <v>0</v>
      </c>
      <c r="AA140" s="238">
        <f t="shared" si="10"/>
        <v>0</v>
      </c>
      <c r="AB140" s="239">
        <f t="shared" si="10"/>
        <v>0</v>
      </c>
      <c r="AC140" s="383">
        <f t="shared" si="10"/>
        <v>0</v>
      </c>
      <c r="AD140" s="377">
        <f t="shared" si="10"/>
        <v>0</v>
      </c>
      <c r="AE140" s="378">
        <f t="shared" si="10"/>
        <v>0</v>
      </c>
      <c r="AF140" s="357">
        <f t="shared" si="10"/>
        <v>0</v>
      </c>
      <c r="AG140" s="1068">
        <f t="shared" si="11"/>
        <v>0</v>
      </c>
      <c r="AI140" s="15"/>
    </row>
    <row r="141" spans="1:35" s="128" customFormat="1" ht="18" hidden="1" customHeight="1" x14ac:dyDescent="0.15">
      <c r="A141" s="2888" t="s">
        <v>34</v>
      </c>
      <c r="B141" s="2882" t="s">
        <v>8</v>
      </c>
      <c r="C141" s="2883"/>
      <c r="D141" s="2880" t="s">
        <v>9</v>
      </c>
      <c r="E141" s="2880"/>
      <c r="F141" s="2881"/>
      <c r="G141" s="1012"/>
      <c r="H141" s="1013"/>
      <c r="I141" s="1014"/>
      <c r="J141" s="1012"/>
      <c r="K141" s="1015"/>
      <c r="L141" s="1014"/>
      <c r="M141" s="1012"/>
      <c r="N141" s="1015"/>
      <c r="O141" s="1015"/>
      <c r="P141" s="1014"/>
      <c r="Q141" s="1012"/>
      <c r="R141" s="1012"/>
      <c r="S141" s="1015"/>
      <c r="T141" s="1015"/>
      <c r="U141" s="1016"/>
      <c r="V141" s="1014"/>
      <c r="W141" s="1012"/>
      <c r="X141" s="1015"/>
      <c r="Y141" s="1015"/>
      <c r="Z141" s="1015"/>
      <c r="AA141" s="1016"/>
      <c r="AB141" s="1014"/>
      <c r="AC141" s="1017"/>
      <c r="AD141" s="1045"/>
      <c r="AE141" s="1018"/>
      <c r="AF141" s="1017"/>
      <c r="AG141" s="1062">
        <f t="shared" si="11"/>
        <v>0</v>
      </c>
      <c r="AI141" s="15"/>
    </row>
    <row r="142" spans="1:35" s="128" customFormat="1" ht="18" hidden="1" customHeight="1" x14ac:dyDescent="0.15">
      <c r="A142" s="2888"/>
      <c r="B142" s="2884"/>
      <c r="C142" s="2885"/>
      <c r="D142" s="1069"/>
      <c r="E142" s="2886" t="s">
        <v>10</v>
      </c>
      <c r="F142" s="2887"/>
      <c r="G142" s="1021"/>
      <c r="H142" s="68"/>
      <c r="I142" s="1022"/>
      <c r="J142" s="1021"/>
      <c r="K142" s="1023"/>
      <c r="L142" s="1022"/>
      <c r="M142" s="1021"/>
      <c r="N142" s="1023"/>
      <c r="O142" s="1023"/>
      <c r="P142" s="1022"/>
      <c r="Q142" s="1021"/>
      <c r="R142" s="1021"/>
      <c r="S142" s="1023"/>
      <c r="T142" s="1023"/>
      <c r="U142" s="1024"/>
      <c r="V142" s="1022"/>
      <c r="W142" s="1021"/>
      <c r="X142" s="1023"/>
      <c r="Y142" s="1023"/>
      <c r="Z142" s="1023"/>
      <c r="AA142" s="1024"/>
      <c r="AB142" s="1022"/>
      <c r="AC142" s="1025"/>
      <c r="AD142" s="1026"/>
      <c r="AE142" s="1026"/>
      <c r="AF142" s="68"/>
      <c r="AG142" s="1065">
        <f t="shared" si="11"/>
        <v>0</v>
      </c>
      <c r="AI142" s="15"/>
    </row>
    <row r="143" spans="1:35" s="128" customFormat="1" ht="18" hidden="1" customHeight="1" x14ac:dyDescent="0.15">
      <c r="A143" s="2888"/>
      <c r="B143" s="1070"/>
      <c r="C143" s="1067"/>
      <c r="D143" s="1071"/>
      <c r="E143" s="1071"/>
      <c r="F143" s="1072" t="s">
        <v>297</v>
      </c>
      <c r="G143" s="1031"/>
      <c r="H143" s="1032"/>
      <c r="I143" s="1033"/>
      <c r="J143" s="1031"/>
      <c r="K143" s="1034"/>
      <c r="L143" s="1033"/>
      <c r="M143" s="1031"/>
      <c r="N143" s="1034"/>
      <c r="O143" s="1034"/>
      <c r="P143" s="1033"/>
      <c r="Q143" s="1031"/>
      <c r="R143" s="1031"/>
      <c r="S143" s="1034"/>
      <c r="T143" s="1034"/>
      <c r="U143" s="1035"/>
      <c r="V143" s="1033"/>
      <c r="W143" s="1031"/>
      <c r="X143" s="1034"/>
      <c r="Y143" s="1034"/>
      <c r="Z143" s="1034"/>
      <c r="AA143" s="1035"/>
      <c r="AB143" s="1033"/>
      <c r="AC143" s="1036"/>
      <c r="AD143" s="1037"/>
      <c r="AE143" s="1037"/>
      <c r="AF143" s="1038"/>
      <c r="AG143" s="1068">
        <f t="shared" si="11"/>
        <v>0</v>
      </c>
      <c r="AI143" s="15"/>
    </row>
    <row r="144" spans="1:35" s="128" customFormat="1" ht="18" hidden="1" customHeight="1" x14ac:dyDescent="0.15">
      <c r="A144" s="2888"/>
      <c r="B144" s="2882" t="s">
        <v>11</v>
      </c>
      <c r="C144" s="2883"/>
      <c r="D144" s="2880" t="s">
        <v>9</v>
      </c>
      <c r="E144" s="2880"/>
      <c r="F144" s="2881"/>
      <c r="G144" s="1040"/>
      <c r="H144" s="1041"/>
      <c r="I144" s="1042"/>
      <c r="J144" s="1040"/>
      <c r="K144" s="1043"/>
      <c r="L144" s="1042"/>
      <c r="M144" s="1040"/>
      <c r="N144" s="1043"/>
      <c r="O144" s="1043"/>
      <c r="P144" s="1042"/>
      <c r="Q144" s="1040"/>
      <c r="R144" s="1040"/>
      <c r="S144" s="1043"/>
      <c r="T144" s="1043"/>
      <c r="U144" s="1044"/>
      <c r="V144" s="1042"/>
      <c r="W144" s="1040"/>
      <c r="X144" s="1043"/>
      <c r="Y144" s="1043"/>
      <c r="Z144" s="1043"/>
      <c r="AA144" s="1016"/>
      <c r="AB144" s="1014"/>
      <c r="AC144" s="1017"/>
      <c r="AD144" s="1045"/>
      <c r="AE144" s="1045"/>
      <c r="AF144" s="1017"/>
      <c r="AG144" s="1062">
        <f t="shared" si="11"/>
        <v>0</v>
      </c>
      <c r="AI144" s="15"/>
    </row>
    <row r="145" spans="1:35" s="128" customFormat="1" ht="18" hidden="1" customHeight="1" x14ac:dyDescent="0.15">
      <c r="A145" s="2888"/>
      <c r="B145" s="2884"/>
      <c r="C145" s="2885"/>
      <c r="D145" s="1069"/>
      <c r="E145" s="2886" t="s">
        <v>10</v>
      </c>
      <c r="F145" s="2887"/>
      <c r="G145" s="1021"/>
      <c r="H145" s="68"/>
      <c r="I145" s="1022"/>
      <c r="J145" s="1021"/>
      <c r="K145" s="1023"/>
      <c r="L145" s="1022"/>
      <c r="M145" s="1021"/>
      <c r="N145" s="1023"/>
      <c r="O145" s="1023"/>
      <c r="P145" s="1022"/>
      <c r="Q145" s="1021"/>
      <c r="R145" s="1021"/>
      <c r="S145" s="1023"/>
      <c r="T145" s="1023"/>
      <c r="U145" s="1024"/>
      <c r="V145" s="1022"/>
      <c r="W145" s="1021"/>
      <c r="X145" s="1023"/>
      <c r="Y145" s="1023"/>
      <c r="Z145" s="1023"/>
      <c r="AA145" s="1024"/>
      <c r="AB145" s="1022"/>
      <c r="AC145" s="1025"/>
      <c r="AD145" s="1026"/>
      <c r="AE145" s="1026"/>
      <c r="AF145" s="68"/>
      <c r="AG145" s="1065">
        <f t="shared" si="11"/>
        <v>0</v>
      </c>
      <c r="AI145" s="15"/>
    </row>
    <row r="146" spans="1:35" s="128" customFormat="1" ht="18" hidden="1" customHeight="1" x14ac:dyDescent="0.15">
      <c r="A146" s="2888"/>
      <c r="B146" s="1073"/>
      <c r="C146" s="1067"/>
      <c r="D146" s="1071"/>
      <c r="E146" s="1071"/>
      <c r="F146" s="1072" t="s">
        <v>297</v>
      </c>
      <c r="G146" s="1031"/>
      <c r="H146" s="1032"/>
      <c r="I146" s="1033"/>
      <c r="J146" s="1031"/>
      <c r="K146" s="1034"/>
      <c r="L146" s="1033"/>
      <c r="M146" s="1031"/>
      <c r="N146" s="1034"/>
      <c r="O146" s="1034"/>
      <c r="P146" s="1033"/>
      <c r="Q146" s="1031"/>
      <c r="R146" s="1031"/>
      <c r="S146" s="1034"/>
      <c r="T146" s="1034"/>
      <c r="U146" s="1035"/>
      <c r="V146" s="1033"/>
      <c r="W146" s="1031"/>
      <c r="X146" s="1034"/>
      <c r="Y146" s="1034"/>
      <c r="Z146" s="1034"/>
      <c r="AA146" s="1035"/>
      <c r="AB146" s="1033"/>
      <c r="AC146" s="1036"/>
      <c r="AD146" s="1037"/>
      <c r="AE146" s="1037"/>
      <c r="AF146" s="1038"/>
      <c r="AG146" s="1068">
        <f t="shared" si="11"/>
        <v>0</v>
      </c>
      <c r="AI146" s="15"/>
    </row>
    <row r="147" spans="1:35" s="128" customFormat="1" ht="18" hidden="1" customHeight="1" x14ac:dyDescent="0.15">
      <c r="A147" s="2888"/>
      <c r="B147" s="2882" t="s">
        <v>12</v>
      </c>
      <c r="C147" s="2883"/>
      <c r="D147" s="2880" t="s">
        <v>9</v>
      </c>
      <c r="E147" s="2880"/>
      <c r="F147" s="2881"/>
      <c r="G147" s="1040"/>
      <c r="H147" s="1041"/>
      <c r="I147" s="1042"/>
      <c r="J147" s="1040"/>
      <c r="K147" s="1043"/>
      <c r="L147" s="1042"/>
      <c r="M147" s="1040"/>
      <c r="N147" s="1043"/>
      <c r="O147" s="1043"/>
      <c r="P147" s="1042"/>
      <c r="Q147" s="1040"/>
      <c r="R147" s="1040"/>
      <c r="S147" s="1043"/>
      <c r="T147" s="1043"/>
      <c r="U147" s="1044"/>
      <c r="V147" s="1042"/>
      <c r="W147" s="1040"/>
      <c r="X147" s="1043"/>
      <c r="Y147" s="1043"/>
      <c r="Z147" s="1043"/>
      <c r="AA147" s="1016"/>
      <c r="AB147" s="1014"/>
      <c r="AC147" s="1017"/>
      <c r="AD147" s="1045"/>
      <c r="AE147" s="1045"/>
      <c r="AF147" s="1017"/>
      <c r="AG147" s="1062">
        <f t="shared" si="11"/>
        <v>0</v>
      </c>
      <c r="AI147" s="15"/>
    </row>
    <row r="148" spans="1:35" s="128" customFormat="1" ht="18" hidden="1" customHeight="1" x14ac:dyDescent="0.15">
      <c r="A148" s="2888"/>
      <c r="B148" s="2884"/>
      <c r="C148" s="2885"/>
      <c r="D148" s="1069"/>
      <c r="E148" s="2886" t="s">
        <v>10</v>
      </c>
      <c r="F148" s="2887"/>
      <c r="G148" s="1021"/>
      <c r="H148" s="68"/>
      <c r="I148" s="1022"/>
      <c r="J148" s="1021"/>
      <c r="K148" s="1023"/>
      <c r="L148" s="1022"/>
      <c r="M148" s="1021"/>
      <c r="N148" s="1023"/>
      <c r="O148" s="1023"/>
      <c r="P148" s="1022"/>
      <c r="Q148" s="1021"/>
      <c r="R148" s="1021"/>
      <c r="S148" s="1023"/>
      <c r="T148" s="1023"/>
      <c r="U148" s="1024"/>
      <c r="V148" s="1022"/>
      <c r="W148" s="1021"/>
      <c r="X148" s="1023"/>
      <c r="Y148" s="1023"/>
      <c r="Z148" s="1023"/>
      <c r="AA148" s="1024"/>
      <c r="AB148" s="1022"/>
      <c r="AC148" s="1025"/>
      <c r="AD148" s="1026"/>
      <c r="AE148" s="1026"/>
      <c r="AF148" s="68"/>
      <c r="AG148" s="1065">
        <f t="shared" si="11"/>
        <v>0</v>
      </c>
      <c r="AI148" s="15"/>
    </row>
    <row r="149" spans="1:35" s="128" customFormat="1" ht="18" hidden="1" customHeight="1" x14ac:dyDescent="0.15">
      <c r="A149" s="2888"/>
      <c r="B149" s="1070"/>
      <c r="C149" s="1067"/>
      <c r="D149" s="1071"/>
      <c r="E149" s="1071"/>
      <c r="F149" s="1072" t="s">
        <v>297</v>
      </c>
      <c r="G149" s="1031"/>
      <c r="H149" s="1032"/>
      <c r="I149" s="1033"/>
      <c r="J149" s="1031"/>
      <c r="K149" s="1034"/>
      <c r="L149" s="1033"/>
      <c r="M149" s="1031"/>
      <c r="N149" s="1034"/>
      <c r="O149" s="1034"/>
      <c r="P149" s="1033"/>
      <c r="Q149" s="1031"/>
      <c r="R149" s="1031"/>
      <c r="S149" s="1034"/>
      <c r="T149" s="1034"/>
      <c r="U149" s="1035"/>
      <c r="V149" s="1033"/>
      <c r="W149" s="1031"/>
      <c r="X149" s="1034"/>
      <c r="Y149" s="1034"/>
      <c r="Z149" s="1034"/>
      <c r="AA149" s="1035"/>
      <c r="AB149" s="1033"/>
      <c r="AC149" s="1036"/>
      <c r="AD149" s="1037"/>
      <c r="AE149" s="1037"/>
      <c r="AF149" s="1038"/>
      <c r="AG149" s="1068">
        <f t="shared" si="11"/>
        <v>0</v>
      </c>
      <c r="AI149" s="15"/>
    </row>
    <row r="150" spans="1:35" s="128" customFormat="1" ht="18" hidden="1" customHeight="1" x14ac:dyDescent="0.15">
      <c r="A150" s="2888"/>
      <c r="B150" s="2882" t="s">
        <v>13</v>
      </c>
      <c r="C150" s="2883"/>
      <c r="D150" s="2880" t="s">
        <v>9</v>
      </c>
      <c r="E150" s="2880"/>
      <c r="F150" s="2881"/>
      <c r="G150" s="1040"/>
      <c r="H150" s="1041"/>
      <c r="I150" s="1042"/>
      <c r="J150" s="1040"/>
      <c r="K150" s="1043"/>
      <c r="L150" s="1042"/>
      <c r="M150" s="1040"/>
      <c r="N150" s="1043"/>
      <c r="O150" s="1043"/>
      <c r="P150" s="1042"/>
      <c r="Q150" s="1040"/>
      <c r="R150" s="1040"/>
      <c r="S150" s="1043"/>
      <c r="T150" s="1043"/>
      <c r="U150" s="1044"/>
      <c r="V150" s="1042"/>
      <c r="W150" s="1040"/>
      <c r="X150" s="1043"/>
      <c r="Y150" s="1043"/>
      <c r="Z150" s="1043"/>
      <c r="AA150" s="1016"/>
      <c r="AB150" s="1014"/>
      <c r="AC150" s="1017"/>
      <c r="AD150" s="1045"/>
      <c r="AE150" s="1045"/>
      <c r="AF150" s="1017"/>
      <c r="AG150" s="1062">
        <f t="shared" si="11"/>
        <v>0</v>
      </c>
      <c r="AI150" s="15"/>
    </row>
    <row r="151" spans="1:35" s="128" customFormat="1" ht="18" hidden="1" customHeight="1" x14ac:dyDescent="0.15">
      <c r="A151" s="2888"/>
      <c r="B151" s="2884"/>
      <c r="C151" s="2885"/>
      <c r="D151" s="1069"/>
      <c r="E151" s="2886" t="s">
        <v>10</v>
      </c>
      <c r="F151" s="2887"/>
      <c r="G151" s="1021"/>
      <c r="H151" s="68"/>
      <c r="I151" s="1022"/>
      <c r="J151" s="1021"/>
      <c r="K151" s="1023"/>
      <c r="L151" s="1022"/>
      <c r="M151" s="1021"/>
      <c r="N151" s="1023"/>
      <c r="O151" s="1023"/>
      <c r="P151" s="1022"/>
      <c r="Q151" s="1021"/>
      <c r="R151" s="1021"/>
      <c r="S151" s="1023"/>
      <c r="T151" s="1023"/>
      <c r="U151" s="1024"/>
      <c r="V151" s="1022"/>
      <c r="W151" s="1021"/>
      <c r="X151" s="1023"/>
      <c r="Y151" s="1023"/>
      <c r="Z151" s="1023"/>
      <c r="AA151" s="1024"/>
      <c r="AB151" s="1022"/>
      <c r="AC151" s="1025"/>
      <c r="AD151" s="1026"/>
      <c r="AE151" s="1026"/>
      <c r="AF151" s="68"/>
      <c r="AG151" s="1065">
        <f t="shared" si="11"/>
        <v>0</v>
      </c>
      <c r="AI151" s="15"/>
    </row>
    <row r="152" spans="1:35" s="128" customFormat="1" ht="18" hidden="1" customHeight="1" x14ac:dyDescent="0.15">
      <c r="A152" s="2888"/>
      <c r="B152" s="1070"/>
      <c r="C152" s="1064"/>
      <c r="D152" s="1071"/>
      <c r="E152" s="1071"/>
      <c r="F152" s="1072" t="s">
        <v>297</v>
      </c>
      <c r="G152" s="1031"/>
      <c r="H152" s="1032"/>
      <c r="I152" s="1033"/>
      <c r="J152" s="1031"/>
      <c r="K152" s="1034"/>
      <c r="L152" s="1033"/>
      <c r="M152" s="1031"/>
      <c r="N152" s="1034"/>
      <c r="O152" s="1034"/>
      <c r="P152" s="1033"/>
      <c r="Q152" s="1031"/>
      <c r="R152" s="1031"/>
      <c r="S152" s="1034"/>
      <c r="T152" s="1034"/>
      <c r="U152" s="1035"/>
      <c r="V152" s="1033"/>
      <c r="W152" s="1031"/>
      <c r="X152" s="1034"/>
      <c r="Y152" s="1034"/>
      <c r="Z152" s="1034"/>
      <c r="AA152" s="1035"/>
      <c r="AB152" s="1033"/>
      <c r="AC152" s="1036"/>
      <c r="AD152" s="1037"/>
      <c r="AE152" s="1037"/>
      <c r="AF152" s="1038"/>
      <c r="AG152" s="1068">
        <f t="shared" si="11"/>
        <v>0</v>
      </c>
      <c r="AI152" s="15"/>
    </row>
    <row r="153" spans="1:35" s="128" customFormat="1" ht="18" hidden="1" customHeight="1" x14ac:dyDescent="0.15">
      <c r="A153" s="2888"/>
      <c r="B153" s="2882" t="s">
        <v>14</v>
      </c>
      <c r="C153" s="2883"/>
      <c r="D153" s="2880" t="s">
        <v>9</v>
      </c>
      <c r="E153" s="2880"/>
      <c r="F153" s="2881"/>
      <c r="G153" s="1040"/>
      <c r="H153" s="1041"/>
      <c r="I153" s="1042"/>
      <c r="J153" s="1040"/>
      <c r="K153" s="1043"/>
      <c r="L153" s="1042"/>
      <c r="M153" s="1040"/>
      <c r="N153" s="1043"/>
      <c r="O153" s="1043"/>
      <c r="P153" s="1042"/>
      <c r="Q153" s="1040"/>
      <c r="R153" s="1040"/>
      <c r="S153" s="1043"/>
      <c r="T153" s="1043"/>
      <c r="U153" s="1044"/>
      <c r="V153" s="1042"/>
      <c r="W153" s="1040"/>
      <c r="X153" s="1043"/>
      <c r="Y153" s="1043"/>
      <c r="Z153" s="1043"/>
      <c r="AA153" s="1016"/>
      <c r="AB153" s="1014"/>
      <c r="AC153" s="1017"/>
      <c r="AD153" s="1045"/>
      <c r="AE153" s="1045"/>
      <c r="AF153" s="1017"/>
      <c r="AG153" s="1062">
        <f t="shared" si="11"/>
        <v>0</v>
      </c>
      <c r="AI153" s="15"/>
    </row>
    <row r="154" spans="1:35" s="128" customFormat="1" ht="18" hidden="1" customHeight="1" x14ac:dyDescent="0.15">
      <c r="A154" s="2888"/>
      <c r="B154" s="2884"/>
      <c r="C154" s="2885"/>
      <c r="D154" s="1069"/>
      <c r="E154" s="2886" t="s">
        <v>10</v>
      </c>
      <c r="F154" s="2887"/>
      <c r="G154" s="1021"/>
      <c r="H154" s="68"/>
      <c r="I154" s="1022"/>
      <c r="J154" s="1021"/>
      <c r="K154" s="1023"/>
      <c r="L154" s="1022"/>
      <c r="M154" s="1021"/>
      <c r="N154" s="1023"/>
      <c r="O154" s="1023"/>
      <c r="P154" s="1022"/>
      <c r="Q154" s="1021"/>
      <c r="R154" s="1021"/>
      <c r="S154" s="1023"/>
      <c r="T154" s="1023"/>
      <c r="U154" s="1024"/>
      <c r="V154" s="1022"/>
      <c r="W154" s="1021"/>
      <c r="X154" s="1023"/>
      <c r="Y154" s="1023"/>
      <c r="Z154" s="1023"/>
      <c r="AA154" s="1024"/>
      <c r="AB154" s="1022"/>
      <c r="AC154" s="1025"/>
      <c r="AD154" s="1026"/>
      <c r="AE154" s="1026"/>
      <c r="AF154" s="68"/>
      <c r="AG154" s="1065">
        <f t="shared" si="11"/>
        <v>0</v>
      </c>
      <c r="AI154" s="15"/>
    </row>
    <row r="155" spans="1:35" s="128" customFormat="1" ht="18" hidden="1" customHeight="1" x14ac:dyDescent="0.15">
      <c r="A155" s="2888"/>
      <c r="B155" s="1070"/>
      <c r="C155" s="1064"/>
      <c r="D155" s="1071"/>
      <c r="E155" s="1071"/>
      <c r="F155" s="1072" t="s">
        <v>297</v>
      </c>
      <c r="G155" s="1031"/>
      <c r="H155" s="1032"/>
      <c r="I155" s="1033"/>
      <c r="J155" s="1031"/>
      <c r="K155" s="1034"/>
      <c r="L155" s="1033"/>
      <c r="M155" s="1031"/>
      <c r="N155" s="1034"/>
      <c r="O155" s="1034"/>
      <c r="P155" s="1033"/>
      <c r="Q155" s="1031"/>
      <c r="R155" s="1031"/>
      <c r="S155" s="1034"/>
      <c r="T155" s="1034"/>
      <c r="U155" s="1035"/>
      <c r="V155" s="1033"/>
      <c r="W155" s="1031"/>
      <c r="X155" s="1034"/>
      <c r="Y155" s="1034"/>
      <c r="Z155" s="1034"/>
      <c r="AA155" s="1035"/>
      <c r="AB155" s="1033"/>
      <c r="AC155" s="1036"/>
      <c r="AD155" s="1037"/>
      <c r="AE155" s="1037"/>
      <c r="AF155" s="1038"/>
      <c r="AG155" s="1068">
        <f t="shared" si="11"/>
        <v>0</v>
      </c>
      <c r="AI155" s="15"/>
    </row>
    <row r="156" spans="1:35" s="128" customFormat="1" ht="18" hidden="1" customHeight="1" x14ac:dyDescent="0.15">
      <c r="A156" s="2888"/>
      <c r="B156" s="2917" t="s">
        <v>15</v>
      </c>
      <c r="C156" s="2918"/>
      <c r="D156" s="2880" t="s">
        <v>9</v>
      </c>
      <c r="E156" s="2880"/>
      <c r="F156" s="2881"/>
      <c r="G156" s="1040"/>
      <c r="H156" s="1041"/>
      <c r="I156" s="1042"/>
      <c r="J156" s="1040"/>
      <c r="K156" s="1043"/>
      <c r="L156" s="1042"/>
      <c r="M156" s="1040"/>
      <c r="N156" s="1043"/>
      <c r="O156" s="1043"/>
      <c r="P156" s="1042"/>
      <c r="Q156" s="1040"/>
      <c r="R156" s="1040"/>
      <c r="S156" s="1043"/>
      <c r="T156" s="1043"/>
      <c r="U156" s="1044"/>
      <c r="V156" s="1042"/>
      <c r="W156" s="1040"/>
      <c r="X156" s="1043"/>
      <c r="Y156" s="1043"/>
      <c r="Z156" s="1043"/>
      <c r="AA156" s="1016"/>
      <c r="AB156" s="1014"/>
      <c r="AC156" s="1017"/>
      <c r="AD156" s="1045"/>
      <c r="AE156" s="1045"/>
      <c r="AF156" s="1017"/>
      <c r="AG156" s="1062">
        <f t="shared" si="11"/>
        <v>0</v>
      </c>
      <c r="AI156" s="15"/>
    </row>
    <row r="157" spans="1:35" s="128" customFormat="1" ht="18" hidden="1" customHeight="1" x14ac:dyDescent="0.15">
      <c r="A157" s="2888"/>
      <c r="B157" s="2919"/>
      <c r="C157" s="2920"/>
      <c r="D157" s="1069"/>
      <c r="E157" s="2886" t="s">
        <v>10</v>
      </c>
      <c r="F157" s="2887"/>
      <c r="G157" s="1021"/>
      <c r="H157" s="68"/>
      <c r="I157" s="1022"/>
      <c r="J157" s="1021"/>
      <c r="K157" s="1023"/>
      <c r="L157" s="1022"/>
      <c r="M157" s="1021"/>
      <c r="N157" s="1023"/>
      <c r="O157" s="1023"/>
      <c r="P157" s="1022"/>
      <c r="Q157" s="1021"/>
      <c r="R157" s="1021"/>
      <c r="S157" s="1023"/>
      <c r="T157" s="1023"/>
      <c r="U157" s="1024"/>
      <c r="V157" s="1022"/>
      <c r="W157" s="1021"/>
      <c r="X157" s="1023"/>
      <c r="Y157" s="1023"/>
      <c r="Z157" s="1023"/>
      <c r="AA157" s="1024"/>
      <c r="AB157" s="1022"/>
      <c r="AC157" s="1025"/>
      <c r="AD157" s="1026"/>
      <c r="AE157" s="1026"/>
      <c r="AF157" s="68"/>
      <c r="AG157" s="1065">
        <f t="shared" si="11"/>
        <v>0</v>
      </c>
      <c r="AI157" s="15"/>
    </row>
    <row r="158" spans="1:35" s="128" customFormat="1" ht="18" hidden="1" customHeight="1" x14ac:dyDescent="0.15">
      <c r="A158" s="2888"/>
      <c r="B158" s="2921"/>
      <c r="C158" s="2922"/>
      <c r="D158" s="1071"/>
      <c r="E158" s="1071"/>
      <c r="F158" s="1072" t="s">
        <v>297</v>
      </c>
      <c r="G158" s="1031"/>
      <c r="H158" s="1032"/>
      <c r="I158" s="1033"/>
      <c r="J158" s="1031"/>
      <c r="K158" s="1034"/>
      <c r="L158" s="1033"/>
      <c r="M158" s="1031"/>
      <c r="N158" s="1034"/>
      <c r="O158" s="1034"/>
      <c r="P158" s="1033"/>
      <c r="Q158" s="1031"/>
      <c r="R158" s="1031"/>
      <c r="S158" s="1034"/>
      <c r="T158" s="1034"/>
      <c r="U158" s="1035"/>
      <c r="V158" s="1033"/>
      <c r="W158" s="1031"/>
      <c r="X158" s="1034"/>
      <c r="Y158" s="1034"/>
      <c r="Z158" s="1034"/>
      <c r="AA158" s="1035"/>
      <c r="AB158" s="1033"/>
      <c r="AC158" s="1036"/>
      <c r="AD158" s="1037"/>
      <c r="AE158" s="1037"/>
      <c r="AF158" s="1038"/>
      <c r="AG158" s="1068">
        <f t="shared" si="11"/>
        <v>0</v>
      </c>
      <c r="AI158" s="15"/>
    </row>
    <row r="159" spans="1:35" s="128" customFormat="1" ht="18" hidden="1" customHeight="1" x14ac:dyDescent="0.15">
      <c r="A159" s="2888"/>
      <c r="B159" s="2913" t="s">
        <v>408</v>
      </c>
      <c r="C159" s="2883"/>
      <c r="D159" s="2880" t="s">
        <v>9</v>
      </c>
      <c r="E159" s="2880"/>
      <c r="F159" s="2881"/>
      <c r="G159" s="1040"/>
      <c r="H159" s="1041"/>
      <c r="I159" s="1042"/>
      <c r="J159" s="1040"/>
      <c r="K159" s="1043"/>
      <c r="L159" s="1042"/>
      <c r="M159" s="1040"/>
      <c r="N159" s="1043"/>
      <c r="O159" s="1043"/>
      <c r="P159" s="1042"/>
      <c r="Q159" s="1040"/>
      <c r="R159" s="1040"/>
      <c r="S159" s="1043"/>
      <c r="T159" s="1043"/>
      <c r="U159" s="1044"/>
      <c r="V159" s="1042"/>
      <c r="W159" s="1040"/>
      <c r="X159" s="1043"/>
      <c r="Y159" s="1043"/>
      <c r="Z159" s="1043"/>
      <c r="AA159" s="1016"/>
      <c r="AB159" s="1014"/>
      <c r="AC159" s="1017"/>
      <c r="AD159" s="1045"/>
      <c r="AE159" s="1017"/>
      <c r="AF159" s="1017"/>
      <c r="AG159" s="1062">
        <f t="shared" si="11"/>
        <v>0</v>
      </c>
      <c r="AI159" s="15"/>
    </row>
    <row r="160" spans="1:35" s="128" customFormat="1" ht="18" hidden="1" customHeight="1" x14ac:dyDescent="0.15">
      <c r="A160" s="2888"/>
      <c r="B160" s="2914"/>
      <c r="C160" s="2885"/>
      <c r="D160" s="1069"/>
      <c r="E160" s="2886" t="s">
        <v>10</v>
      </c>
      <c r="F160" s="2887"/>
      <c r="G160" s="1021"/>
      <c r="H160" s="68"/>
      <c r="I160" s="1022"/>
      <c r="J160" s="1021"/>
      <c r="K160" s="1023"/>
      <c r="L160" s="1022"/>
      <c r="M160" s="1021"/>
      <c r="N160" s="1023"/>
      <c r="O160" s="1023"/>
      <c r="P160" s="1022"/>
      <c r="Q160" s="1021"/>
      <c r="R160" s="1021"/>
      <c r="S160" s="1023"/>
      <c r="T160" s="1023"/>
      <c r="U160" s="1024"/>
      <c r="V160" s="1022"/>
      <c r="W160" s="1021"/>
      <c r="X160" s="1023"/>
      <c r="Y160" s="1023"/>
      <c r="Z160" s="1023"/>
      <c r="AA160" s="1024"/>
      <c r="AB160" s="1022"/>
      <c r="AC160" s="1025"/>
      <c r="AD160" s="1026"/>
      <c r="AE160" s="1074"/>
      <c r="AF160" s="68"/>
      <c r="AG160" s="1065">
        <f t="shared" si="11"/>
        <v>0</v>
      </c>
      <c r="AI160" s="15"/>
    </row>
    <row r="161" spans="1:35" s="128" customFormat="1" ht="18" hidden="1" customHeight="1" x14ac:dyDescent="0.15">
      <c r="A161" s="2888"/>
      <c r="B161" s="2915"/>
      <c r="C161" s="2916"/>
      <c r="D161" s="1071"/>
      <c r="E161" s="1071"/>
      <c r="F161" s="1072" t="s">
        <v>297</v>
      </c>
      <c r="G161" s="1031"/>
      <c r="H161" s="1032"/>
      <c r="I161" s="1033"/>
      <c r="J161" s="1031"/>
      <c r="K161" s="1034"/>
      <c r="L161" s="1033"/>
      <c r="M161" s="1031"/>
      <c r="N161" s="1034"/>
      <c r="O161" s="1034"/>
      <c r="P161" s="1033"/>
      <c r="Q161" s="1031"/>
      <c r="R161" s="1031"/>
      <c r="S161" s="1034"/>
      <c r="T161" s="1034"/>
      <c r="U161" s="1035"/>
      <c r="V161" s="1033"/>
      <c r="W161" s="1031"/>
      <c r="X161" s="1034"/>
      <c r="Y161" s="1034"/>
      <c r="Z161" s="1034"/>
      <c r="AA161" s="1035"/>
      <c r="AB161" s="1033"/>
      <c r="AC161" s="1036"/>
      <c r="AD161" s="1037"/>
      <c r="AE161" s="1037"/>
      <c r="AF161" s="1038"/>
      <c r="AG161" s="1068">
        <f t="shared" si="11"/>
        <v>0</v>
      </c>
      <c r="AI161" s="15"/>
    </row>
    <row r="162" spans="1:35" s="128" customFormat="1" ht="18" hidden="1" customHeight="1" x14ac:dyDescent="0.15">
      <c r="A162" s="2888"/>
      <c r="B162" s="2882" t="s">
        <v>16</v>
      </c>
      <c r="C162" s="2883"/>
      <c r="D162" s="2880" t="s">
        <v>9</v>
      </c>
      <c r="E162" s="2880"/>
      <c r="F162" s="2881"/>
      <c r="G162" s="1040"/>
      <c r="H162" s="1041"/>
      <c r="I162" s="1042"/>
      <c r="J162" s="1040"/>
      <c r="K162" s="1043"/>
      <c r="L162" s="1042"/>
      <c r="M162" s="1040"/>
      <c r="N162" s="1043"/>
      <c r="O162" s="1043"/>
      <c r="P162" s="1042"/>
      <c r="Q162" s="1040"/>
      <c r="R162" s="1040"/>
      <c r="S162" s="1043"/>
      <c r="T162" s="1043"/>
      <c r="U162" s="1044"/>
      <c r="V162" s="1042"/>
      <c r="W162" s="1040"/>
      <c r="X162" s="1043"/>
      <c r="Y162" s="1043"/>
      <c r="Z162" s="1043"/>
      <c r="AA162" s="1016"/>
      <c r="AB162" s="1014"/>
      <c r="AC162" s="1017"/>
      <c r="AD162" s="1045"/>
      <c r="AE162" s="1045"/>
      <c r="AF162" s="1017"/>
      <c r="AG162" s="1062">
        <f t="shared" si="11"/>
        <v>0</v>
      </c>
      <c r="AI162" s="15"/>
    </row>
    <row r="163" spans="1:35" s="128" customFormat="1" ht="18" hidden="1" customHeight="1" x14ac:dyDescent="0.15">
      <c r="A163" s="2888"/>
      <c r="B163" s="2884"/>
      <c r="C163" s="2885"/>
      <c r="D163" s="1069"/>
      <c r="E163" s="2886" t="s">
        <v>10</v>
      </c>
      <c r="F163" s="2887"/>
      <c r="G163" s="1021"/>
      <c r="H163" s="68"/>
      <c r="I163" s="1022"/>
      <c r="J163" s="1021"/>
      <c r="K163" s="1023"/>
      <c r="L163" s="1022"/>
      <c r="M163" s="1021"/>
      <c r="N163" s="1023"/>
      <c r="O163" s="1023"/>
      <c r="P163" s="1022"/>
      <c r="Q163" s="1021"/>
      <c r="R163" s="1021"/>
      <c r="S163" s="1023"/>
      <c r="T163" s="1023"/>
      <c r="U163" s="1024"/>
      <c r="V163" s="1022"/>
      <c r="W163" s="1021"/>
      <c r="X163" s="1023"/>
      <c r="Y163" s="1023"/>
      <c r="Z163" s="1023"/>
      <c r="AA163" s="1024"/>
      <c r="AB163" s="1022"/>
      <c r="AC163" s="1025"/>
      <c r="AD163" s="1026"/>
      <c r="AE163" s="1026"/>
      <c r="AF163" s="68"/>
      <c r="AG163" s="1065">
        <f t="shared" si="11"/>
        <v>0</v>
      </c>
      <c r="AI163" s="15"/>
    </row>
    <row r="164" spans="1:35" s="128" customFormat="1" ht="18" hidden="1" customHeight="1" x14ac:dyDescent="0.15">
      <c r="A164" s="2888"/>
      <c r="B164" s="1070"/>
      <c r="C164" s="1067"/>
      <c r="D164" s="1071"/>
      <c r="E164" s="1071"/>
      <c r="F164" s="1072" t="s">
        <v>297</v>
      </c>
      <c r="G164" s="1031"/>
      <c r="H164" s="1032"/>
      <c r="I164" s="1033"/>
      <c r="J164" s="1031"/>
      <c r="K164" s="1034"/>
      <c r="L164" s="1033"/>
      <c r="M164" s="1031"/>
      <c r="N164" s="1034"/>
      <c r="O164" s="1034"/>
      <c r="P164" s="1033"/>
      <c r="Q164" s="1031"/>
      <c r="R164" s="1031"/>
      <c r="S164" s="1034"/>
      <c r="T164" s="1034"/>
      <c r="U164" s="1035"/>
      <c r="V164" s="1033"/>
      <c r="W164" s="1031"/>
      <c r="X164" s="1034"/>
      <c r="Y164" s="1034"/>
      <c r="Z164" s="1034"/>
      <c r="AA164" s="1035"/>
      <c r="AB164" s="1033"/>
      <c r="AC164" s="1036"/>
      <c r="AD164" s="1037"/>
      <c r="AE164" s="1037"/>
      <c r="AF164" s="1038"/>
      <c r="AG164" s="1068">
        <f t="shared" si="11"/>
        <v>0</v>
      </c>
      <c r="AI164" s="15"/>
    </row>
    <row r="165" spans="1:35" s="128" customFormat="1" ht="18" hidden="1" customHeight="1" x14ac:dyDescent="0.15">
      <c r="A165" s="2888"/>
      <c r="B165" s="2882" t="s">
        <v>17</v>
      </c>
      <c r="C165" s="2883"/>
      <c r="D165" s="2880" t="s">
        <v>9</v>
      </c>
      <c r="E165" s="2880"/>
      <c r="F165" s="2881"/>
      <c r="G165" s="1040"/>
      <c r="H165" s="1041"/>
      <c r="I165" s="1042"/>
      <c r="J165" s="1040"/>
      <c r="K165" s="1043"/>
      <c r="L165" s="1042"/>
      <c r="M165" s="1040"/>
      <c r="N165" s="1043"/>
      <c r="O165" s="1043"/>
      <c r="P165" s="1042"/>
      <c r="Q165" s="1040"/>
      <c r="R165" s="1040"/>
      <c r="S165" s="1043"/>
      <c r="T165" s="1043"/>
      <c r="U165" s="1044"/>
      <c r="V165" s="1042"/>
      <c r="W165" s="1040"/>
      <c r="X165" s="1043"/>
      <c r="Y165" s="1043"/>
      <c r="Z165" s="1043"/>
      <c r="AA165" s="1016"/>
      <c r="AB165" s="1014"/>
      <c r="AC165" s="1017"/>
      <c r="AD165" s="1045"/>
      <c r="AE165" s="1045"/>
      <c r="AF165" s="1017"/>
      <c r="AG165" s="1062">
        <f t="shared" si="11"/>
        <v>0</v>
      </c>
      <c r="AI165" s="15"/>
    </row>
    <row r="166" spans="1:35" s="128" customFormat="1" ht="18" hidden="1" customHeight="1" x14ac:dyDescent="0.15">
      <c r="A166" s="2888"/>
      <c r="B166" s="2884"/>
      <c r="C166" s="2885"/>
      <c r="D166" s="1069"/>
      <c r="E166" s="2886" t="s">
        <v>10</v>
      </c>
      <c r="F166" s="2887"/>
      <c r="G166" s="1021"/>
      <c r="H166" s="68"/>
      <c r="I166" s="1022"/>
      <c r="J166" s="1021"/>
      <c r="K166" s="1023"/>
      <c r="L166" s="1022"/>
      <c r="M166" s="1021"/>
      <c r="N166" s="1023"/>
      <c r="O166" s="1023"/>
      <c r="P166" s="1022"/>
      <c r="Q166" s="1021"/>
      <c r="R166" s="1021"/>
      <c r="S166" s="1023"/>
      <c r="T166" s="1023"/>
      <c r="U166" s="1024"/>
      <c r="V166" s="1022"/>
      <c r="W166" s="1021"/>
      <c r="X166" s="1023"/>
      <c r="Y166" s="1023"/>
      <c r="Z166" s="1023"/>
      <c r="AA166" s="1024"/>
      <c r="AB166" s="1022"/>
      <c r="AC166" s="1025"/>
      <c r="AD166" s="1026"/>
      <c r="AE166" s="1026"/>
      <c r="AF166" s="68"/>
      <c r="AG166" s="1065">
        <f t="shared" si="11"/>
        <v>0</v>
      </c>
      <c r="AI166" s="15"/>
    </row>
    <row r="167" spans="1:35" s="128" customFormat="1" ht="18" hidden="1" customHeight="1" x14ac:dyDescent="0.15">
      <c r="A167" s="2888"/>
      <c r="B167" s="1070"/>
      <c r="C167" s="1064"/>
      <c r="D167" s="1071"/>
      <c r="E167" s="1071"/>
      <c r="F167" s="1072" t="s">
        <v>297</v>
      </c>
      <c r="G167" s="1031"/>
      <c r="H167" s="1032"/>
      <c r="I167" s="1033"/>
      <c r="J167" s="1031"/>
      <c r="K167" s="1034"/>
      <c r="L167" s="1033"/>
      <c r="M167" s="1031"/>
      <c r="N167" s="1034"/>
      <c r="O167" s="1034"/>
      <c r="P167" s="1033"/>
      <c r="Q167" s="1031"/>
      <c r="R167" s="1031"/>
      <c r="S167" s="1034"/>
      <c r="T167" s="1034"/>
      <c r="U167" s="1035"/>
      <c r="V167" s="1033"/>
      <c r="W167" s="1031"/>
      <c r="X167" s="1034"/>
      <c r="Y167" s="1034"/>
      <c r="Z167" s="1034"/>
      <c r="AA167" s="1035"/>
      <c r="AB167" s="1033"/>
      <c r="AC167" s="1036"/>
      <c r="AD167" s="1037"/>
      <c r="AE167" s="1037"/>
      <c r="AF167" s="1038"/>
      <c r="AG167" s="1068">
        <f t="shared" si="11"/>
        <v>0</v>
      </c>
      <c r="AI167" s="15"/>
    </row>
    <row r="168" spans="1:35" s="128" customFormat="1" ht="18" hidden="1" customHeight="1" x14ac:dyDescent="0.15">
      <c r="A168" s="2888"/>
      <c r="B168" s="2882" t="s">
        <v>18</v>
      </c>
      <c r="C168" s="2883"/>
      <c r="D168" s="2880" t="s">
        <v>9</v>
      </c>
      <c r="E168" s="2880"/>
      <c r="F168" s="2881"/>
      <c r="G168" s="1040"/>
      <c r="H168" s="1041"/>
      <c r="I168" s="1042"/>
      <c r="J168" s="1040"/>
      <c r="K168" s="1043"/>
      <c r="L168" s="1042"/>
      <c r="M168" s="1040"/>
      <c r="N168" s="1043"/>
      <c r="O168" s="1043"/>
      <c r="P168" s="1042"/>
      <c r="Q168" s="1040"/>
      <c r="R168" s="1040"/>
      <c r="S168" s="1043"/>
      <c r="T168" s="1043"/>
      <c r="U168" s="1044"/>
      <c r="V168" s="1042"/>
      <c r="W168" s="1040"/>
      <c r="X168" s="1043"/>
      <c r="Y168" s="1043"/>
      <c r="Z168" s="1043"/>
      <c r="AA168" s="1016"/>
      <c r="AB168" s="1014"/>
      <c r="AC168" s="1017"/>
      <c r="AD168" s="1045"/>
      <c r="AE168" s="1045"/>
      <c r="AF168" s="1017"/>
      <c r="AG168" s="1062">
        <f t="shared" si="11"/>
        <v>0</v>
      </c>
      <c r="AI168" s="15"/>
    </row>
    <row r="169" spans="1:35" s="128" customFormat="1" ht="18" hidden="1" customHeight="1" x14ac:dyDescent="0.15">
      <c r="A169" s="2888"/>
      <c r="B169" s="2884"/>
      <c r="C169" s="2885"/>
      <c r="D169" s="1069"/>
      <c r="E169" s="2886" t="s">
        <v>10</v>
      </c>
      <c r="F169" s="2887"/>
      <c r="G169" s="1021"/>
      <c r="H169" s="68"/>
      <c r="I169" s="1022"/>
      <c r="J169" s="1021"/>
      <c r="K169" s="1023"/>
      <c r="L169" s="1022"/>
      <c r="M169" s="1021"/>
      <c r="N169" s="1023"/>
      <c r="O169" s="1023"/>
      <c r="P169" s="1022"/>
      <c r="Q169" s="1021"/>
      <c r="R169" s="1021"/>
      <c r="S169" s="1023"/>
      <c r="T169" s="1023"/>
      <c r="U169" s="1024"/>
      <c r="V169" s="1022"/>
      <c r="W169" s="1021"/>
      <c r="X169" s="1023"/>
      <c r="Y169" s="1023"/>
      <c r="Z169" s="1023"/>
      <c r="AA169" s="1024"/>
      <c r="AB169" s="1022"/>
      <c r="AC169" s="1025"/>
      <c r="AD169" s="1026"/>
      <c r="AE169" s="1026"/>
      <c r="AF169" s="68"/>
      <c r="AG169" s="1065">
        <f t="shared" si="11"/>
        <v>0</v>
      </c>
      <c r="AI169" s="15"/>
    </row>
    <row r="170" spans="1:35" s="128" customFormat="1" ht="18" hidden="1" customHeight="1" x14ac:dyDescent="0.15">
      <c r="A170" s="2888"/>
      <c r="B170" s="1073"/>
      <c r="C170" s="1067"/>
      <c r="D170" s="1071"/>
      <c r="E170" s="1071"/>
      <c r="F170" s="1072" t="s">
        <v>297</v>
      </c>
      <c r="G170" s="1031"/>
      <c r="H170" s="1032"/>
      <c r="I170" s="1033"/>
      <c r="J170" s="1031"/>
      <c r="K170" s="1034"/>
      <c r="L170" s="1033"/>
      <c r="M170" s="1031"/>
      <c r="N170" s="1034"/>
      <c r="O170" s="1034"/>
      <c r="P170" s="1033"/>
      <c r="Q170" s="1031"/>
      <c r="R170" s="1031"/>
      <c r="S170" s="1034"/>
      <c r="T170" s="1034"/>
      <c r="U170" s="1035"/>
      <c r="V170" s="1033"/>
      <c r="W170" s="1031"/>
      <c r="X170" s="1034"/>
      <c r="Y170" s="1034"/>
      <c r="Z170" s="1034"/>
      <c r="AA170" s="1035"/>
      <c r="AB170" s="1033"/>
      <c r="AC170" s="1036"/>
      <c r="AD170" s="1037"/>
      <c r="AE170" s="1037"/>
      <c r="AF170" s="1038"/>
      <c r="AG170" s="1068">
        <f t="shared" si="11"/>
        <v>0</v>
      </c>
      <c r="AI170" s="15"/>
    </row>
    <row r="171" spans="1:35" s="128" customFormat="1" ht="18" hidden="1" customHeight="1" x14ac:dyDescent="0.15">
      <c r="A171" s="2888"/>
      <c r="B171" s="2913" t="s">
        <v>19</v>
      </c>
      <c r="C171" s="2883"/>
      <c r="D171" s="2880" t="s">
        <v>9</v>
      </c>
      <c r="E171" s="2880"/>
      <c r="F171" s="2881"/>
      <c r="G171" s="1040"/>
      <c r="H171" s="1041"/>
      <c r="I171" s="1042"/>
      <c r="J171" s="1040"/>
      <c r="K171" s="1043"/>
      <c r="L171" s="1042"/>
      <c r="M171" s="1040"/>
      <c r="N171" s="1043"/>
      <c r="O171" s="1043"/>
      <c r="P171" s="1042"/>
      <c r="Q171" s="1040"/>
      <c r="R171" s="1040"/>
      <c r="S171" s="1043"/>
      <c r="T171" s="1043"/>
      <c r="U171" s="1044"/>
      <c r="V171" s="1042"/>
      <c r="W171" s="1040"/>
      <c r="X171" s="1043"/>
      <c r="Y171" s="1043"/>
      <c r="Z171" s="1043"/>
      <c r="AA171" s="1016"/>
      <c r="AB171" s="1014"/>
      <c r="AC171" s="1017"/>
      <c r="AD171" s="1045"/>
      <c r="AE171" s="1045"/>
      <c r="AF171" s="1017"/>
      <c r="AG171" s="1062">
        <f t="shared" si="11"/>
        <v>0</v>
      </c>
      <c r="AI171" s="15"/>
    </row>
    <row r="172" spans="1:35" s="128" customFormat="1" ht="18" hidden="1" customHeight="1" x14ac:dyDescent="0.15">
      <c r="A172" s="2888"/>
      <c r="B172" s="2914"/>
      <c r="C172" s="2885"/>
      <c r="D172" s="1069"/>
      <c r="E172" s="2886" t="s">
        <v>10</v>
      </c>
      <c r="F172" s="2887"/>
      <c r="G172" s="1021"/>
      <c r="H172" s="68"/>
      <c r="I172" s="1022"/>
      <c r="J172" s="1021"/>
      <c r="K172" s="1023"/>
      <c r="L172" s="1022"/>
      <c r="M172" s="1021"/>
      <c r="N172" s="1023"/>
      <c r="O172" s="1023"/>
      <c r="P172" s="1022"/>
      <c r="Q172" s="1021"/>
      <c r="R172" s="1021"/>
      <c r="S172" s="1023"/>
      <c r="T172" s="1023"/>
      <c r="U172" s="1024"/>
      <c r="V172" s="1022"/>
      <c r="W172" s="1021"/>
      <c r="X172" s="1023"/>
      <c r="Y172" s="1023"/>
      <c r="Z172" s="1023"/>
      <c r="AA172" s="1024"/>
      <c r="AB172" s="1022"/>
      <c r="AC172" s="1025"/>
      <c r="AD172" s="1026"/>
      <c r="AE172" s="1026"/>
      <c r="AF172" s="68"/>
      <c r="AG172" s="1065">
        <f t="shared" si="11"/>
        <v>0</v>
      </c>
      <c r="AI172" s="15"/>
    </row>
    <row r="173" spans="1:35" s="128" customFormat="1" ht="18" hidden="1" customHeight="1" x14ac:dyDescent="0.15">
      <c r="A173" s="2888"/>
      <c r="B173" s="2915"/>
      <c r="C173" s="2916"/>
      <c r="D173" s="1071"/>
      <c r="E173" s="1071"/>
      <c r="F173" s="1072" t="s">
        <v>297</v>
      </c>
      <c r="G173" s="1031"/>
      <c r="H173" s="1032"/>
      <c r="I173" s="1033"/>
      <c r="J173" s="1031"/>
      <c r="K173" s="1034"/>
      <c r="L173" s="1033"/>
      <c r="M173" s="1031"/>
      <c r="N173" s="1034"/>
      <c r="O173" s="1034"/>
      <c r="P173" s="1033"/>
      <c r="Q173" s="1031"/>
      <c r="R173" s="1031"/>
      <c r="S173" s="1034"/>
      <c r="T173" s="1034"/>
      <c r="U173" s="1035"/>
      <c r="V173" s="1033"/>
      <c r="W173" s="1031"/>
      <c r="X173" s="1034"/>
      <c r="Y173" s="1034"/>
      <c r="Z173" s="1034"/>
      <c r="AA173" s="1035"/>
      <c r="AB173" s="1033"/>
      <c r="AC173" s="1036"/>
      <c r="AD173" s="1037"/>
      <c r="AE173" s="1037"/>
      <c r="AF173" s="1038"/>
      <c r="AG173" s="1068">
        <f t="shared" si="11"/>
        <v>0</v>
      </c>
      <c r="AI173" s="15"/>
    </row>
    <row r="174" spans="1:35" s="128" customFormat="1" ht="18" hidden="1" customHeight="1" x14ac:dyDescent="0.15">
      <c r="A174" s="2888"/>
      <c r="B174" s="2884" t="s">
        <v>20</v>
      </c>
      <c r="C174" s="2885"/>
      <c r="D174" s="2880" t="s">
        <v>9</v>
      </c>
      <c r="E174" s="2880"/>
      <c r="F174" s="2881"/>
      <c r="G174" s="1040"/>
      <c r="H174" s="1041"/>
      <c r="I174" s="1042"/>
      <c r="J174" s="1040"/>
      <c r="K174" s="1043"/>
      <c r="L174" s="1042"/>
      <c r="M174" s="1040"/>
      <c r="N174" s="1043"/>
      <c r="O174" s="1043"/>
      <c r="P174" s="1042"/>
      <c r="Q174" s="1040"/>
      <c r="R174" s="1040"/>
      <c r="S174" s="1043"/>
      <c r="T174" s="1043"/>
      <c r="U174" s="1044"/>
      <c r="V174" s="1042"/>
      <c r="W174" s="1040"/>
      <c r="X174" s="1043"/>
      <c r="Y174" s="1043"/>
      <c r="Z174" s="1043"/>
      <c r="AA174" s="1016"/>
      <c r="AB174" s="1014"/>
      <c r="AC174" s="1017"/>
      <c r="AD174" s="1045"/>
      <c r="AE174" s="1045"/>
      <c r="AF174" s="1017"/>
      <c r="AG174" s="1062">
        <f t="shared" si="11"/>
        <v>0</v>
      </c>
      <c r="AI174" s="15"/>
    </row>
    <row r="175" spans="1:35" s="128" customFormat="1" ht="18" hidden="1" customHeight="1" x14ac:dyDescent="0.15">
      <c r="A175" s="2888"/>
      <c r="B175" s="2884"/>
      <c r="C175" s="2885"/>
      <c r="D175" s="1069"/>
      <c r="E175" s="2886" t="s">
        <v>10</v>
      </c>
      <c r="F175" s="2887"/>
      <c r="G175" s="1021"/>
      <c r="H175" s="68"/>
      <c r="I175" s="1022"/>
      <c r="J175" s="1021"/>
      <c r="K175" s="1023"/>
      <c r="L175" s="1022"/>
      <c r="M175" s="1021"/>
      <c r="N175" s="1023"/>
      <c r="O175" s="1023"/>
      <c r="P175" s="1022"/>
      <c r="Q175" s="1021"/>
      <c r="R175" s="1021"/>
      <c r="S175" s="1023"/>
      <c r="T175" s="1023"/>
      <c r="U175" s="1024"/>
      <c r="V175" s="1022"/>
      <c r="W175" s="1047"/>
      <c r="X175" s="1023"/>
      <c r="Y175" s="1023"/>
      <c r="Z175" s="1023"/>
      <c r="AA175" s="1024"/>
      <c r="AB175" s="1014"/>
      <c r="AC175" s="1025"/>
      <c r="AD175" s="1026"/>
      <c r="AE175" s="1026"/>
      <c r="AF175" s="1017"/>
      <c r="AG175" s="1065">
        <f t="shared" si="11"/>
        <v>0</v>
      </c>
      <c r="AI175" s="15"/>
    </row>
    <row r="176" spans="1:35" s="128" customFormat="1" ht="18" hidden="1" customHeight="1" thickBot="1" x14ac:dyDescent="0.2">
      <c r="A176" s="2889"/>
      <c r="B176" s="1075"/>
      <c r="C176" s="1076"/>
      <c r="D176" s="1077"/>
      <c r="E176" s="1077"/>
      <c r="F176" s="1078" t="s">
        <v>297</v>
      </c>
      <c r="G176" s="1052"/>
      <c r="H176" s="1053"/>
      <c r="I176" s="1054"/>
      <c r="J176" s="1052"/>
      <c r="K176" s="1055"/>
      <c r="L176" s="1054"/>
      <c r="M176" s="1052"/>
      <c r="N176" s="1055"/>
      <c r="O176" s="1055"/>
      <c r="P176" s="1054"/>
      <c r="Q176" s="1052"/>
      <c r="R176" s="1052"/>
      <c r="S176" s="1055"/>
      <c r="T176" s="1055"/>
      <c r="U176" s="1056"/>
      <c r="V176" s="1054"/>
      <c r="W176" s="1052"/>
      <c r="X176" s="1055"/>
      <c r="Y176" s="1055"/>
      <c r="Z176" s="1055"/>
      <c r="AA176" s="1057"/>
      <c r="AB176" s="1058"/>
      <c r="AC176" s="1059"/>
      <c r="AD176" s="1079"/>
      <c r="AE176" s="1059"/>
      <c r="AF176" s="1059"/>
      <c r="AG176" s="1080">
        <f t="shared" si="11"/>
        <v>0</v>
      </c>
      <c r="AI176" s="15"/>
    </row>
    <row r="177" spans="1:35" s="128" customFormat="1" ht="13.5" hidden="1" customHeight="1" x14ac:dyDescent="0.15">
      <c r="A177" s="198"/>
      <c r="B177" s="50"/>
      <c r="C177" s="50"/>
      <c r="D177" s="50"/>
      <c r="E177" s="50"/>
      <c r="F177" s="199"/>
      <c r="G177" s="68"/>
      <c r="H177" s="68"/>
      <c r="I177" s="68"/>
      <c r="J177" s="68"/>
      <c r="K177" s="68"/>
      <c r="L177" s="68"/>
      <c r="M177" s="68"/>
      <c r="N177" s="68"/>
      <c r="O177" s="68"/>
      <c r="P177" s="68"/>
      <c r="Q177" s="68"/>
      <c r="R177" s="68"/>
      <c r="S177" s="68"/>
      <c r="T177" s="68"/>
      <c r="U177" s="68"/>
      <c r="V177" s="68"/>
      <c r="W177" s="2895" t="s">
        <v>141</v>
      </c>
      <c r="X177" s="2895"/>
      <c r="Y177" s="2895"/>
      <c r="Z177" s="2895"/>
      <c r="AA177" s="2895"/>
      <c r="AB177" s="2895"/>
      <c r="AC177" s="2895"/>
      <c r="AD177" s="2895"/>
      <c r="AE177" s="2895"/>
      <c r="AF177" s="2895"/>
      <c r="AG177" s="2895"/>
      <c r="AI177" s="15"/>
    </row>
    <row r="178" spans="1:35" s="128" customFormat="1" ht="15" customHeight="1" x14ac:dyDescent="0.15">
      <c r="A178" s="1978" t="str">
        <f>IF(ISBLANK('１．学校基本情報'!$A$7),"",'１．学校基本情報'!$A$7)</f>
        <v/>
      </c>
      <c r="B178" s="1978"/>
      <c r="C178" s="1978"/>
      <c r="D178" s="1978"/>
      <c r="E178" s="1978"/>
      <c r="F178" s="1978"/>
      <c r="G178" s="1978"/>
      <c r="H178" s="1978"/>
      <c r="I178" s="1978"/>
      <c r="J178" s="1978"/>
      <c r="K178" s="1978"/>
      <c r="L178" s="1978"/>
      <c r="M178" s="1978"/>
      <c r="N178" s="1978"/>
      <c r="O178" s="1978"/>
      <c r="P178" s="1978"/>
      <c r="Q178" s="1978"/>
      <c r="R178" s="1978"/>
      <c r="S178" s="1978"/>
      <c r="T178" s="1978"/>
      <c r="U178" s="1978"/>
      <c r="V178" s="1978"/>
      <c r="W178" s="1978"/>
      <c r="X178" s="1978"/>
      <c r="Y178" s="1978"/>
      <c r="Z178" s="1978"/>
      <c r="AA178" s="1978"/>
      <c r="AB178" s="1978"/>
      <c r="AC178" s="1978"/>
      <c r="AD178" s="1978"/>
      <c r="AE178" s="1978"/>
      <c r="AF178" s="1978"/>
      <c r="AG178" s="1978"/>
      <c r="AI178" s="15"/>
    </row>
    <row r="179" spans="1:35" s="128" customFormat="1" ht="17.25" customHeight="1" thickBot="1" x14ac:dyDescent="0.3">
      <c r="A179" s="2773" t="s">
        <v>21</v>
      </c>
      <c r="B179" s="2773"/>
      <c r="C179" s="2773"/>
      <c r="D179" s="2773"/>
      <c r="E179" s="2773"/>
      <c r="F179" s="2773"/>
      <c r="G179" s="2773"/>
      <c r="H179" s="2773"/>
      <c r="I179" s="2773"/>
      <c r="J179" s="2773"/>
      <c r="K179" s="2773"/>
      <c r="L179" s="2773"/>
      <c r="M179" s="2773"/>
      <c r="N179" s="2773"/>
      <c r="O179" s="2773"/>
      <c r="P179" s="2773"/>
      <c r="Q179" s="2773"/>
      <c r="R179" s="2773"/>
      <c r="S179" s="167"/>
      <c r="T179" s="167"/>
      <c r="U179" s="167"/>
      <c r="V179" s="167"/>
      <c r="W179" s="167"/>
      <c r="X179" s="167"/>
      <c r="Y179" s="167"/>
      <c r="Z179" s="167"/>
      <c r="AA179" s="167"/>
      <c r="AB179" s="167"/>
      <c r="AC179" s="167"/>
      <c r="AD179" s="167"/>
      <c r="AE179" s="167"/>
      <c r="AF179" s="167"/>
      <c r="AG179" s="68"/>
      <c r="AI179" s="16"/>
    </row>
    <row r="180" spans="1:35" s="128" customFormat="1" ht="78" customHeight="1" x14ac:dyDescent="0.15">
      <c r="A180" s="2896" t="s">
        <v>370</v>
      </c>
      <c r="B180" s="2897"/>
      <c r="C180" s="2897"/>
      <c r="D180" s="2897"/>
      <c r="E180" s="2897"/>
      <c r="F180" s="2898"/>
      <c r="G180" s="2764" t="s">
        <v>0</v>
      </c>
      <c r="H180" s="2765"/>
      <c r="I180" s="2766"/>
      <c r="J180" s="2767" t="s">
        <v>287</v>
      </c>
      <c r="K180" s="2768"/>
      <c r="L180" s="2769"/>
      <c r="M180" s="2770" t="s">
        <v>1</v>
      </c>
      <c r="N180" s="2771"/>
      <c r="O180" s="2771"/>
      <c r="P180" s="2772"/>
      <c r="Q180" s="2774" t="s">
        <v>265</v>
      </c>
      <c r="R180" s="2798" t="s">
        <v>283</v>
      </c>
      <c r="S180" s="2799"/>
      <c r="T180" s="2799"/>
      <c r="U180" s="2800"/>
      <c r="V180" s="2801"/>
      <c r="W180" s="2802" t="s">
        <v>26</v>
      </c>
      <c r="X180" s="2803"/>
      <c r="Y180" s="2803"/>
      <c r="Z180" s="2803"/>
      <c r="AA180" s="2803"/>
      <c r="AB180" s="2804"/>
      <c r="AC180" s="2782" t="s">
        <v>298</v>
      </c>
      <c r="AD180" s="2796" t="s">
        <v>2909</v>
      </c>
      <c r="AE180" s="2797"/>
      <c r="AF180" s="2760" t="s">
        <v>27</v>
      </c>
      <c r="AG180" s="2907" t="s">
        <v>2</v>
      </c>
      <c r="AI180" s="15"/>
    </row>
    <row r="181" spans="1:35" s="128" customFormat="1" ht="135" customHeight="1" x14ac:dyDescent="0.15">
      <c r="A181" s="2899" t="s">
        <v>373</v>
      </c>
      <c r="B181" s="2900"/>
      <c r="C181" s="2900"/>
      <c r="D181" s="2900"/>
      <c r="E181" s="2900"/>
      <c r="F181" s="2901"/>
      <c r="G181" s="413" t="s">
        <v>3</v>
      </c>
      <c r="H181" s="414" t="s">
        <v>4</v>
      </c>
      <c r="I181" s="840" t="s">
        <v>260</v>
      </c>
      <c r="J181" s="415" t="s">
        <v>5</v>
      </c>
      <c r="K181" s="416" t="s">
        <v>6</v>
      </c>
      <c r="L181" s="841" t="s">
        <v>261</v>
      </c>
      <c r="M181" s="854" t="s">
        <v>262</v>
      </c>
      <c r="N181" s="843" t="s">
        <v>263</v>
      </c>
      <c r="O181" s="844" t="s">
        <v>264</v>
      </c>
      <c r="P181" s="845" t="s">
        <v>2920</v>
      </c>
      <c r="Q181" s="2775"/>
      <c r="R181" s="846" t="s">
        <v>266</v>
      </c>
      <c r="S181" s="417" t="s">
        <v>725</v>
      </c>
      <c r="T181" s="417" t="s">
        <v>431</v>
      </c>
      <c r="U181" s="417" t="s">
        <v>7</v>
      </c>
      <c r="V181" s="847" t="s">
        <v>286</v>
      </c>
      <c r="W181" s="418" t="s">
        <v>121</v>
      </c>
      <c r="X181" s="419" t="s">
        <v>28</v>
      </c>
      <c r="Y181" s="419" t="s">
        <v>123</v>
      </c>
      <c r="Z181" s="419" t="s">
        <v>163</v>
      </c>
      <c r="AA181" s="848" t="s">
        <v>359</v>
      </c>
      <c r="AB181" s="849" t="s">
        <v>360</v>
      </c>
      <c r="AC181" s="2783"/>
      <c r="AD181" s="850" t="s">
        <v>267</v>
      </c>
      <c r="AE181" s="851" t="s">
        <v>268</v>
      </c>
      <c r="AF181" s="2761"/>
      <c r="AG181" s="2908"/>
      <c r="AI181" s="15"/>
    </row>
    <row r="182" spans="1:35" s="128" customFormat="1" ht="18" customHeight="1" x14ac:dyDescent="0.15">
      <c r="A182" s="2906" t="s">
        <v>144</v>
      </c>
      <c r="B182" s="2878"/>
      <c r="C182" s="2878"/>
      <c r="D182" s="2878"/>
      <c r="E182" s="2878"/>
      <c r="F182" s="2879"/>
      <c r="G182" s="168">
        <f t="shared" ref="G182:AF184" si="12">SUM(G185,G188,G191,G194,G197,G200,G203,G206,G209,G212,G215,G218)</f>
        <v>0</v>
      </c>
      <c r="H182" s="325">
        <f t="shared" si="12"/>
        <v>0</v>
      </c>
      <c r="I182" s="169">
        <f t="shared" si="12"/>
        <v>0</v>
      </c>
      <c r="J182" s="170">
        <f t="shared" si="12"/>
        <v>0</v>
      </c>
      <c r="K182" s="171">
        <f t="shared" si="12"/>
        <v>0</v>
      </c>
      <c r="L182" s="172">
        <f t="shared" si="12"/>
        <v>0</v>
      </c>
      <c r="M182" s="174">
        <f t="shared" si="12"/>
        <v>0</v>
      </c>
      <c r="N182" s="174">
        <f t="shared" si="12"/>
        <v>0</v>
      </c>
      <c r="O182" s="174">
        <f t="shared" si="12"/>
        <v>0</v>
      </c>
      <c r="P182" s="175">
        <f t="shared" si="12"/>
        <v>0</v>
      </c>
      <c r="Q182" s="368">
        <f t="shared" si="12"/>
        <v>0</v>
      </c>
      <c r="R182" s="176">
        <f t="shared" si="12"/>
        <v>0</v>
      </c>
      <c r="S182" s="177">
        <f t="shared" si="12"/>
        <v>0</v>
      </c>
      <c r="T182" s="177">
        <f t="shared" si="12"/>
        <v>0</v>
      </c>
      <c r="U182" s="177">
        <f t="shared" si="12"/>
        <v>0</v>
      </c>
      <c r="V182" s="178">
        <f t="shared" si="12"/>
        <v>0</v>
      </c>
      <c r="W182" s="179">
        <f t="shared" si="12"/>
        <v>0</v>
      </c>
      <c r="X182" s="180">
        <f t="shared" si="12"/>
        <v>0</v>
      </c>
      <c r="Y182" s="180">
        <f t="shared" si="12"/>
        <v>0</v>
      </c>
      <c r="Z182" s="180">
        <f t="shared" si="12"/>
        <v>0</v>
      </c>
      <c r="AA182" s="180">
        <f t="shared" si="12"/>
        <v>0</v>
      </c>
      <c r="AB182" s="370">
        <f t="shared" si="12"/>
        <v>0</v>
      </c>
      <c r="AC182" s="365">
        <f t="shared" si="12"/>
        <v>0</v>
      </c>
      <c r="AD182" s="320">
        <f t="shared" si="12"/>
        <v>0</v>
      </c>
      <c r="AE182" s="374">
        <f t="shared" si="12"/>
        <v>0</v>
      </c>
      <c r="AF182" s="281">
        <f t="shared" si="12"/>
        <v>0</v>
      </c>
      <c r="AG182" s="203">
        <f t="shared" ref="AG182:AG220" si="13">SUM(G182:AF182)</f>
        <v>0</v>
      </c>
      <c r="AI182" s="15"/>
    </row>
    <row r="183" spans="1:35" s="128" customFormat="1" ht="18" customHeight="1" x14ac:dyDescent="0.15">
      <c r="A183" s="427"/>
      <c r="B183" s="758"/>
      <c r="C183" s="2909" t="s">
        <v>10</v>
      </c>
      <c r="D183" s="2876"/>
      <c r="E183" s="2876"/>
      <c r="F183" s="2877"/>
      <c r="G183" s="351">
        <f t="shared" si="12"/>
        <v>0</v>
      </c>
      <c r="H183" s="327">
        <f t="shared" si="12"/>
        <v>0</v>
      </c>
      <c r="I183" s="295">
        <f t="shared" si="12"/>
        <v>0</v>
      </c>
      <c r="J183" s="296">
        <f t="shared" si="12"/>
        <v>0</v>
      </c>
      <c r="K183" s="363">
        <f t="shared" si="12"/>
        <v>0</v>
      </c>
      <c r="L183" s="364">
        <f t="shared" si="12"/>
        <v>0</v>
      </c>
      <c r="M183" s="298">
        <f t="shared" si="12"/>
        <v>0</v>
      </c>
      <c r="N183" s="366">
        <f t="shared" si="12"/>
        <v>0</v>
      </c>
      <c r="O183" s="366">
        <f t="shared" si="12"/>
        <v>0</v>
      </c>
      <c r="P183" s="367">
        <f t="shared" si="12"/>
        <v>0</v>
      </c>
      <c r="Q183" s="369">
        <f t="shared" si="12"/>
        <v>0</v>
      </c>
      <c r="R183" s="361">
        <f t="shared" si="12"/>
        <v>0</v>
      </c>
      <c r="S183" s="362">
        <f t="shared" si="12"/>
        <v>0</v>
      </c>
      <c r="T183" s="362">
        <f t="shared" si="12"/>
        <v>0</v>
      </c>
      <c r="U183" s="362">
        <f t="shared" si="12"/>
        <v>0</v>
      </c>
      <c r="V183" s="362">
        <f t="shared" si="12"/>
        <v>0</v>
      </c>
      <c r="W183" s="371">
        <f t="shared" si="12"/>
        <v>0</v>
      </c>
      <c r="X183" s="372">
        <f t="shared" si="12"/>
        <v>0</v>
      </c>
      <c r="Y183" s="372">
        <f t="shared" si="12"/>
        <v>0</v>
      </c>
      <c r="Z183" s="372">
        <f t="shared" si="12"/>
        <v>0</v>
      </c>
      <c r="AA183" s="372">
        <f t="shared" si="12"/>
        <v>0</v>
      </c>
      <c r="AB183" s="373">
        <f t="shared" si="12"/>
        <v>0</v>
      </c>
      <c r="AC183" s="365">
        <f t="shared" si="12"/>
        <v>0</v>
      </c>
      <c r="AD183" s="375">
        <f t="shared" si="12"/>
        <v>0</v>
      </c>
      <c r="AE183" s="376">
        <f t="shared" si="12"/>
        <v>0</v>
      </c>
      <c r="AF183" s="281">
        <f t="shared" si="12"/>
        <v>0</v>
      </c>
      <c r="AG183" s="380">
        <f t="shared" si="13"/>
        <v>0</v>
      </c>
      <c r="AI183" s="15"/>
    </row>
    <row r="184" spans="1:35" s="128" customFormat="1" ht="18" customHeight="1" x14ac:dyDescent="0.15">
      <c r="A184" s="427"/>
      <c r="B184" s="758"/>
      <c r="C184" s="708"/>
      <c r="D184" s="2890" t="s">
        <v>297</v>
      </c>
      <c r="E184" s="2891"/>
      <c r="F184" s="2892"/>
      <c r="G184" s="240">
        <f t="shared" si="12"/>
        <v>0</v>
      </c>
      <c r="H184" s="353">
        <f t="shared" si="12"/>
        <v>0</v>
      </c>
      <c r="I184" s="241">
        <f t="shared" si="12"/>
        <v>0</v>
      </c>
      <c r="J184" s="242">
        <f t="shared" si="12"/>
        <v>0</v>
      </c>
      <c r="K184" s="229">
        <f t="shared" si="12"/>
        <v>0</v>
      </c>
      <c r="L184" s="230">
        <f t="shared" si="12"/>
        <v>0</v>
      </c>
      <c r="M184" s="231">
        <f t="shared" si="12"/>
        <v>0</v>
      </c>
      <c r="N184" s="232">
        <f t="shared" si="12"/>
        <v>0</v>
      </c>
      <c r="O184" s="232">
        <f t="shared" si="12"/>
        <v>0</v>
      </c>
      <c r="P184" s="233">
        <f t="shared" si="12"/>
        <v>0</v>
      </c>
      <c r="Q184" s="341">
        <f t="shared" si="12"/>
        <v>0</v>
      </c>
      <c r="R184" s="234">
        <f t="shared" si="12"/>
        <v>0</v>
      </c>
      <c r="S184" s="235">
        <f t="shared" si="12"/>
        <v>0</v>
      </c>
      <c r="T184" s="235">
        <f t="shared" si="12"/>
        <v>0</v>
      </c>
      <c r="U184" s="235">
        <f t="shared" si="12"/>
        <v>0</v>
      </c>
      <c r="V184" s="236">
        <f t="shared" si="12"/>
        <v>0</v>
      </c>
      <c r="W184" s="237">
        <f t="shared" si="12"/>
        <v>0</v>
      </c>
      <c r="X184" s="238">
        <f t="shared" si="12"/>
        <v>0</v>
      </c>
      <c r="Y184" s="238">
        <f t="shared" si="12"/>
        <v>0</v>
      </c>
      <c r="Z184" s="238">
        <f t="shared" si="12"/>
        <v>0</v>
      </c>
      <c r="AA184" s="238">
        <f t="shared" si="12"/>
        <v>0</v>
      </c>
      <c r="AB184" s="239">
        <f t="shared" si="12"/>
        <v>0</v>
      </c>
      <c r="AC184" s="383">
        <f t="shared" si="12"/>
        <v>0</v>
      </c>
      <c r="AD184" s="377">
        <f t="shared" si="12"/>
        <v>0</v>
      </c>
      <c r="AE184" s="378">
        <f t="shared" si="12"/>
        <v>0</v>
      </c>
      <c r="AF184" s="357">
        <f t="shared" si="12"/>
        <v>0</v>
      </c>
      <c r="AG184" s="248">
        <f t="shared" si="13"/>
        <v>0</v>
      </c>
      <c r="AI184" s="15"/>
    </row>
    <row r="185" spans="1:35" s="128" customFormat="1" ht="18" customHeight="1" x14ac:dyDescent="0.15">
      <c r="A185" s="2902" t="s">
        <v>34</v>
      </c>
      <c r="B185" s="2876" t="s">
        <v>780</v>
      </c>
      <c r="C185" s="2877"/>
      <c r="D185" s="2904" t="s">
        <v>9</v>
      </c>
      <c r="E185" s="2904"/>
      <c r="F185" s="2905"/>
      <c r="G185" s="184"/>
      <c r="H185" s="330"/>
      <c r="I185" s="185"/>
      <c r="J185" s="184"/>
      <c r="K185" s="186"/>
      <c r="L185" s="185"/>
      <c r="M185" s="184"/>
      <c r="N185" s="186"/>
      <c r="O185" s="186"/>
      <c r="P185" s="185"/>
      <c r="Q185" s="184"/>
      <c r="R185" s="184"/>
      <c r="S185" s="186"/>
      <c r="T185" s="186"/>
      <c r="U185" s="333"/>
      <c r="V185" s="185"/>
      <c r="W185" s="184"/>
      <c r="X185" s="186"/>
      <c r="Y185" s="186"/>
      <c r="Z185" s="186"/>
      <c r="AA185" s="333"/>
      <c r="AB185" s="185"/>
      <c r="AC185" s="305"/>
      <c r="AD185" s="192"/>
      <c r="AE185" s="700"/>
      <c r="AF185" s="305"/>
      <c r="AG185" s="1655">
        <f t="shared" si="13"/>
        <v>0</v>
      </c>
      <c r="AI185" s="15"/>
    </row>
    <row r="186" spans="1:35" s="128" customFormat="1" ht="18" customHeight="1" x14ac:dyDescent="0.15">
      <c r="A186" s="2902"/>
      <c r="B186" s="2878"/>
      <c r="C186" s="2879"/>
      <c r="D186" s="428"/>
      <c r="E186" s="2893" t="s">
        <v>10</v>
      </c>
      <c r="F186" s="2894"/>
      <c r="G186" s="312"/>
      <c r="H186" s="329"/>
      <c r="I186" s="313"/>
      <c r="J186" s="312"/>
      <c r="K186" s="314"/>
      <c r="L186" s="313"/>
      <c r="M186" s="312"/>
      <c r="N186" s="314"/>
      <c r="O186" s="314"/>
      <c r="P186" s="313"/>
      <c r="Q186" s="312"/>
      <c r="R186" s="312"/>
      <c r="S186" s="314"/>
      <c r="T186" s="314"/>
      <c r="U186" s="338"/>
      <c r="V186" s="313"/>
      <c r="W186" s="312"/>
      <c r="X186" s="314"/>
      <c r="Y186" s="314"/>
      <c r="Z186" s="314"/>
      <c r="AA186" s="338"/>
      <c r="AB186" s="313"/>
      <c r="AC186" s="332"/>
      <c r="AD186" s="312"/>
      <c r="AE186" s="332"/>
      <c r="AF186" s="329"/>
      <c r="AG186" s="1656">
        <f t="shared" si="13"/>
        <v>0</v>
      </c>
      <c r="AI186" s="15"/>
    </row>
    <row r="187" spans="1:35" s="128" customFormat="1" ht="18" customHeight="1" x14ac:dyDescent="0.15">
      <c r="A187" s="2902"/>
      <c r="B187" s="758"/>
      <c r="C187" s="760"/>
      <c r="D187" s="429"/>
      <c r="E187" s="429"/>
      <c r="F187" s="857" t="s">
        <v>297</v>
      </c>
      <c r="G187" s="188"/>
      <c r="H187" s="331"/>
      <c r="I187" s="189"/>
      <c r="J187" s="188"/>
      <c r="K187" s="190"/>
      <c r="L187" s="189"/>
      <c r="M187" s="188"/>
      <c r="N187" s="190"/>
      <c r="O187" s="190"/>
      <c r="P187" s="189"/>
      <c r="Q187" s="188"/>
      <c r="R187" s="188"/>
      <c r="S187" s="190"/>
      <c r="T187" s="190"/>
      <c r="U187" s="335"/>
      <c r="V187" s="189"/>
      <c r="W187" s="188"/>
      <c r="X187" s="190"/>
      <c r="Y187" s="190"/>
      <c r="Z187" s="190"/>
      <c r="AA187" s="335"/>
      <c r="AB187" s="189"/>
      <c r="AC187" s="352"/>
      <c r="AD187" s="188"/>
      <c r="AE187" s="352"/>
      <c r="AF187" s="323"/>
      <c r="AG187" s="1657">
        <f t="shared" si="13"/>
        <v>0</v>
      </c>
      <c r="AI187" s="15"/>
    </row>
    <row r="188" spans="1:35" s="128" customFormat="1" ht="18" customHeight="1" x14ac:dyDescent="0.15">
      <c r="A188" s="2902"/>
      <c r="B188" s="2876" t="s">
        <v>781</v>
      </c>
      <c r="C188" s="2877"/>
      <c r="D188" s="2904" t="s">
        <v>9</v>
      </c>
      <c r="E188" s="2904"/>
      <c r="F188" s="2905"/>
      <c r="G188" s="192"/>
      <c r="H188" s="197"/>
      <c r="I188" s="193"/>
      <c r="J188" s="192"/>
      <c r="K188" s="194"/>
      <c r="L188" s="193"/>
      <c r="M188" s="192"/>
      <c r="N188" s="194"/>
      <c r="O188" s="194"/>
      <c r="P188" s="193"/>
      <c r="Q188" s="192"/>
      <c r="R188" s="192"/>
      <c r="S188" s="194"/>
      <c r="T188" s="194"/>
      <c r="U188" s="336"/>
      <c r="V188" s="193"/>
      <c r="W188" s="192"/>
      <c r="X188" s="194"/>
      <c r="Y188" s="194"/>
      <c r="Z188" s="194"/>
      <c r="AA188" s="333"/>
      <c r="AB188" s="185"/>
      <c r="AC188" s="305"/>
      <c r="AD188" s="184"/>
      <c r="AE188" s="305"/>
      <c r="AF188" s="305"/>
      <c r="AG188" s="1655">
        <f t="shared" si="13"/>
        <v>0</v>
      </c>
      <c r="AI188" s="15"/>
    </row>
    <row r="189" spans="1:35" s="128" customFormat="1" ht="18" customHeight="1" x14ac:dyDescent="0.15">
      <c r="A189" s="2902"/>
      <c r="B189" s="2878"/>
      <c r="C189" s="2879"/>
      <c r="D189" s="428"/>
      <c r="E189" s="2893" t="s">
        <v>10</v>
      </c>
      <c r="F189" s="2894"/>
      <c r="G189" s="312"/>
      <c r="H189" s="329"/>
      <c r="I189" s="313"/>
      <c r="J189" s="312"/>
      <c r="K189" s="314"/>
      <c r="L189" s="313"/>
      <c r="M189" s="312"/>
      <c r="N189" s="314"/>
      <c r="O189" s="314"/>
      <c r="P189" s="313"/>
      <c r="Q189" s="312"/>
      <c r="R189" s="312"/>
      <c r="S189" s="314"/>
      <c r="T189" s="314"/>
      <c r="U189" s="338"/>
      <c r="V189" s="313"/>
      <c r="W189" s="312"/>
      <c r="X189" s="314"/>
      <c r="Y189" s="314"/>
      <c r="Z189" s="314"/>
      <c r="AA189" s="338"/>
      <c r="AB189" s="313"/>
      <c r="AC189" s="332"/>
      <c r="AD189" s="312"/>
      <c r="AE189" s="332"/>
      <c r="AF189" s="329"/>
      <c r="AG189" s="1656">
        <f t="shared" si="13"/>
        <v>0</v>
      </c>
      <c r="AI189" s="15"/>
    </row>
    <row r="190" spans="1:35" s="128" customFormat="1" ht="18" customHeight="1" x14ac:dyDescent="0.15">
      <c r="A190" s="2902"/>
      <c r="B190" s="430"/>
      <c r="C190" s="760"/>
      <c r="D190" s="429"/>
      <c r="E190" s="429"/>
      <c r="F190" s="857" t="s">
        <v>297</v>
      </c>
      <c r="G190" s="188"/>
      <c r="H190" s="331"/>
      <c r="I190" s="189"/>
      <c r="J190" s="188"/>
      <c r="K190" s="190"/>
      <c r="L190" s="189"/>
      <c r="M190" s="188"/>
      <c r="N190" s="190"/>
      <c r="O190" s="190"/>
      <c r="P190" s="189"/>
      <c r="Q190" s="188"/>
      <c r="R190" s="188"/>
      <c r="S190" s="190"/>
      <c r="T190" s="190"/>
      <c r="U190" s="335"/>
      <c r="V190" s="189"/>
      <c r="W190" s="188"/>
      <c r="X190" s="190"/>
      <c r="Y190" s="190"/>
      <c r="Z190" s="190"/>
      <c r="AA190" s="335"/>
      <c r="AB190" s="189"/>
      <c r="AC190" s="352"/>
      <c r="AD190" s="188"/>
      <c r="AE190" s="352"/>
      <c r="AF190" s="323"/>
      <c r="AG190" s="1657">
        <f t="shared" si="13"/>
        <v>0</v>
      </c>
      <c r="AI190" s="15"/>
    </row>
    <row r="191" spans="1:35" s="128" customFormat="1" ht="18" customHeight="1" x14ac:dyDescent="0.15">
      <c r="A191" s="2902"/>
      <c r="B191" s="2876" t="s">
        <v>782</v>
      </c>
      <c r="C191" s="2877"/>
      <c r="D191" s="2904" t="s">
        <v>9</v>
      </c>
      <c r="E191" s="2904"/>
      <c r="F191" s="2905"/>
      <c r="G191" s="192"/>
      <c r="H191" s="197"/>
      <c r="I191" s="193"/>
      <c r="J191" s="192"/>
      <c r="K191" s="194"/>
      <c r="L191" s="193"/>
      <c r="M191" s="192"/>
      <c r="N191" s="194"/>
      <c r="O191" s="194"/>
      <c r="P191" s="193"/>
      <c r="Q191" s="192"/>
      <c r="R191" s="192"/>
      <c r="S191" s="194"/>
      <c r="T191" s="194"/>
      <c r="U191" s="336"/>
      <c r="V191" s="193"/>
      <c r="W191" s="192"/>
      <c r="X191" s="194"/>
      <c r="Y191" s="194"/>
      <c r="Z191" s="194"/>
      <c r="AA191" s="333"/>
      <c r="AB191" s="185"/>
      <c r="AC191" s="305"/>
      <c r="AD191" s="184"/>
      <c r="AE191" s="305"/>
      <c r="AF191" s="305"/>
      <c r="AG191" s="1655">
        <f t="shared" si="13"/>
        <v>0</v>
      </c>
      <c r="AI191" s="15"/>
    </row>
    <row r="192" spans="1:35" s="128" customFormat="1" ht="18" customHeight="1" x14ac:dyDescent="0.15">
      <c r="A192" s="2902"/>
      <c r="B192" s="2878"/>
      <c r="C192" s="2879"/>
      <c r="D192" s="428"/>
      <c r="E192" s="2893" t="s">
        <v>10</v>
      </c>
      <c r="F192" s="2894"/>
      <c r="G192" s="312"/>
      <c r="H192" s="329"/>
      <c r="I192" s="313"/>
      <c r="J192" s="312"/>
      <c r="K192" s="314"/>
      <c r="L192" s="313"/>
      <c r="M192" s="312"/>
      <c r="N192" s="314"/>
      <c r="O192" s="314"/>
      <c r="P192" s="313"/>
      <c r="Q192" s="312"/>
      <c r="R192" s="312"/>
      <c r="S192" s="314"/>
      <c r="T192" s="314"/>
      <c r="U192" s="338"/>
      <c r="V192" s="313"/>
      <c r="W192" s="312"/>
      <c r="X192" s="314"/>
      <c r="Y192" s="314"/>
      <c r="Z192" s="314"/>
      <c r="AA192" s="338"/>
      <c r="AB192" s="313"/>
      <c r="AC192" s="332"/>
      <c r="AD192" s="312"/>
      <c r="AE192" s="332"/>
      <c r="AF192" s="329"/>
      <c r="AG192" s="1656">
        <f t="shared" si="13"/>
        <v>0</v>
      </c>
      <c r="AI192" s="15"/>
    </row>
    <row r="193" spans="1:35" s="128" customFormat="1" ht="18" customHeight="1" x14ac:dyDescent="0.15">
      <c r="A193" s="2902"/>
      <c r="B193" s="758"/>
      <c r="C193" s="760"/>
      <c r="D193" s="429"/>
      <c r="E193" s="429"/>
      <c r="F193" s="857" t="s">
        <v>297</v>
      </c>
      <c r="G193" s="188"/>
      <c r="H193" s="331"/>
      <c r="I193" s="189"/>
      <c r="J193" s="188"/>
      <c r="K193" s="190"/>
      <c r="L193" s="189"/>
      <c r="M193" s="188"/>
      <c r="N193" s="190"/>
      <c r="O193" s="190"/>
      <c r="P193" s="189"/>
      <c r="Q193" s="188"/>
      <c r="R193" s="188"/>
      <c r="S193" s="190"/>
      <c r="T193" s="190"/>
      <c r="U193" s="335"/>
      <c r="V193" s="189"/>
      <c r="W193" s="188"/>
      <c r="X193" s="190"/>
      <c r="Y193" s="190"/>
      <c r="Z193" s="190"/>
      <c r="AA193" s="335"/>
      <c r="AB193" s="189"/>
      <c r="AC193" s="352"/>
      <c r="AD193" s="188"/>
      <c r="AE193" s="352"/>
      <c r="AF193" s="323"/>
      <c r="AG193" s="1657">
        <f t="shared" si="13"/>
        <v>0</v>
      </c>
      <c r="AI193" s="15"/>
    </row>
    <row r="194" spans="1:35" s="128" customFormat="1" ht="18" customHeight="1" x14ac:dyDescent="0.15">
      <c r="A194" s="2902"/>
      <c r="B194" s="2876" t="s">
        <v>783</v>
      </c>
      <c r="C194" s="2877"/>
      <c r="D194" s="2904" t="s">
        <v>9</v>
      </c>
      <c r="E194" s="2904"/>
      <c r="F194" s="2905"/>
      <c r="G194" s="192"/>
      <c r="H194" s="197"/>
      <c r="I194" s="193"/>
      <c r="J194" s="192"/>
      <c r="K194" s="194"/>
      <c r="L194" s="193"/>
      <c r="M194" s="192"/>
      <c r="N194" s="194"/>
      <c r="O194" s="194"/>
      <c r="P194" s="193"/>
      <c r="Q194" s="192"/>
      <c r="R194" s="192"/>
      <c r="S194" s="194"/>
      <c r="T194" s="194"/>
      <c r="U194" s="336"/>
      <c r="V194" s="193"/>
      <c r="W194" s="192"/>
      <c r="X194" s="194"/>
      <c r="Y194" s="194"/>
      <c r="Z194" s="194"/>
      <c r="AA194" s="333"/>
      <c r="AB194" s="185"/>
      <c r="AC194" s="305"/>
      <c r="AD194" s="184"/>
      <c r="AE194" s="305"/>
      <c r="AF194" s="305"/>
      <c r="AG194" s="1655">
        <f t="shared" si="13"/>
        <v>0</v>
      </c>
      <c r="AI194" s="15"/>
    </row>
    <row r="195" spans="1:35" s="128" customFormat="1" ht="18" customHeight="1" x14ac:dyDescent="0.15">
      <c r="A195" s="2902"/>
      <c r="B195" s="2878"/>
      <c r="C195" s="2879"/>
      <c r="D195" s="428"/>
      <c r="E195" s="2893" t="s">
        <v>10</v>
      </c>
      <c r="F195" s="2894"/>
      <c r="G195" s="312"/>
      <c r="H195" s="329"/>
      <c r="I195" s="313"/>
      <c r="J195" s="312"/>
      <c r="K195" s="314"/>
      <c r="L195" s="313"/>
      <c r="M195" s="312"/>
      <c r="N195" s="314"/>
      <c r="O195" s="314"/>
      <c r="P195" s="313"/>
      <c r="Q195" s="312"/>
      <c r="R195" s="312"/>
      <c r="S195" s="314"/>
      <c r="T195" s="314"/>
      <c r="U195" s="338"/>
      <c r="V195" s="313"/>
      <c r="W195" s="312"/>
      <c r="X195" s="314"/>
      <c r="Y195" s="314"/>
      <c r="Z195" s="314"/>
      <c r="AA195" s="338"/>
      <c r="AB195" s="313"/>
      <c r="AC195" s="332"/>
      <c r="AD195" s="312"/>
      <c r="AE195" s="332"/>
      <c r="AF195" s="329"/>
      <c r="AG195" s="1656">
        <f t="shared" si="13"/>
        <v>0</v>
      </c>
      <c r="AI195" s="15"/>
    </row>
    <row r="196" spans="1:35" s="128" customFormat="1" ht="18" customHeight="1" x14ac:dyDescent="0.15">
      <c r="A196" s="2902"/>
      <c r="B196" s="758"/>
      <c r="C196" s="759"/>
      <c r="D196" s="429"/>
      <c r="E196" s="429"/>
      <c r="F196" s="857" t="s">
        <v>297</v>
      </c>
      <c r="G196" s="188"/>
      <c r="H196" s="331"/>
      <c r="I196" s="189"/>
      <c r="J196" s="188"/>
      <c r="K196" s="190"/>
      <c r="L196" s="189"/>
      <c r="M196" s="188"/>
      <c r="N196" s="190"/>
      <c r="O196" s="190"/>
      <c r="P196" s="189"/>
      <c r="Q196" s="188"/>
      <c r="R196" s="188"/>
      <c r="S196" s="190"/>
      <c r="T196" s="190"/>
      <c r="U196" s="335"/>
      <c r="V196" s="189"/>
      <c r="W196" s="188"/>
      <c r="X196" s="190"/>
      <c r="Y196" s="190"/>
      <c r="Z196" s="190"/>
      <c r="AA196" s="335"/>
      <c r="AB196" s="189"/>
      <c r="AC196" s="352"/>
      <c r="AD196" s="188"/>
      <c r="AE196" s="352"/>
      <c r="AF196" s="323"/>
      <c r="AG196" s="1657">
        <f t="shared" si="13"/>
        <v>0</v>
      </c>
      <c r="AI196" s="15"/>
    </row>
    <row r="197" spans="1:35" s="128" customFormat="1" ht="18" customHeight="1" x14ac:dyDescent="0.15">
      <c r="A197" s="2902"/>
      <c r="B197" s="2876" t="s">
        <v>784</v>
      </c>
      <c r="C197" s="2877"/>
      <c r="D197" s="2904" t="s">
        <v>9</v>
      </c>
      <c r="E197" s="2904"/>
      <c r="F197" s="2905"/>
      <c r="G197" s="192"/>
      <c r="H197" s="197"/>
      <c r="I197" s="193"/>
      <c r="J197" s="192"/>
      <c r="K197" s="194"/>
      <c r="L197" s="193"/>
      <c r="M197" s="192"/>
      <c r="N197" s="194"/>
      <c r="O197" s="194"/>
      <c r="P197" s="193"/>
      <c r="Q197" s="192"/>
      <c r="R197" s="192"/>
      <c r="S197" s="194"/>
      <c r="T197" s="194"/>
      <c r="U197" s="336"/>
      <c r="V197" s="193"/>
      <c r="W197" s="192"/>
      <c r="X197" s="194"/>
      <c r="Y197" s="194"/>
      <c r="Z197" s="194"/>
      <c r="AA197" s="333"/>
      <c r="AB197" s="185"/>
      <c r="AC197" s="305"/>
      <c r="AD197" s="184"/>
      <c r="AE197" s="305"/>
      <c r="AF197" s="305"/>
      <c r="AG197" s="1655">
        <f t="shared" si="13"/>
        <v>0</v>
      </c>
      <c r="AI197" s="15"/>
    </row>
    <row r="198" spans="1:35" s="128" customFormat="1" ht="18" customHeight="1" x14ac:dyDescent="0.15">
      <c r="A198" s="2902"/>
      <c r="B198" s="2878"/>
      <c r="C198" s="2879"/>
      <c r="D198" s="428"/>
      <c r="E198" s="2893" t="s">
        <v>10</v>
      </c>
      <c r="F198" s="2894"/>
      <c r="G198" s="312"/>
      <c r="H198" s="329"/>
      <c r="I198" s="313"/>
      <c r="J198" s="312"/>
      <c r="K198" s="314"/>
      <c r="L198" s="313"/>
      <c r="M198" s="312"/>
      <c r="N198" s="314"/>
      <c r="O198" s="314"/>
      <c r="P198" s="313"/>
      <c r="Q198" s="312"/>
      <c r="R198" s="312"/>
      <c r="S198" s="314"/>
      <c r="T198" s="314"/>
      <c r="U198" s="338"/>
      <c r="V198" s="313"/>
      <c r="W198" s="312"/>
      <c r="X198" s="314"/>
      <c r="Y198" s="314"/>
      <c r="Z198" s="314"/>
      <c r="AA198" s="338"/>
      <c r="AB198" s="313"/>
      <c r="AC198" s="332"/>
      <c r="AD198" s="312"/>
      <c r="AE198" s="332"/>
      <c r="AF198" s="329"/>
      <c r="AG198" s="1656">
        <f t="shared" si="13"/>
        <v>0</v>
      </c>
      <c r="AI198" s="15"/>
    </row>
    <row r="199" spans="1:35" s="128" customFormat="1" ht="18" customHeight="1" x14ac:dyDescent="0.15">
      <c r="A199" s="2902"/>
      <c r="B199" s="758"/>
      <c r="C199" s="759"/>
      <c r="D199" s="429"/>
      <c r="E199" s="429"/>
      <c r="F199" s="857" t="s">
        <v>297</v>
      </c>
      <c r="G199" s="188"/>
      <c r="H199" s="331"/>
      <c r="I199" s="189"/>
      <c r="J199" s="188"/>
      <c r="K199" s="190"/>
      <c r="L199" s="189"/>
      <c r="M199" s="188"/>
      <c r="N199" s="190"/>
      <c r="O199" s="190"/>
      <c r="P199" s="189"/>
      <c r="Q199" s="188"/>
      <c r="R199" s="188"/>
      <c r="S199" s="190"/>
      <c r="T199" s="190"/>
      <c r="U199" s="335"/>
      <c r="V199" s="189"/>
      <c r="W199" s="188"/>
      <c r="X199" s="190"/>
      <c r="Y199" s="190"/>
      <c r="Z199" s="190"/>
      <c r="AA199" s="335"/>
      <c r="AB199" s="189"/>
      <c r="AC199" s="352"/>
      <c r="AD199" s="188"/>
      <c r="AE199" s="352"/>
      <c r="AF199" s="323"/>
      <c r="AG199" s="1657">
        <f t="shared" si="13"/>
        <v>0</v>
      </c>
      <c r="AI199" s="15"/>
    </row>
    <row r="200" spans="1:35" s="128" customFormat="1" ht="18" hidden="1" customHeight="1" x14ac:dyDescent="0.15">
      <c r="A200" s="2902"/>
      <c r="B200" s="2923" t="s">
        <v>15</v>
      </c>
      <c r="C200" s="2924"/>
      <c r="D200" s="2904" t="s">
        <v>9</v>
      </c>
      <c r="E200" s="2904"/>
      <c r="F200" s="2905"/>
      <c r="G200" s="192"/>
      <c r="H200" s="197"/>
      <c r="I200" s="193"/>
      <c r="J200" s="192"/>
      <c r="K200" s="194"/>
      <c r="L200" s="193"/>
      <c r="M200" s="192"/>
      <c r="N200" s="194"/>
      <c r="O200" s="194"/>
      <c r="P200" s="193"/>
      <c r="Q200" s="192"/>
      <c r="R200" s="192"/>
      <c r="S200" s="194"/>
      <c r="T200" s="194"/>
      <c r="U200" s="336"/>
      <c r="V200" s="193"/>
      <c r="W200" s="192"/>
      <c r="X200" s="194"/>
      <c r="Y200" s="194"/>
      <c r="Z200" s="194"/>
      <c r="AA200" s="333"/>
      <c r="AB200" s="185"/>
      <c r="AC200" s="305"/>
      <c r="AD200" s="184"/>
      <c r="AE200" s="305"/>
      <c r="AF200" s="305"/>
      <c r="AG200" s="1655">
        <f t="shared" si="13"/>
        <v>0</v>
      </c>
      <c r="AI200" s="15"/>
    </row>
    <row r="201" spans="1:35" s="128" customFormat="1" ht="18" hidden="1" customHeight="1" x14ac:dyDescent="0.15">
      <c r="A201" s="2902"/>
      <c r="B201" s="2925"/>
      <c r="C201" s="2926"/>
      <c r="D201" s="428"/>
      <c r="E201" s="2893" t="s">
        <v>10</v>
      </c>
      <c r="F201" s="2894"/>
      <c r="G201" s="312"/>
      <c r="H201" s="329"/>
      <c r="I201" s="313"/>
      <c r="J201" s="312"/>
      <c r="K201" s="314"/>
      <c r="L201" s="313"/>
      <c r="M201" s="312"/>
      <c r="N201" s="314"/>
      <c r="O201" s="314"/>
      <c r="P201" s="313"/>
      <c r="Q201" s="312"/>
      <c r="R201" s="312"/>
      <c r="S201" s="314"/>
      <c r="T201" s="314"/>
      <c r="U201" s="338"/>
      <c r="V201" s="313"/>
      <c r="W201" s="312"/>
      <c r="X201" s="314"/>
      <c r="Y201" s="314"/>
      <c r="Z201" s="314"/>
      <c r="AA201" s="338"/>
      <c r="AB201" s="313"/>
      <c r="AC201" s="332"/>
      <c r="AD201" s="312"/>
      <c r="AE201" s="332"/>
      <c r="AF201" s="329"/>
      <c r="AG201" s="1656">
        <f t="shared" si="13"/>
        <v>0</v>
      </c>
      <c r="AI201" s="15"/>
    </row>
    <row r="202" spans="1:35" s="128" customFormat="1" ht="18" hidden="1" customHeight="1" x14ac:dyDescent="0.15">
      <c r="A202" s="2902"/>
      <c r="B202" s="2927"/>
      <c r="C202" s="2928"/>
      <c r="D202" s="429"/>
      <c r="E202" s="429"/>
      <c r="F202" s="857" t="s">
        <v>297</v>
      </c>
      <c r="G202" s="188"/>
      <c r="H202" s="331"/>
      <c r="I202" s="189"/>
      <c r="J202" s="188"/>
      <c r="K202" s="190"/>
      <c r="L202" s="189"/>
      <c r="M202" s="188"/>
      <c r="N202" s="190"/>
      <c r="O202" s="190"/>
      <c r="P202" s="189"/>
      <c r="Q202" s="188"/>
      <c r="R202" s="188"/>
      <c r="S202" s="190"/>
      <c r="T202" s="190"/>
      <c r="U202" s="335"/>
      <c r="V202" s="189"/>
      <c r="W202" s="188"/>
      <c r="X202" s="190"/>
      <c r="Y202" s="190"/>
      <c r="Z202" s="190"/>
      <c r="AA202" s="335"/>
      <c r="AB202" s="189"/>
      <c r="AC202" s="352"/>
      <c r="AD202" s="188"/>
      <c r="AE202" s="352"/>
      <c r="AF202" s="323"/>
      <c r="AG202" s="1657">
        <f t="shared" si="13"/>
        <v>0</v>
      </c>
      <c r="AI202" s="15"/>
    </row>
    <row r="203" spans="1:35" s="128" customFormat="1" ht="18" customHeight="1" x14ac:dyDescent="0.15">
      <c r="A203" s="2902"/>
      <c r="B203" s="2909" t="s">
        <v>785</v>
      </c>
      <c r="C203" s="2877"/>
      <c r="D203" s="2904" t="s">
        <v>9</v>
      </c>
      <c r="E203" s="2904"/>
      <c r="F203" s="2905"/>
      <c r="G203" s="192"/>
      <c r="H203" s="197"/>
      <c r="I203" s="193"/>
      <c r="J203" s="192"/>
      <c r="K203" s="194"/>
      <c r="L203" s="193"/>
      <c r="M203" s="192"/>
      <c r="N203" s="194"/>
      <c r="O203" s="194"/>
      <c r="P203" s="193"/>
      <c r="Q203" s="192"/>
      <c r="R203" s="192"/>
      <c r="S203" s="194"/>
      <c r="T203" s="194"/>
      <c r="U203" s="336"/>
      <c r="V203" s="193"/>
      <c r="W203" s="192"/>
      <c r="X203" s="194"/>
      <c r="Y203" s="194"/>
      <c r="Z203" s="194"/>
      <c r="AA203" s="333"/>
      <c r="AB203" s="185"/>
      <c r="AC203" s="305"/>
      <c r="AD203" s="184"/>
      <c r="AE203" s="305"/>
      <c r="AF203" s="305"/>
      <c r="AG203" s="1655">
        <f t="shared" si="13"/>
        <v>0</v>
      </c>
      <c r="AI203" s="15"/>
    </row>
    <row r="204" spans="1:35" s="128" customFormat="1" ht="18" customHeight="1" x14ac:dyDescent="0.15">
      <c r="A204" s="2902"/>
      <c r="B204" s="2910"/>
      <c r="C204" s="2879"/>
      <c r="D204" s="428"/>
      <c r="E204" s="2893" t="s">
        <v>10</v>
      </c>
      <c r="F204" s="2894"/>
      <c r="G204" s="312"/>
      <c r="H204" s="329"/>
      <c r="I204" s="313"/>
      <c r="J204" s="312"/>
      <c r="K204" s="314"/>
      <c r="L204" s="313"/>
      <c r="M204" s="312"/>
      <c r="N204" s="314"/>
      <c r="O204" s="314"/>
      <c r="P204" s="313"/>
      <c r="Q204" s="312"/>
      <c r="R204" s="312"/>
      <c r="S204" s="314"/>
      <c r="T204" s="314"/>
      <c r="U204" s="338"/>
      <c r="V204" s="313"/>
      <c r="W204" s="312"/>
      <c r="X204" s="314"/>
      <c r="Y204" s="314"/>
      <c r="Z204" s="314"/>
      <c r="AA204" s="338"/>
      <c r="AB204" s="313"/>
      <c r="AC204" s="332"/>
      <c r="AD204" s="312"/>
      <c r="AE204" s="309"/>
      <c r="AF204" s="329"/>
      <c r="AG204" s="1656">
        <f t="shared" si="13"/>
        <v>0</v>
      </c>
      <c r="AI204" s="15"/>
    </row>
    <row r="205" spans="1:35" s="128" customFormat="1" ht="18" customHeight="1" x14ac:dyDescent="0.15">
      <c r="A205" s="2902"/>
      <c r="B205" s="2911"/>
      <c r="C205" s="2912"/>
      <c r="D205" s="429"/>
      <c r="E205" s="429"/>
      <c r="F205" s="857" t="s">
        <v>297</v>
      </c>
      <c r="G205" s="188"/>
      <c r="H205" s="331"/>
      <c r="I205" s="189"/>
      <c r="J205" s="188"/>
      <c r="K205" s="190"/>
      <c r="L205" s="189"/>
      <c r="M205" s="188"/>
      <c r="N205" s="190"/>
      <c r="O205" s="190"/>
      <c r="P205" s="189"/>
      <c r="Q205" s="188"/>
      <c r="R205" s="188"/>
      <c r="S205" s="190"/>
      <c r="T205" s="190"/>
      <c r="U205" s="335"/>
      <c r="V205" s="189"/>
      <c r="W205" s="188"/>
      <c r="X205" s="190"/>
      <c r="Y205" s="190"/>
      <c r="Z205" s="190"/>
      <c r="AA205" s="335"/>
      <c r="AB205" s="189"/>
      <c r="AC205" s="352"/>
      <c r="AD205" s="188"/>
      <c r="AE205" s="352"/>
      <c r="AF205" s="323"/>
      <c r="AG205" s="1657">
        <f t="shared" si="13"/>
        <v>0</v>
      </c>
      <c r="AI205" s="15"/>
    </row>
    <row r="206" spans="1:35" s="128" customFormat="1" ht="18" hidden="1" customHeight="1" x14ac:dyDescent="0.15">
      <c r="A206" s="2902"/>
      <c r="B206" s="2876" t="s">
        <v>16</v>
      </c>
      <c r="C206" s="2877"/>
      <c r="D206" s="2904" t="s">
        <v>9</v>
      </c>
      <c r="E206" s="2904"/>
      <c r="F206" s="2905"/>
      <c r="G206" s="192"/>
      <c r="H206" s="197"/>
      <c r="I206" s="193"/>
      <c r="J206" s="192"/>
      <c r="K206" s="194"/>
      <c r="L206" s="193"/>
      <c r="M206" s="192"/>
      <c r="N206" s="194"/>
      <c r="O206" s="194"/>
      <c r="P206" s="193"/>
      <c r="Q206" s="192"/>
      <c r="R206" s="192"/>
      <c r="S206" s="194"/>
      <c r="T206" s="194"/>
      <c r="U206" s="336"/>
      <c r="V206" s="193"/>
      <c r="W206" s="192"/>
      <c r="X206" s="194"/>
      <c r="Y206" s="194"/>
      <c r="Z206" s="194"/>
      <c r="AA206" s="333"/>
      <c r="AB206" s="185"/>
      <c r="AC206" s="305"/>
      <c r="AD206" s="184"/>
      <c r="AE206" s="305"/>
      <c r="AF206" s="305"/>
      <c r="AG206" s="1655">
        <f t="shared" si="13"/>
        <v>0</v>
      </c>
      <c r="AI206" s="15"/>
    </row>
    <row r="207" spans="1:35" s="128" customFormat="1" ht="18" hidden="1" customHeight="1" x14ac:dyDescent="0.15">
      <c r="A207" s="2902"/>
      <c r="B207" s="2878"/>
      <c r="C207" s="2879"/>
      <c r="D207" s="428"/>
      <c r="E207" s="2893" t="s">
        <v>10</v>
      </c>
      <c r="F207" s="2894"/>
      <c r="G207" s="312"/>
      <c r="H207" s="329"/>
      <c r="I207" s="313"/>
      <c r="J207" s="312"/>
      <c r="K207" s="314"/>
      <c r="L207" s="313"/>
      <c r="M207" s="312"/>
      <c r="N207" s="314"/>
      <c r="O207" s="314"/>
      <c r="P207" s="313"/>
      <c r="Q207" s="312"/>
      <c r="R207" s="312"/>
      <c r="S207" s="314"/>
      <c r="T207" s="314"/>
      <c r="U207" s="338"/>
      <c r="V207" s="313"/>
      <c r="W207" s="312"/>
      <c r="X207" s="314"/>
      <c r="Y207" s="314"/>
      <c r="Z207" s="314"/>
      <c r="AA207" s="338"/>
      <c r="AB207" s="313"/>
      <c r="AC207" s="332"/>
      <c r="AD207" s="312"/>
      <c r="AE207" s="332"/>
      <c r="AF207" s="329"/>
      <c r="AG207" s="1656">
        <f t="shared" si="13"/>
        <v>0</v>
      </c>
      <c r="AI207" s="15"/>
    </row>
    <row r="208" spans="1:35" s="128" customFormat="1" ht="18" hidden="1" customHeight="1" x14ac:dyDescent="0.15">
      <c r="A208" s="2902"/>
      <c r="B208" s="758"/>
      <c r="C208" s="760"/>
      <c r="D208" s="429"/>
      <c r="E208" s="429"/>
      <c r="F208" s="857" t="s">
        <v>297</v>
      </c>
      <c r="G208" s="188"/>
      <c r="H208" s="331"/>
      <c r="I208" s="189"/>
      <c r="J208" s="188"/>
      <c r="K208" s="190"/>
      <c r="L208" s="189"/>
      <c r="M208" s="188"/>
      <c r="N208" s="190"/>
      <c r="O208" s="190"/>
      <c r="P208" s="189"/>
      <c r="Q208" s="188"/>
      <c r="R208" s="188"/>
      <c r="S208" s="190"/>
      <c r="T208" s="190"/>
      <c r="U208" s="335"/>
      <c r="V208" s="189"/>
      <c r="W208" s="188"/>
      <c r="X208" s="190"/>
      <c r="Y208" s="190"/>
      <c r="Z208" s="190"/>
      <c r="AA208" s="335"/>
      <c r="AB208" s="189"/>
      <c r="AC208" s="352"/>
      <c r="AD208" s="188"/>
      <c r="AE208" s="352"/>
      <c r="AF208" s="323"/>
      <c r="AG208" s="1657">
        <f t="shared" si="13"/>
        <v>0</v>
      </c>
      <c r="AI208" s="15"/>
    </row>
    <row r="209" spans="1:35" s="128" customFormat="1" ht="18" customHeight="1" x14ac:dyDescent="0.15">
      <c r="A209" s="2902"/>
      <c r="B209" s="2876" t="s">
        <v>17</v>
      </c>
      <c r="C209" s="2877"/>
      <c r="D209" s="2904" t="s">
        <v>9</v>
      </c>
      <c r="E209" s="2904"/>
      <c r="F209" s="2905"/>
      <c r="G209" s="192"/>
      <c r="H209" s="197"/>
      <c r="I209" s="193"/>
      <c r="J209" s="192"/>
      <c r="K209" s="194"/>
      <c r="L209" s="193"/>
      <c r="M209" s="192"/>
      <c r="N209" s="194"/>
      <c r="O209" s="194"/>
      <c r="P209" s="193"/>
      <c r="Q209" s="192"/>
      <c r="R209" s="192"/>
      <c r="S209" s="194"/>
      <c r="T209" s="194"/>
      <c r="U209" s="336"/>
      <c r="V209" s="193"/>
      <c r="W209" s="192"/>
      <c r="X209" s="194"/>
      <c r="Y209" s="194"/>
      <c r="Z209" s="194"/>
      <c r="AA209" s="333"/>
      <c r="AB209" s="185"/>
      <c r="AC209" s="305"/>
      <c r="AD209" s="184"/>
      <c r="AE209" s="305"/>
      <c r="AF209" s="305"/>
      <c r="AG209" s="1655">
        <f t="shared" si="13"/>
        <v>0</v>
      </c>
      <c r="AI209" s="15"/>
    </row>
    <row r="210" spans="1:35" s="128" customFormat="1" ht="18" customHeight="1" x14ac:dyDescent="0.15">
      <c r="A210" s="2902"/>
      <c r="B210" s="2878"/>
      <c r="C210" s="2879"/>
      <c r="D210" s="428"/>
      <c r="E210" s="2893" t="s">
        <v>10</v>
      </c>
      <c r="F210" s="2894"/>
      <c r="G210" s="312"/>
      <c r="H210" s="329"/>
      <c r="I210" s="313"/>
      <c r="J210" s="312"/>
      <c r="K210" s="314"/>
      <c r="L210" s="313"/>
      <c r="M210" s="312"/>
      <c r="N210" s="314"/>
      <c r="O210" s="314"/>
      <c r="P210" s="313"/>
      <c r="Q210" s="312"/>
      <c r="R210" s="312"/>
      <c r="S210" s="314"/>
      <c r="T210" s="314"/>
      <c r="U210" s="338"/>
      <c r="V210" s="313"/>
      <c r="W210" s="312"/>
      <c r="X210" s="314"/>
      <c r="Y210" s="314"/>
      <c r="Z210" s="314"/>
      <c r="AA210" s="338"/>
      <c r="AB210" s="313"/>
      <c r="AC210" s="332"/>
      <c r="AD210" s="312"/>
      <c r="AE210" s="332"/>
      <c r="AF210" s="329"/>
      <c r="AG210" s="1656">
        <f t="shared" si="13"/>
        <v>0</v>
      </c>
      <c r="AI210" s="15"/>
    </row>
    <row r="211" spans="1:35" s="128" customFormat="1" ht="18" customHeight="1" x14ac:dyDescent="0.15">
      <c r="A211" s="2902"/>
      <c r="B211" s="758"/>
      <c r="C211" s="759"/>
      <c r="D211" s="429"/>
      <c r="E211" s="429"/>
      <c r="F211" s="857" t="s">
        <v>297</v>
      </c>
      <c r="G211" s="188"/>
      <c r="H211" s="331"/>
      <c r="I211" s="189"/>
      <c r="J211" s="188"/>
      <c r="K211" s="190"/>
      <c r="L211" s="189"/>
      <c r="M211" s="188"/>
      <c r="N211" s="190"/>
      <c r="O211" s="190"/>
      <c r="P211" s="189"/>
      <c r="Q211" s="188"/>
      <c r="R211" s="188"/>
      <c r="S211" s="190"/>
      <c r="T211" s="190"/>
      <c r="U211" s="335"/>
      <c r="V211" s="189"/>
      <c r="W211" s="188"/>
      <c r="X211" s="190"/>
      <c r="Y211" s="190"/>
      <c r="Z211" s="190"/>
      <c r="AA211" s="335"/>
      <c r="AB211" s="189"/>
      <c r="AC211" s="352"/>
      <c r="AD211" s="188"/>
      <c r="AE211" s="352"/>
      <c r="AF211" s="323"/>
      <c r="AG211" s="1657">
        <f t="shared" si="13"/>
        <v>0</v>
      </c>
      <c r="AI211" s="15"/>
    </row>
    <row r="212" spans="1:35" s="128" customFormat="1" ht="18" customHeight="1" x14ac:dyDescent="0.15">
      <c r="A212" s="2902"/>
      <c r="B212" s="2876" t="s">
        <v>18</v>
      </c>
      <c r="C212" s="2877"/>
      <c r="D212" s="2904" t="s">
        <v>9</v>
      </c>
      <c r="E212" s="2904"/>
      <c r="F212" s="2905"/>
      <c r="G212" s="192"/>
      <c r="H212" s="197"/>
      <c r="I212" s="193"/>
      <c r="J212" s="192"/>
      <c r="K212" s="194"/>
      <c r="L212" s="193"/>
      <c r="M212" s="192"/>
      <c r="N212" s="194"/>
      <c r="O212" s="194"/>
      <c r="P212" s="193"/>
      <c r="Q212" s="192"/>
      <c r="R212" s="192"/>
      <c r="S212" s="194"/>
      <c r="T212" s="194"/>
      <c r="U212" s="336"/>
      <c r="V212" s="193"/>
      <c r="W212" s="192"/>
      <c r="X212" s="194"/>
      <c r="Y212" s="194"/>
      <c r="Z212" s="194"/>
      <c r="AA212" s="333"/>
      <c r="AB212" s="185"/>
      <c r="AC212" s="305"/>
      <c r="AD212" s="184"/>
      <c r="AE212" s="305"/>
      <c r="AF212" s="305"/>
      <c r="AG212" s="1655">
        <f t="shared" si="13"/>
        <v>0</v>
      </c>
      <c r="AI212" s="15"/>
    </row>
    <row r="213" spans="1:35" s="128" customFormat="1" ht="18" customHeight="1" x14ac:dyDescent="0.15">
      <c r="A213" s="2902"/>
      <c r="B213" s="2878"/>
      <c r="C213" s="2879"/>
      <c r="D213" s="428"/>
      <c r="E213" s="2893" t="s">
        <v>10</v>
      </c>
      <c r="F213" s="2894"/>
      <c r="G213" s="312"/>
      <c r="H213" s="329"/>
      <c r="I213" s="313"/>
      <c r="J213" s="312"/>
      <c r="K213" s="314"/>
      <c r="L213" s="313"/>
      <c r="M213" s="312"/>
      <c r="N213" s="314"/>
      <c r="O213" s="314"/>
      <c r="P213" s="313"/>
      <c r="Q213" s="312"/>
      <c r="R213" s="312"/>
      <c r="S213" s="314"/>
      <c r="T213" s="314"/>
      <c r="U213" s="338"/>
      <c r="V213" s="313"/>
      <c r="W213" s="312"/>
      <c r="X213" s="314"/>
      <c r="Y213" s="314"/>
      <c r="Z213" s="314"/>
      <c r="AA213" s="338"/>
      <c r="AB213" s="313"/>
      <c r="AC213" s="332"/>
      <c r="AD213" s="312"/>
      <c r="AE213" s="332"/>
      <c r="AF213" s="329"/>
      <c r="AG213" s="1656">
        <f t="shared" si="13"/>
        <v>0</v>
      </c>
      <c r="AI213" s="15"/>
    </row>
    <row r="214" spans="1:35" s="128" customFormat="1" ht="18" customHeight="1" x14ac:dyDescent="0.15">
      <c r="A214" s="2902"/>
      <c r="B214" s="430"/>
      <c r="C214" s="760"/>
      <c r="D214" s="429"/>
      <c r="E214" s="429"/>
      <c r="F214" s="857" t="s">
        <v>297</v>
      </c>
      <c r="G214" s="188"/>
      <c r="H214" s="331"/>
      <c r="I214" s="189"/>
      <c r="J214" s="188"/>
      <c r="K214" s="190"/>
      <c r="L214" s="189"/>
      <c r="M214" s="188"/>
      <c r="N214" s="190"/>
      <c r="O214" s="190"/>
      <c r="P214" s="189"/>
      <c r="Q214" s="188"/>
      <c r="R214" s="188"/>
      <c r="S214" s="190"/>
      <c r="T214" s="190"/>
      <c r="U214" s="335"/>
      <c r="V214" s="189"/>
      <c r="W214" s="188"/>
      <c r="X214" s="190"/>
      <c r="Y214" s="190"/>
      <c r="Z214" s="190"/>
      <c r="AA214" s="335"/>
      <c r="AB214" s="189"/>
      <c r="AC214" s="352"/>
      <c r="AD214" s="188"/>
      <c r="AE214" s="352"/>
      <c r="AF214" s="323"/>
      <c r="AG214" s="1657">
        <f t="shared" si="13"/>
        <v>0</v>
      </c>
      <c r="AI214" s="15"/>
    </row>
    <row r="215" spans="1:35" s="128" customFormat="1" ht="18" customHeight="1" x14ac:dyDescent="0.15">
      <c r="A215" s="2902"/>
      <c r="B215" s="2909" t="s">
        <v>19</v>
      </c>
      <c r="C215" s="2877"/>
      <c r="D215" s="2904" t="s">
        <v>9</v>
      </c>
      <c r="E215" s="2904"/>
      <c r="F215" s="2905"/>
      <c r="G215" s="192"/>
      <c r="H215" s="197"/>
      <c r="I215" s="193"/>
      <c r="J215" s="192"/>
      <c r="K215" s="194"/>
      <c r="L215" s="193"/>
      <c r="M215" s="192"/>
      <c r="N215" s="194"/>
      <c r="O215" s="194"/>
      <c r="P215" s="193"/>
      <c r="Q215" s="192"/>
      <c r="R215" s="192"/>
      <c r="S215" s="194"/>
      <c r="T215" s="194"/>
      <c r="U215" s="336"/>
      <c r="V215" s="193"/>
      <c r="W215" s="192"/>
      <c r="X215" s="194"/>
      <c r="Y215" s="194"/>
      <c r="Z215" s="194"/>
      <c r="AA215" s="333"/>
      <c r="AB215" s="185"/>
      <c r="AC215" s="305"/>
      <c r="AD215" s="184"/>
      <c r="AE215" s="305"/>
      <c r="AF215" s="305"/>
      <c r="AG215" s="1655">
        <f t="shared" si="13"/>
        <v>0</v>
      </c>
      <c r="AI215" s="15"/>
    </row>
    <row r="216" spans="1:35" s="128" customFormat="1" ht="18" customHeight="1" x14ac:dyDescent="0.15">
      <c r="A216" s="2902"/>
      <c r="B216" s="2910"/>
      <c r="C216" s="2879"/>
      <c r="D216" s="428"/>
      <c r="E216" s="2893" t="s">
        <v>10</v>
      </c>
      <c r="F216" s="2894"/>
      <c r="G216" s="312"/>
      <c r="H216" s="329"/>
      <c r="I216" s="313"/>
      <c r="J216" s="312"/>
      <c r="K216" s="314"/>
      <c r="L216" s="313"/>
      <c r="M216" s="312"/>
      <c r="N216" s="314"/>
      <c r="O216" s="314"/>
      <c r="P216" s="313"/>
      <c r="Q216" s="312"/>
      <c r="R216" s="312"/>
      <c r="S216" s="314"/>
      <c r="T216" s="314"/>
      <c r="U216" s="338"/>
      <c r="V216" s="313"/>
      <c r="W216" s="312"/>
      <c r="X216" s="314"/>
      <c r="Y216" s="314"/>
      <c r="Z216" s="314"/>
      <c r="AA216" s="338"/>
      <c r="AB216" s="313"/>
      <c r="AC216" s="332"/>
      <c r="AD216" s="312"/>
      <c r="AE216" s="332"/>
      <c r="AF216" s="329"/>
      <c r="AG216" s="1656">
        <f t="shared" si="13"/>
        <v>0</v>
      </c>
      <c r="AI216" s="15"/>
    </row>
    <row r="217" spans="1:35" s="128" customFormat="1" ht="18" customHeight="1" x14ac:dyDescent="0.15">
      <c r="A217" s="2902"/>
      <c r="B217" s="2911"/>
      <c r="C217" s="2912"/>
      <c r="D217" s="429"/>
      <c r="E217" s="429"/>
      <c r="F217" s="857" t="s">
        <v>297</v>
      </c>
      <c r="G217" s="188"/>
      <c r="H217" s="331"/>
      <c r="I217" s="189"/>
      <c r="J217" s="188"/>
      <c r="K217" s="190"/>
      <c r="L217" s="189"/>
      <c r="M217" s="188"/>
      <c r="N217" s="190"/>
      <c r="O217" s="190"/>
      <c r="P217" s="189"/>
      <c r="Q217" s="188"/>
      <c r="R217" s="188"/>
      <c r="S217" s="190"/>
      <c r="T217" s="190"/>
      <c r="U217" s="335"/>
      <c r="V217" s="189"/>
      <c r="W217" s="188"/>
      <c r="X217" s="190"/>
      <c r="Y217" s="190"/>
      <c r="Z217" s="190"/>
      <c r="AA217" s="335"/>
      <c r="AB217" s="189"/>
      <c r="AC217" s="352"/>
      <c r="AD217" s="188"/>
      <c r="AE217" s="352"/>
      <c r="AF217" s="323"/>
      <c r="AG217" s="1657">
        <f t="shared" si="13"/>
        <v>0</v>
      </c>
      <c r="AI217" s="15"/>
    </row>
    <row r="218" spans="1:35" s="128" customFormat="1" ht="18" customHeight="1" x14ac:dyDescent="0.15">
      <c r="A218" s="2902"/>
      <c r="B218" s="2878" t="s">
        <v>20</v>
      </c>
      <c r="C218" s="2879"/>
      <c r="D218" s="2904" t="s">
        <v>9</v>
      </c>
      <c r="E218" s="2904"/>
      <c r="F218" s="2905"/>
      <c r="G218" s="192"/>
      <c r="H218" s="197"/>
      <c r="I218" s="193"/>
      <c r="J218" s="192"/>
      <c r="K218" s="194"/>
      <c r="L218" s="193"/>
      <c r="M218" s="192"/>
      <c r="N218" s="194"/>
      <c r="O218" s="194"/>
      <c r="P218" s="193"/>
      <c r="Q218" s="192"/>
      <c r="R218" s="192"/>
      <c r="S218" s="194"/>
      <c r="T218" s="194"/>
      <c r="U218" s="336"/>
      <c r="V218" s="193"/>
      <c r="W218" s="192"/>
      <c r="X218" s="194"/>
      <c r="Y218" s="194"/>
      <c r="Z218" s="194"/>
      <c r="AA218" s="333"/>
      <c r="AB218" s="185"/>
      <c r="AC218" s="305"/>
      <c r="AD218" s="184"/>
      <c r="AE218" s="305"/>
      <c r="AF218" s="305"/>
      <c r="AG218" s="1655">
        <f t="shared" si="13"/>
        <v>0</v>
      </c>
      <c r="AI218" s="15"/>
    </row>
    <row r="219" spans="1:35" s="128" customFormat="1" ht="18" customHeight="1" x14ac:dyDescent="0.15">
      <c r="A219" s="2902"/>
      <c r="B219" s="2878"/>
      <c r="C219" s="2879"/>
      <c r="D219" s="428"/>
      <c r="E219" s="2893" t="s">
        <v>10</v>
      </c>
      <c r="F219" s="2894"/>
      <c r="G219" s="312"/>
      <c r="H219" s="329"/>
      <c r="I219" s="313"/>
      <c r="J219" s="312"/>
      <c r="K219" s="314"/>
      <c r="L219" s="313"/>
      <c r="M219" s="312"/>
      <c r="N219" s="314"/>
      <c r="O219" s="314"/>
      <c r="P219" s="313"/>
      <c r="Q219" s="312"/>
      <c r="R219" s="312"/>
      <c r="S219" s="314"/>
      <c r="T219" s="314"/>
      <c r="U219" s="338"/>
      <c r="V219" s="313"/>
      <c r="W219" s="243"/>
      <c r="X219" s="314"/>
      <c r="Y219" s="244"/>
      <c r="Z219" s="244"/>
      <c r="AA219" s="334"/>
      <c r="AB219" s="306"/>
      <c r="AC219" s="309"/>
      <c r="AD219" s="243"/>
      <c r="AE219" s="309"/>
      <c r="AF219" s="310"/>
      <c r="AG219" s="1656">
        <f t="shared" si="13"/>
        <v>0</v>
      </c>
      <c r="AI219" s="15"/>
    </row>
    <row r="220" spans="1:35" s="128" customFormat="1" ht="18" customHeight="1" thickBot="1" x14ac:dyDescent="0.2">
      <c r="A220" s="2903"/>
      <c r="B220" s="431"/>
      <c r="C220" s="432"/>
      <c r="D220" s="433"/>
      <c r="E220" s="433"/>
      <c r="F220" s="858" t="s">
        <v>297</v>
      </c>
      <c r="G220" s="345"/>
      <c r="H220" s="354"/>
      <c r="I220" s="344"/>
      <c r="J220" s="345"/>
      <c r="K220" s="343"/>
      <c r="L220" s="344"/>
      <c r="M220" s="345"/>
      <c r="N220" s="343"/>
      <c r="O220" s="343"/>
      <c r="P220" s="344"/>
      <c r="Q220" s="345"/>
      <c r="R220" s="345"/>
      <c r="S220" s="343"/>
      <c r="T220" s="343"/>
      <c r="U220" s="348"/>
      <c r="V220" s="344"/>
      <c r="W220" s="345"/>
      <c r="X220" s="343"/>
      <c r="Y220" s="869"/>
      <c r="Z220" s="869"/>
      <c r="AA220" s="355"/>
      <c r="AB220" s="356"/>
      <c r="AC220" s="379"/>
      <c r="AD220" s="342"/>
      <c r="AE220" s="379"/>
      <c r="AF220" s="379"/>
      <c r="AG220" s="1658">
        <f t="shared" si="13"/>
        <v>0</v>
      </c>
      <c r="AI220" s="15"/>
    </row>
    <row r="221" spans="1:35" s="128" customFormat="1" ht="13.5" customHeight="1" x14ac:dyDescent="0.15">
      <c r="A221" s="198"/>
      <c r="B221" s="50"/>
      <c r="C221" s="50"/>
      <c r="D221" s="50"/>
      <c r="E221" s="50"/>
      <c r="F221" s="199"/>
      <c r="G221" s="68"/>
      <c r="H221" s="68"/>
      <c r="I221" s="68"/>
      <c r="J221" s="68"/>
      <c r="K221" s="68"/>
      <c r="L221" s="68"/>
      <c r="M221" s="68"/>
      <c r="N221" s="68"/>
      <c r="O221" s="68"/>
      <c r="P221" s="68"/>
      <c r="Q221" s="68"/>
      <c r="R221" s="68"/>
      <c r="S221" s="68"/>
      <c r="T221" s="68"/>
      <c r="U221" s="68"/>
      <c r="V221" s="68"/>
      <c r="W221" s="2817" t="s">
        <v>141</v>
      </c>
      <c r="X221" s="2817"/>
      <c r="Y221" s="2817"/>
      <c r="Z221" s="2817"/>
      <c r="AA221" s="2817"/>
      <c r="AB221" s="2817"/>
      <c r="AC221" s="2817"/>
      <c r="AD221" s="2817"/>
      <c r="AE221" s="2817"/>
      <c r="AF221" s="2817"/>
      <c r="AG221" s="2817"/>
      <c r="AI221" s="278"/>
    </row>
    <row r="222" spans="1:35" ht="14.25" thickBot="1" x14ac:dyDescent="0.2"/>
    <row r="223" spans="1:35" ht="14.25" thickBot="1" x14ac:dyDescent="0.2">
      <c r="F223" s="445" t="s">
        <v>172</v>
      </c>
      <c r="G223" s="2561" t="s">
        <v>4029</v>
      </c>
      <c r="H223" s="2561"/>
      <c r="I223" s="2561"/>
      <c r="J223" s="2561" t="s">
        <v>4030</v>
      </c>
      <c r="K223" s="2561"/>
      <c r="L223" s="2561"/>
      <c r="M223" s="1661" t="s">
        <v>4028</v>
      </c>
      <c r="O223" s="2686" t="s">
        <v>4077</v>
      </c>
      <c r="P223" s="2686"/>
      <c r="Q223" s="2686"/>
      <c r="R223" s="2561" t="s">
        <v>4078</v>
      </c>
      <c r="S223" s="2561"/>
      <c r="T223" s="2561"/>
      <c r="U223" s="1661" t="s">
        <v>4079</v>
      </c>
      <c r="V223" s="1661" t="s">
        <v>4080</v>
      </c>
      <c r="W223" s="1661" t="s">
        <v>4081</v>
      </c>
      <c r="X223" s="321"/>
      <c r="Y223" s="2953" t="s">
        <v>4077</v>
      </c>
      <c r="Z223" s="2954"/>
      <c r="AA223" s="2955"/>
      <c r="AB223" s="1666" t="s">
        <v>4079</v>
      </c>
      <c r="AC223" s="1664" t="s">
        <v>4080</v>
      </c>
      <c r="AD223" s="1665" t="s">
        <v>4081</v>
      </c>
    </row>
    <row r="224" spans="1:35" s="128" customFormat="1" ht="15" x14ac:dyDescent="0.15">
      <c r="F224" s="1660" t="s">
        <v>2998</v>
      </c>
      <c r="G224" s="2561" t="s">
        <v>4036</v>
      </c>
      <c r="H224" s="2561"/>
      <c r="I224" s="2561"/>
      <c r="J224" s="2699" t="s">
        <v>4031</v>
      </c>
      <c r="K224" s="2700"/>
      <c r="L224" s="2701"/>
      <c r="M224" s="1661">
        <f>SUM(G6:I6)</f>
        <v>0</v>
      </c>
      <c r="O224" s="2687" t="s">
        <v>4082</v>
      </c>
      <c r="P224" s="2687"/>
      <c r="Q224" s="2687"/>
      <c r="R224" s="2561" t="s">
        <v>4083</v>
      </c>
      <c r="S224" s="2561"/>
      <c r="T224" s="2561"/>
      <c r="U224" s="1671">
        <f>SUM(U233:U235)</f>
        <v>0</v>
      </c>
      <c r="V224" s="1671">
        <f>SUM(V233:V235)</f>
        <v>0</v>
      </c>
      <c r="W224" s="1671">
        <f>SUM(W233:W235)</f>
        <v>0</v>
      </c>
      <c r="X224" s="321"/>
      <c r="Y224" s="2956" t="s">
        <v>4082</v>
      </c>
      <c r="Z224" s="2957"/>
      <c r="AA224" s="2958"/>
      <c r="AB224" s="1667">
        <f>SUM(AB233:AB235)</f>
        <v>0</v>
      </c>
      <c r="AC224" s="1668">
        <f t="shared" ref="AC224:AD224" si="14">SUM(AC233:AC235)</f>
        <v>0</v>
      </c>
      <c r="AD224" s="1669">
        <f t="shared" si="14"/>
        <v>0</v>
      </c>
      <c r="AI224" s="278"/>
    </row>
    <row r="225" spans="1:35" s="128" customFormat="1" ht="15" x14ac:dyDescent="0.15">
      <c r="F225" s="1660" t="s">
        <v>3003</v>
      </c>
      <c r="G225" s="2561"/>
      <c r="H225" s="2561"/>
      <c r="I225" s="2561"/>
      <c r="J225" s="2702"/>
      <c r="K225" s="2703"/>
      <c r="L225" s="2704"/>
      <c r="M225" s="1661">
        <f>SUM(J6:L6)</f>
        <v>0</v>
      </c>
      <c r="O225" s="2687" t="s">
        <v>4084</v>
      </c>
      <c r="P225" s="2687"/>
      <c r="Q225" s="2687"/>
      <c r="R225" s="2561"/>
      <c r="S225" s="2561"/>
      <c r="T225" s="2561"/>
      <c r="U225" s="1671">
        <f>SUM(U236:U238)</f>
        <v>0</v>
      </c>
      <c r="V225" s="1671">
        <f t="shared" ref="V225:W225" si="15">SUM(V236:V238)</f>
        <v>0</v>
      </c>
      <c r="W225" s="1671">
        <f t="shared" si="15"/>
        <v>0</v>
      </c>
      <c r="X225" s="321"/>
      <c r="Y225" s="2959" t="s">
        <v>4084</v>
      </c>
      <c r="Z225" s="2687"/>
      <c r="AA225" s="2960"/>
      <c r="AB225" s="1670">
        <f>SUM(AB236:AB238)</f>
        <v>0</v>
      </c>
      <c r="AC225" s="1671">
        <f t="shared" ref="AC225:AD225" si="16">SUM(AC236:AC238)</f>
        <v>0</v>
      </c>
      <c r="AD225" s="1672">
        <f t="shared" si="16"/>
        <v>0</v>
      </c>
      <c r="AI225" s="278"/>
    </row>
    <row r="226" spans="1:35" ht="15" x14ac:dyDescent="0.15">
      <c r="F226" s="1660" t="s">
        <v>3134</v>
      </c>
      <c r="G226" s="2561"/>
      <c r="H226" s="2561"/>
      <c r="I226" s="2561"/>
      <c r="J226" s="2702"/>
      <c r="K226" s="2703"/>
      <c r="L226" s="2704"/>
      <c r="M226" s="1661">
        <f>SUM(M6:P6)</f>
        <v>0</v>
      </c>
      <c r="O226" s="2687" t="s">
        <v>4085</v>
      </c>
      <c r="P226" s="2687"/>
      <c r="Q226" s="2687"/>
      <c r="R226" s="2561"/>
      <c r="S226" s="2561"/>
      <c r="T226" s="2561"/>
      <c r="U226" s="1671">
        <f>SUM(U239:U242)</f>
        <v>0</v>
      </c>
      <c r="V226" s="1671">
        <f t="shared" ref="V226:W226" si="17">SUM(V239:V242)</f>
        <v>0</v>
      </c>
      <c r="W226" s="1671">
        <f t="shared" si="17"/>
        <v>0</v>
      </c>
      <c r="X226" s="321"/>
      <c r="Y226" s="2959" t="s">
        <v>4085</v>
      </c>
      <c r="Z226" s="2687"/>
      <c r="AA226" s="2960"/>
      <c r="AB226" s="1670">
        <f>SUM(AB239:AB242)</f>
        <v>0</v>
      </c>
      <c r="AC226" s="1671">
        <f t="shared" ref="AC226:AD226" si="18">SUM(AC239:AC242)</f>
        <v>0</v>
      </c>
      <c r="AD226" s="1672">
        <f t="shared" si="18"/>
        <v>0</v>
      </c>
    </row>
    <row r="227" spans="1:35" ht="15" x14ac:dyDescent="0.15">
      <c r="F227" s="1660" t="s">
        <v>275</v>
      </c>
      <c r="G227" s="2561"/>
      <c r="H227" s="2561"/>
      <c r="I227" s="2561"/>
      <c r="J227" s="2702"/>
      <c r="K227" s="2703"/>
      <c r="L227" s="2704"/>
      <c r="M227" s="1661">
        <f>Q6</f>
        <v>0</v>
      </c>
      <c r="O227" s="2687" t="s">
        <v>4065</v>
      </c>
      <c r="P227" s="2687"/>
      <c r="Q227" s="2687"/>
      <c r="R227" s="2561"/>
      <c r="S227" s="2561"/>
      <c r="T227" s="2561"/>
      <c r="U227" s="1671">
        <f>U243</f>
        <v>0</v>
      </c>
      <c r="V227" s="1671">
        <f t="shared" ref="V227:W227" si="19">V243</f>
        <v>0</v>
      </c>
      <c r="W227" s="1671">
        <f t="shared" si="19"/>
        <v>0</v>
      </c>
      <c r="X227" s="321"/>
      <c r="Y227" s="2959" t="s">
        <v>4065</v>
      </c>
      <c r="Z227" s="2687"/>
      <c r="AA227" s="2960"/>
      <c r="AB227" s="1670">
        <f>AB243</f>
        <v>0</v>
      </c>
      <c r="AC227" s="1671">
        <f t="shared" ref="AC227:AD227" si="20">AC243</f>
        <v>0</v>
      </c>
      <c r="AD227" s="1672">
        <f t="shared" si="20"/>
        <v>0</v>
      </c>
    </row>
    <row r="228" spans="1:35" ht="15" x14ac:dyDescent="0.15">
      <c r="F228" s="1660" t="s">
        <v>3112</v>
      </c>
      <c r="G228" s="2561"/>
      <c r="H228" s="2561"/>
      <c r="I228" s="2561"/>
      <c r="J228" s="2702"/>
      <c r="K228" s="2703"/>
      <c r="L228" s="2704"/>
      <c r="M228" s="1661">
        <f>SUM(R6:V6)</f>
        <v>0</v>
      </c>
      <c r="O228" s="2687" t="s">
        <v>4086</v>
      </c>
      <c r="P228" s="2687"/>
      <c r="Q228" s="2687"/>
      <c r="R228" s="2561"/>
      <c r="S228" s="2561"/>
      <c r="T228" s="2561"/>
      <c r="U228" s="1671">
        <f>SUM(U244:U248)</f>
        <v>0</v>
      </c>
      <c r="V228" s="1671">
        <f t="shared" ref="V228:W228" si="21">SUM(V244:V248)</f>
        <v>0</v>
      </c>
      <c r="W228" s="1671">
        <f t="shared" si="21"/>
        <v>0</v>
      </c>
      <c r="X228" s="321"/>
      <c r="Y228" s="2959" t="s">
        <v>4086</v>
      </c>
      <c r="Z228" s="2687"/>
      <c r="AA228" s="2960"/>
      <c r="AB228" s="1670">
        <f>SUM(AB244:AB248)</f>
        <v>0</v>
      </c>
      <c r="AC228" s="1671">
        <f t="shared" ref="AC228:AD228" si="22">SUM(AC244:AC248)</f>
        <v>0</v>
      </c>
      <c r="AD228" s="1672">
        <f t="shared" si="22"/>
        <v>0</v>
      </c>
    </row>
    <row r="229" spans="1:35" ht="15" x14ac:dyDescent="0.15">
      <c r="F229" s="1660" t="s">
        <v>4025</v>
      </c>
      <c r="G229" s="2561"/>
      <c r="H229" s="2561"/>
      <c r="I229" s="2561"/>
      <c r="J229" s="2702"/>
      <c r="K229" s="2703"/>
      <c r="L229" s="2704"/>
      <c r="M229" s="1661">
        <f>SUM(W6:AB6)</f>
        <v>0</v>
      </c>
      <c r="O229" s="2687" t="s">
        <v>4087</v>
      </c>
      <c r="P229" s="2687"/>
      <c r="Q229" s="2687"/>
      <c r="R229" s="2561"/>
      <c r="S229" s="2561"/>
      <c r="T229" s="2561"/>
      <c r="U229" s="1671">
        <f>SUM(U249:U254)</f>
        <v>0</v>
      </c>
      <c r="V229" s="1671">
        <f t="shared" ref="V229:W229" si="23">SUM(V249:V254)</f>
        <v>0</v>
      </c>
      <c r="W229" s="1671">
        <f t="shared" si="23"/>
        <v>0</v>
      </c>
      <c r="X229" s="321"/>
      <c r="Y229" s="2959" t="s">
        <v>4087</v>
      </c>
      <c r="Z229" s="2687"/>
      <c r="AA229" s="2960"/>
      <c r="AB229" s="1670">
        <f>SUM(AB249:AB254)</f>
        <v>0</v>
      </c>
      <c r="AC229" s="1671">
        <f t="shared" ref="AC229:AD229" si="24">SUM(AC249:AC254)</f>
        <v>0</v>
      </c>
      <c r="AD229" s="1672">
        <f t="shared" si="24"/>
        <v>0</v>
      </c>
    </row>
    <row r="230" spans="1:35" ht="15" x14ac:dyDescent="0.15">
      <c r="F230" s="1660" t="s">
        <v>2243</v>
      </c>
      <c r="G230" s="2561"/>
      <c r="H230" s="2561"/>
      <c r="I230" s="2561"/>
      <c r="J230" s="2702"/>
      <c r="K230" s="2703"/>
      <c r="L230" s="2704"/>
      <c r="M230" s="1661">
        <f>AC6</f>
        <v>0</v>
      </c>
      <c r="O230" s="2687" t="s">
        <v>4027</v>
      </c>
      <c r="P230" s="2687"/>
      <c r="Q230" s="2687"/>
      <c r="R230" s="2561"/>
      <c r="S230" s="2561"/>
      <c r="T230" s="2561"/>
      <c r="U230" s="1671">
        <f>U255</f>
        <v>0</v>
      </c>
      <c r="V230" s="1671">
        <f t="shared" ref="V230:W230" si="25">V255</f>
        <v>0</v>
      </c>
      <c r="W230" s="1671">
        <f t="shared" si="25"/>
        <v>0</v>
      </c>
      <c r="X230" s="321"/>
      <c r="Y230" s="2959" t="s">
        <v>4027</v>
      </c>
      <c r="Z230" s="2687"/>
      <c r="AA230" s="2960"/>
      <c r="AB230" s="1670">
        <f>AB255</f>
        <v>0</v>
      </c>
      <c r="AC230" s="1671">
        <f t="shared" ref="AC230:AD230" si="26">AC255</f>
        <v>0</v>
      </c>
      <c r="AD230" s="1672">
        <f t="shared" si="26"/>
        <v>0</v>
      </c>
    </row>
    <row r="231" spans="1:35" ht="15" x14ac:dyDescent="0.15">
      <c r="F231" s="1660" t="s">
        <v>4026</v>
      </c>
      <c r="G231" s="2561"/>
      <c r="H231" s="2561"/>
      <c r="I231" s="2561"/>
      <c r="J231" s="2702"/>
      <c r="K231" s="2703"/>
      <c r="L231" s="2704"/>
      <c r="M231" s="1661">
        <f>SUM(AD6:AE6)</f>
        <v>0</v>
      </c>
      <c r="O231" s="2687" t="s">
        <v>4088</v>
      </c>
      <c r="P231" s="2687"/>
      <c r="Q231" s="2687"/>
      <c r="R231" s="2561"/>
      <c r="S231" s="2561"/>
      <c r="T231" s="2561"/>
      <c r="U231" s="1671">
        <f>SUM(U256:U257)</f>
        <v>0</v>
      </c>
      <c r="V231" s="1671">
        <f t="shared" ref="V231:W231" si="27">SUM(V256:V257)</f>
        <v>0</v>
      </c>
      <c r="W231" s="1671">
        <f t="shared" si="27"/>
        <v>0</v>
      </c>
      <c r="X231" s="321"/>
      <c r="Y231" s="2959" t="s">
        <v>4088</v>
      </c>
      <c r="Z231" s="2687"/>
      <c r="AA231" s="2960"/>
      <c r="AB231" s="1670">
        <f>SUM(AB256:AB257)</f>
        <v>0</v>
      </c>
      <c r="AC231" s="1671">
        <f t="shared" ref="AC231:AD231" si="28">SUM(AC256:AC257)</f>
        <v>0</v>
      </c>
      <c r="AD231" s="1672">
        <f t="shared" si="28"/>
        <v>0</v>
      </c>
    </row>
    <row r="232" spans="1:35" ht="15.75" thickBot="1" x14ac:dyDescent="0.2">
      <c r="F232" s="1701" t="s">
        <v>154</v>
      </c>
      <c r="G232" s="2561"/>
      <c r="H232" s="2561"/>
      <c r="I232" s="2561"/>
      <c r="J232" s="2705"/>
      <c r="K232" s="2706"/>
      <c r="L232" s="2707"/>
      <c r="M232" s="1661">
        <f>AF6</f>
        <v>0</v>
      </c>
      <c r="O232" s="2689" t="s">
        <v>4075</v>
      </c>
      <c r="P232" s="2689"/>
      <c r="Q232" s="2689"/>
      <c r="R232" s="2561"/>
      <c r="S232" s="2561"/>
      <c r="T232" s="2561"/>
      <c r="U232" s="1671">
        <f>U258</f>
        <v>0</v>
      </c>
      <c r="V232" s="1671">
        <f t="shared" ref="V232:W232" si="29">V258</f>
        <v>0</v>
      </c>
      <c r="W232" s="1671">
        <f t="shared" si="29"/>
        <v>0</v>
      </c>
      <c r="X232" s="321"/>
      <c r="Y232" s="2961" t="s">
        <v>4075</v>
      </c>
      <c r="Z232" s="2689"/>
      <c r="AA232" s="2962"/>
      <c r="AB232" s="1673">
        <f>AB258</f>
        <v>0</v>
      </c>
      <c r="AC232" s="1674">
        <f t="shared" ref="AC232:AD232" si="30">AC258</f>
        <v>0</v>
      </c>
      <c r="AD232" s="1675">
        <f t="shared" si="30"/>
        <v>0</v>
      </c>
    </row>
    <row r="233" spans="1:35" ht="15" x14ac:dyDescent="0.15">
      <c r="F233" s="1700" t="s">
        <v>2998</v>
      </c>
      <c r="G233" s="2561"/>
      <c r="H233" s="2561"/>
      <c r="I233" s="2561"/>
      <c r="J233" s="2699" t="s">
        <v>4032</v>
      </c>
      <c r="K233" s="2700"/>
      <c r="L233" s="2701"/>
      <c r="M233" s="1661">
        <f>SUM(G50:I50)</f>
        <v>0</v>
      </c>
      <c r="O233" s="2688" t="s">
        <v>4055</v>
      </c>
      <c r="P233" s="2688"/>
      <c r="Q233" s="2688"/>
      <c r="R233" s="2561"/>
      <c r="S233" s="2561"/>
      <c r="T233" s="2561"/>
      <c r="U233" s="1671">
        <f>SUM($G$6,$G$50)</f>
        <v>0</v>
      </c>
      <c r="V233" s="1671">
        <f>SUM($G$7,$G$51)</f>
        <v>0</v>
      </c>
      <c r="W233" s="1671">
        <f>SUM($G$8,$G$52)</f>
        <v>0</v>
      </c>
      <c r="X233" s="321"/>
      <c r="Y233" s="2963" t="s">
        <v>4055</v>
      </c>
      <c r="Z233" s="2688"/>
      <c r="AA233" s="2964"/>
      <c r="AB233" s="1676">
        <f>SUM($G$6,$G$50,$G$94,$G$138,$G$182)</f>
        <v>0</v>
      </c>
      <c r="AC233" s="1677">
        <f>SUM($G$7,$G$51,$G$95,$G$139,$G$183)</f>
        <v>0</v>
      </c>
      <c r="AD233" s="1678">
        <f>SUM($G$8,$G$52,$G$96,$G$140,$G$184)</f>
        <v>0</v>
      </c>
    </row>
    <row r="234" spans="1:35" ht="15" x14ac:dyDescent="0.15">
      <c r="F234" s="1660" t="s">
        <v>3003</v>
      </c>
      <c r="G234" s="2561"/>
      <c r="H234" s="2561"/>
      <c r="I234" s="2561"/>
      <c r="J234" s="2702"/>
      <c r="K234" s="2703"/>
      <c r="L234" s="2704"/>
      <c r="M234" s="1661">
        <f>SUM(J50:L50)</f>
        <v>0</v>
      </c>
      <c r="O234" s="2685" t="s">
        <v>4056</v>
      </c>
      <c r="P234" s="2685"/>
      <c r="Q234" s="2685"/>
      <c r="R234" s="2561"/>
      <c r="S234" s="2561"/>
      <c r="T234" s="2561"/>
      <c r="U234" s="1671">
        <f>SUM($H$6,$H$50)</f>
        <v>0</v>
      </c>
      <c r="V234" s="1671">
        <f>SUM($H$7,$H$51)</f>
        <v>0</v>
      </c>
      <c r="W234" s="1671">
        <f>SUM($H$8,$H$52)</f>
        <v>0</v>
      </c>
      <c r="X234" s="321"/>
      <c r="Y234" s="2965" t="s">
        <v>4056</v>
      </c>
      <c r="Z234" s="2685"/>
      <c r="AA234" s="2966"/>
      <c r="AB234" s="1679">
        <f>SUM($H$6,$H$50,$H$94,$H$138,$H$182)</f>
        <v>0</v>
      </c>
      <c r="AC234" s="1671">
        <f>SUM($H$7,$H$51,$H$95,$H$139,$H$183)</f>
        <v>0</v>
      </c>
      <c r="AD234" s="1672">
        <f>SUM($H$8,$H$52,$H$96,$H$140,$H$184)</f>
        <v>0</v>
      </c>
    </row>
    <row r="235" spans="1:35" s="128" customFormat="1" ht="15" x14ac:dyDescent="0.15">
      <c r="A235"/>
      <c r="B235"/>
      <c r="C235"/>
      <c r="D235"/>
      <c r="E235"/>
      <c r="F235" s="1660" t="s">
        <v>3134</v>
      </c>
      <c r="G235" s="2561"/>
      <c r="H235" s="2561"/>
      <c r="I235" s="2561"/>
      <c r="J235" s="2702"/>
      <c r="K235" s="2703"/>
      <c r="L235" s="2704"/>
      <c r="M235" s="1661">
        <f>SUM(M50:P50)</f>
        <v>0</v>
      </c>
      <c r="N235"/>
      <c r="O235" s="2685" t="s">
        <v>4057</v>
      </c>
      <c r="P235" s="2685"/>
      <c r="Q235" s="2685"/>
      <c r="R235" s="2561"/>
      <c r="S235" s="2561"/>
      <c r="T235" s="2561"/>
      <c r="U235" s="1671">
        <f>SUM($I$6,$I$50)</f>
        <v>0</v>
      </c>
      <c r="V235" s="1671">
        <f>SUM($I$7,$I$51)</f>
        <v>0</v>
      </c>
      <c r="W235" s="1671">
        <f>SUM($I$8,$I$52)</f>
        <v>0</v>
      </c>
      <c r="X235" s="321"/>
      <c r="Y235" s="2965" t="s">
        <v>4057</v>
      </c>
      <c r="Z235" s="2685"/>
      <c r="AA235" s="2966"/>
      <c r="AB235" s="1679">
        <f>SUM($I$6,$I$50,$I$94,$I$138,$I$182)</f>
        <v>0</v>
      </c>
      <c r="AC235" s="1671">
        <f>SUM($I$7,$I$51,$I$95,$I$139,$I$183)</f>
        <v>0</v>
      </c>
      <c r="AD235" s="1672">
        <f>SUM($I$8,$I$52,$I$96,$I$140,$I$184)</f>
        <v>0</v>
      </c>
      <c r="AE235"/>
      <c r="AF235"/>
      <c r="AG235"/>
      <c r="AH235"/>
      <c r="AI235" s="321"/>
    </row>
    <row r="236" spans="1:35" s="128" customFormat="1" ht="15" x14ac:dyDescent="0.15">
      <c r="A236"/>
      <c r="B236"/>
      <c r="C236"/>
      <c r="D236"/>
      <c r="E236"/>
      <c r="F236" s="1660" t="s">
        <v>275</v>
      </c>
      <c r="G236" s="2561"/>
      <c r="H236" s="2561"/>
      <c r="I236" s="2561"/>
      <c r="J236" s="2702"/>
      <c r="K236" s="2703"/>
      <c r="L236" s="2704"/>
      <c r="M236" s="1661">
        <f>Q50</f>
        <v>0</v>
      </c>
      <c r="N236"/>
      <c r="O236" s="2685" t="s">
        <v>4058</v>
      </c>
      <c r="P236" s="2685"/>
      <c r="Q236" s="2685"/>
      <c r="R236" s="2561"/>
      <c r="S236" s="2561"/>
      <c r="T236" s="2561"/>
      <c r="U236" s="1671">
        <f>SUM($J$6,$J$50)</f>
        <v>0</v>
      </c>
      <c r="V236" s="1671">
        <f>SUM($J$7,$J$51)</f>
        <v>0</v>
      </c>
      <c r="W236" s="1671">
        <f>SUM($J$8,$J$52)</f>
        <v>0</v>
      </c>
      <c r="X236" s="321"/>
      <c r="Y236" s="2965" t="s">
        <v>4058</v>
      </c>
      <c r="Z236" s="2685"/>
      <c r="AA236" s="2966"/>
      <c r="AB236" s="1679">
        <f>SUM($J$6,$J$50,$J$94,$J$138,$J$182)</f>
        <v>0</v>
      </c>
      <c r="AC236" s="1671">
        <f>SUM($J$7,$J$51,$J$95,$J$139,$J$183)</f>
        <v>0</v>
      </c>
      <c r="AD236" s="1672">
        <f>SUM($J$8,$J$52,$J$96,$J$140,$J$184)</f>
        <v>0</v>
      </c>
      <c r="AE236"/>
      <c r="AF236"/>
      <c r="AG236"/>
      <c r="AH236"/>
      <c r="AI236" s="321"/>
    </row>
    <row r="237" spans="1:35" s="128" customFormat="1" ht="15" x14ac:dyDescent="0.15">
      <c r="A237"/>
      <c r="B237"/>
      <c r="C237"/>
      <c r="D237"/>
      <c r="E237"/>
      <c r="F237" s="1660" t="s">
        <v>3112</v>
      </c>
      <c r="G237" s="2561"/>
      <c r="H237" s="2561"/>
      <c r="I237" s="2561"/>
      <c r="J237" s="2702"/>
      <c r="K237" s="2703"/>
      <c r="L237" s="2704"/>
      <c r="M237" s="1661">
        <f>SUM(R50:V50)</f>
        <v>0</v>
      </c>
      <c r="N237"/>
      <c r="O237" s="2685" t="s">
        <v>4059</v>
      </c>
      <c r="P237" s="2685"/>
      <c r="Q237" s="2685"/>
      <c r="R237" s="2561"/>
      <c r="S237" s="2561"/>
      <c r="T237" s="2561"/>
      <c r="U237" s="1671">
        <f>SUM($K$6,$K$50)</f>
        <v>0</v>
      </c>
      <c r="V237" s="1671">
        <f>SUM($K$7,$K$51)</f>
        <v>0</v>
      </c>
      <c r="W237" s="1671">
        <f>SUM($K$8,$K$52)</f>
        <v>0</v>
      </c>
      <c r="X237" s="321"/>
      <c r="Y237" s="2965" t="s">
        <v>4059</v>
      </c>
      <c r="Z237" s="2685"/>
      <c r="AA237" s="2966"/>
      <c r="AB237" s="1679">
        <f>SUM($K$6,$K$50,$K$94,$K$138,$K$182)</f>
        <v>0</v>
      </c>
      <c r="AC237" s="1671">
        <f>SUM($K$7,$K$51,$K$95,$K$139,$K$183)</f>
        <v>0</v>
      </c>
      <c r="AD237" s="1672">
        <f>SUM($K$8,$K$52,$K$96,$K$140,$K$184)</f>
        <v>0</v>
      </c>
      <c r="AE237"/>
      <c r="AF237"/>
      <c r="AG237"/>
      <c r="AH237"/>
      <c r="AI237" s="321"/>
    </row>
    <row r="238" spans="1:35" s="128" customFormat="1" ht="15" x14ac:dyDescent="0.15">
      <c r="A238"/>
      <c r="B238"/>
      <c r="C238"/>
      <c r="D238"/>
      <c r="E238"/>
      <c r="F238" s="1660" t="s">
        <v>4025</v>
      </c>
      <c r="G238" s="2561"/>
      <c r="H238" s="2561"/>
      <c r="I238" s="2561"/>
      <c r="J238" s="2702"/>
      <c r="K238" s="2703"/>
      <c r="L238" s="2704"/>
      <c r="M238" s="1661">
        <f>SUM(W50:AB50)</f>
        <v>0</v>
      </c>
      <c r="N238"/>
      <c r="O238" s="2685" t="s">
        <v>4060</v>
      </c>
      <c r="P238" s="2685"/>
      <c r="Q238" s="2685"/>
      <c r="R238" s="2561"/>
      <c r="S238" s="2561"/>
      <c r="T238" s="2561"/>
      <c r="U238" s="1671">
        <f>SUM($L$6,$L$50)</f>
        <v>0</v>
      </c>
      <c r="V238" s="1671">
        <f>SUM($L$7,$L$51)</f>
        <v>0</v>
      </c>
      <c r="W238" s="1671">
        <f>SUM($L$8,$L$52)</f>
        <v>0</v>
      </c>
      <c r="X238" s="321"/>
      <c r="Y238" s="2965" t="s">
        <v>4060</v>
      </c>
      <c r="Z238" s="2685"/>
      <c r="AA238" s="2966"/>
      <c r="AB238" s="1679">
        <f>SUM($L$6,$L$50,$L$94,$L$138,$L$182)</f>
        <v>0</v>
      </c>
      <c r="AC238" s="1671">
        <f>SUM($L$7,$L$51,$L$95,$L$139,$L$183)</f>
        <v>0</v>
      </c>
      <c r="AD238" s="1672">
        <f>SUM($L$8,$L$52,$L$96,$L$140,$L$184)</f>
        <v>0</v>
      </c>
      <c r="AE238"/>
      <c r="AF238"/>
      <c r="AG238"/>
      <c r="AH238"/>
      <c r="AI238" s="321"/>
    </row>
    <row r="239" spans="1:35" s="128" customFormat="1" ht="15" x14ac:dyDescent="0.15">
      <c r="A239"/>
      <c r="B239"/>
      <c r="C239"/>
      <c r="D239"/>
      <c r="E239"/>
      <c r="F239" s="1660" t="s">
        <v>2243</v>
      </c>
      <c r="G239" s="2561"/>
      <c r="H239" s="2561"/>
      <c r="I239" s="2561"/>
      <c r="J239" s="2702"/>
      <c r="K239" s="2703"/>
      <c r="L239" s="2704"/>
      <c r="M239" s="1661">
        <f>AC50</f>
        <v>0</v>
      </c>
      <c r="N239"/>
      <c r="O239" s="2685" t="s">
        <v>4061</v>
      </c>
      <c r="P239" s="2685"/>
      <c r="Q239" s="2685"/>
      <c r="R239" s="2561"/>
      <c r="S239" s="2561"/>
      <c r="T239" s="2561"/>
      <c r="U239" s="1671">
        <f>SUM($M$6,$M$50)</f>
        <v>0</v>
      </c>
      <c r="V239" s="1671">
        <f>SUM($M$7,$M$51)</f>
        <v>0</v>
      </c>
      <c r="W239" s="1671">
        <f>SUM($M$8,$M$52)</f>
        <v>0</v>
      </c>
      <c r="X239" s="321"/>
      <c r="Y239" s="2965" t="s">
        <v>4061</v>
      </c>
      <c r="Z239" s="2685"/>
      <c r="AA239" s="2966"/>
      <c r="AB239" s="1679">
        <f>SUM($M$6,$M$50,$M$94,$M$138,$M$182)</f>
        <v>0</v>
      </c>
      <c r="AC239" s="1671">
        <f>SUM($M$7,$M$51,$M$95,$M$139,$M$183)</f>
        <v>0</v>
      </c>
      <c r="AD239" s="1672">
        <f>SUM($M$8,$M$52,$M$96,$M$140,$M$184)</f>
        <v>0</v>
      </c>
      <c r="AE239"/>
      <c r="AF239"/>
      <c r="AG239"/>
      <c r="AH239"/>
      <c r="AI239" s="321"/>
    </row>
    <row r="240" spans="1:35" s="128" customFormat="1" ht="15" x14ac:dyDescent="0.15">
      <c r="A240"/>
      <c r="B240"/>
      <c r="C240"/>
      <c r="D240"/>
      <c r="E240"/>
      <c r="F240" s="1660" t="s">
        <v>4026</v>
      </c>
      <c r="G240" s="2561"/>
      <c r="H240" s="2561"/>
      <c r="I240" s="2561"/>
      <c r="J240" s="2702"/>
      <c r="K240" s="2703"/>
      <c r="L240" s="2704"/>
      <c r="M240" s="1661">
        <f>SUM(AD50:AE50)</f>
        <v>0</v>
      </c>
      <c r="N240"/>
      <c r="O240" s="2685" t="s">
        <v>4062</v>
      </c>
      <c r="P240" s="2685"/>
      <c r="Q240" s="2685"/>
      <c r="R240" s="2561"/>
      <c r="S240" s="2561"/>
      <c r="T240" s="2561"/>
      <c r="U240" s="1671">
        <f>SUM($N$6,$N$50)</f>
        <v>0</v>
      </c>
      <c r="V240" s="1671">
        <f>SUM($N$7,$N$51)</f>
        <v>0</v>
      </c>
      <c r="W240" s="1671">
        <f>SUM($N$8,$N$52)</f>
        <v>0</v>
      </c>
      <c r="X240" s="321"/>
      <c r="Y240" s="2965" t="s">
        <v>4062</v>
      </c>
      <c r="Z240" s="2685"/>
      <c r="AA240" s="2966"/>
      <c r="AB240" s="1679">
        <f>SUM($N$6,$N$50,$N$94,$N$138,$N$182)</f>
        <v>0</v>
      </c>
      <c r="AC240" s="1671">
        <f>SUM($N$7,$N$51,$N$95,$N$139,$N$183)</f>
        <v>0</v>
      </c>
      <c r="AD240" s="1672">
        <f>SUM($N$8,$N$52,$N$96,$N$140,$N$184)</f>
        <v>0</v>
      </c>
      <c r="AE240"/>
      <c r="AF240"/>
      <c r="AG240"/>
      <c r="AH240"/>
      <c r="AI240" s="321"/>
    </row>
    <row r="241" spans="1:35" s="128" customFormat="1" ht="15.75" thickBot="1" x14ac:dyDescent="0.2">
      <c r="A241"/>
      <c r="B241"/>
      <c r="C241"/>
      <c r="D241"/>
      <c r="E241"/>
      <c r="F241" s="1701" t="s">
        <v>154</v>
      </c>
      <c r="G241" s="2561"/>
      <c r="H241" s="2561"/>
      <c r="I241" s="2561"/>
      <c r="J241" s="2705"/>
      <c r="K241" s="2706"/>
      <c r="L241" s="2707"/>
      <c r="M241" s="1661">
        <f>AF50</f>
        <v>0</v>
      </c>
      <c r="N241"/>
      <c r="O241" s="2685" t="s">
        <v>4063</v>
      </c>
      <c r="P241" s="2685"/>
      <c r="Q241" s="2685"/>
      <c r="R241" s="2561"/>
      <c r="S241" s="2561"/>
      <c r="T241" s="2561"/>
      <c r="U241" s="1671">
        <f>SUM($O$6,$O$50)</f>
        <v>0</v>
      </c>
      <c r="V241" s="1671">
        <f>SUM($O$7,$O$51)</f>
        <v>0</v>
      </c>
      <c r="W241" s="1671">
        <f>SUM($O$8,$O$52)</f>
        <v>0</v>
      </c>
      <c r="X241" s="321"/>
      <c r="Y241" s="2965" t="s">
        <v>4063</v>
      </c>
      <c r="Z241" s="2685"/>
      <c r="AA241" s="2966"/>
      <c r="AB241" s="1679">
        <f>SUM($O$6,$O$50,$O$94,$O$138,$O$182)</f>
        <v>0</v>
      </c>
      <c r="AC241" s="1671">
        <f>SUM($O$7,$O$51,$O$95,$O$139,$O$183)</f>
        <v>0</v>
      </c>
      <c r="AD241" s="1672">
        <f>SUM($O$8,$O$52,$O$96,$O$140,$O$184)</f>
        <v>0</v>
      </c>
      <c r="AE241"/>
      <c r="AF241"/>
      <c r="AG241"/>
      <c r="AH241"/>
      <c r="AI241" s="321"/>
    </row>
    <row r="242" spans="1:35" s="128" customFormat="1" ht="15" x14ac:dyDescent="0.15">
      <c r="A242"/>
      <c r="B242"/>
      <c r="C242"/>
      <c r="D242"/>
      <c r="E242"/>
      <c r="F242" s="1700" t="s">
        <v>2998</v>
      </c>
      <c r="G242" s="2561"/>
      <c r="H242" s="2561"/>
      <c r="I242" s="2561"/>
      <c r="J242" s="2708" t="s">
        <v>4033</v>
      </c>
      <c r="K242" s="2708"/>
      <c r="L242" s="2708"/>
      <c r="M242" s="1661">
        <f>SUM(G94:I94)</f>
        <v>0</v>
      </c>
      <c r="N242"/>
      <c r="O242" s="2685" t="s">
        <v>4064</v>
      </c>
      <c r="P242" s="2685"/>
      <c r="Q242" s="2685"/>
      <c r="R242" s="2561"/>
      <c r="S242" s="2561"/>
      <c r="T242" s="2561"/>
      <c r="U242" s="1671">
        <f>SUM($P$6,$P$50)</f>
        <v>0</v>
      </c>
      <c r="V242" s="1671">
        <f>SUM($P$7,$P$51)</f>
        <v>0</v>
      </c>
      <c r="W242" s="1671">
        <f>SUM($P$8,$P$52)</f>
        <v>0</v>
      </c>
      <c r="X242" s="321"/>
      <c r="Y242" s="2965" t="s">
        <v>4064</v>
      </c>
      <c r="Z242" s="2685"/>
      <c r="AA242" s="2966"/>
      <c r="AB242" s="1679">
        <f>SUM($P$6,$P$50,$P$94,$P$138,$P$182)</f>
        <v>0</v>
      </c>
      <c r="AC242" s="1671">
        <f>SUM($P$7,$P$51,$P$95,$P$139,$P$183)</f>
        <v>0</v>
      </c>
      <c r="AD242" s="1672">
        <f>SUM($P$8,$P$52,$P$96,$P$140,$P$184)</f>
        <v>0</v>
      </c>
      <c r="AE242"/>
      <c r="AF242"/>
      <c r="AG242"/>
      <c r="AH242"/>
      <c r="AI242" s="321"/>
    </row>
    <row r="243" spans="1:35" s="128" customFormat="1" ht="15" x14ac:dyDescent="0.15">
      <c r="A243"/>
      <c r="B243"/>
      <c r="C243"/>
      <c r="D243"/>
      <c r="E243"/>
      <c r="F243" s="1660" t="s">
        <v>3003</v>
      </c>
      <c r="G243" s="2561"/>
      <c r="H243" s="2561"/>
      <c r="I243" s="2561"/>
      <c r="J243" s="2708"/>
      <c r="K243" s="2708"/>
      <c r="L243" s="2708"/>
      <c r="M243" s="1661">
        <f>SUM(J94:L94)</f>
        <v>0</v>
      </c>
      <c r="N243"/>
      <c r="O243" s="2685" t="s">
        <v>4065</v>
      </c>
      <c r="P243" s="2685"/>
      <c r="Q243" s="2685"/>
      <c r="R243" s="2561"/>
      <c r="S243" s="2561"/>
      <c r="T243" s="2561"/>
      <c r="U243" s="1671">
        <f>SUM($Q$6,$Q$50)</f>
        <v>0</v>
      </c>
      <c r="V243" s="1671">
        <f>SUM($Q$7,$Q$51)</f>
        <v>0</v>
      </c>
      <c r="W243" s="1671">
        <f>SUM($Q$8,$Q$52)</f>
        <v>0</v>
      </c>
      <c r="X243" s="321"/>
      <c r="Y243" s="2965" t="s">
        <v>4065</v>
      </c>
      <c r="Z243" s="2685"/>
      <c r="AA243" s="2966"/>
      <c r="AB243" s="1679">
        <f>SUM($Q$6,$Q$50,$Q$94,$Q$138,$Q$182)</f>
        <v>0</v>
      </c>
      <c r="AC243" s="1671">
        <f>SUM($Q$7,$Q$51,$Q$95,$Q$139,$Q$183)</f>
        <v>0</v>
      </c>
      <c r="AD243" s="1672">
        <f>SUM($Q$8,$Q$52,$Q$96,$Q$140,$Q$184)</f>
        <v>0</v>
      </c>
      <c r="AE243"/>
      <c r="AF243"/>
      <c r="AG243"/>
      <c r="AH243"/>
      <c r="AI243" s="321"/>
    </row>
    <row r="244" spans="1:35" s="128" customFormat="1" ht="15" x14ac:dyDescent="0.15">
      <c r="A244"/>
      <c r="B244"/>
      <c r="C244"/>
      <c r="D244"/>
      <c r="E244"/>
      <c r="F244" s="1660" t="s">
        <v>3134</v>
      </c>
      <c r="G244" s="2561"/>
      <c r="H244" s="2561"/>
      <c r="I244" s="2561"/>
      <c r="J244" s="2708"/>
      <c r="K244" s="2708"/>
      <c r="L244" s="2708"/>
      <c r="M244" s="1661">
        <f>SUM(M94:P94)</f>
        <v>0</v>
      </c>
      <c r="N244"/>
      <c r="O244" s="2685" t="s">
        <v>2860</v>
      </c>
      <c r="P244" s="2685"/>
      <c r="Q244" s="2685"/>
      <c r="R244" s="2561"/>
      <c r="S244" s="2561"/>
      <c r="T244" s="2561"/>
      <c r="U244" s="1671">
        <f>SUM($R$6,$R$50)</f>
        <v>0</v>
      </c>
      <c r="V244" s="1671">
        <f>SUM($R$7,$R$51)</f>
        <v>0</v>
      </c>
      <c r="W244" s="1671">
        <f>SUM($R$8,$R$52)</f>
        <v>0</v>
      </c>
      <c r="X244" s="321"/>
      <c r="Y244" s="2965" t="s">
        <v>2860</v>
      </c>
      <c r="Z244" s="2685"/>
      <c r="AA244" s="2966"/>
      <c r="AB244" s="1679">
        <f>SUM($R$6,$R$50,$R$94,$R$138,$R$182)</f>
        <v>0</v>
      </c>
      <c r="AC244" s="1671">
        <f>SUM($R$7,$R$51,$R$95,$R$139,$R$183)</f>
        <v>0</v>
      </c>
      <c r="AD244" s="1672">
        <f>SUM($R$8,$R$52,$R$96,$R$140,$R$184)</f>
        <v>0</v>
      </c>
      <c r="AE244"/>
      <c r="AF244"/>
      <c r="AG244"/>
      <c r="AH244"/>
      <c r="AI244" s="321"/>
    </row>
    <row r="245" spans="1:35" s="128" customFormat="1" ht="15" x14ac:dyDescent="0.15">
      <c r="A245"/>
      <c r="B245"/>
      <c r="C245"/>
      <c r="D245"/>
      <c r="E245"/>
      <c r="F245" s="1660" t="s">
        <v>275</v>
      </c>
      <c r="G245" s="2561"/>
      <c r="H245" s="2561"/>
      <c r="I245" s="2561"/>
      <c r="J245" s="2708"/>
      <c r="K245" s="2708"/>
      <c r="L245" s="2708"/>
      <c r="M245" s="1661">
        <f>Q94</f>
        <v>0</v>
      </c>
      <c r="N245"/>
      <c r="O245" s="2685" t="s">
        <v>725</v>
      </c>
      <c r="P245" s="2685"/>
      <c r="Q245" s="2685"/>
      <c r="R245" s="2561"/>
      <c r="S245" s="2561"/>
      <c r="T245" s="2561"/>
      <c r="U245" s="1671">
        <f>SUM($S$6,$S$50)</f>
        <v>0</v>
      </c>
      <c r="V245" s="1671">
        <f>SUM($S$7,$S$51)</f>
        <v>0</v>
      </c>
      <c r="W245" s="1671">
        <f>SUM($S$8,$S$52)</f>
        <v>0</v>
      </c>
      <c r="X245" s="321"/>
      <c r="Y245" s="2965" t="s">
        <v>725</v>
      </c>
      <c r="Z245" s="2685"/>
      <c r="AA245" s="2966"/>
      <c r="AB245" s="1679">
        <f>SUM($S$6,$S$50,$S$94,$S$138,$S$182)</f>
        <v>0</v>
      </c>
      <c r="AC245" s="1671">
        <f>SUM($S$7,$S$51,$S$95,$S$139,$S$183)</f>
        <v>0</v>
      </c>
      <c r="AD245" s="1672">
        <f>SUM($S$8,$S$52,$S$96,$S$140,$S$184)</f>
        <v>0</v>
      </c>
      <c r="AE245"/>
      <c r="AF245"/>
      <c r="AG245"/>
      <c r="AH245"/>
      <c r="AI245" s="321"/>
    </row>
    <row r="246" spans="1:35" s="128" customFormat="1" ht="15" x14ac:dyDescent="0.15">
      <c r="A246"/>
      <c r="B246"/>
      <c r="C246"/>
      <c r="D246"/>
      <c r="E246"/>
      <c r="F246" s="1660" t="s">
        <v>3112</v>
      </c>
      <c r="G246" s="2561"/>
      <c r="H246" s="2561"/>
      <c r="I246" s="2561"/>
      <c r="J246" s="2708"/>
      <c r="K246" s="2708"/>
      <c r="L246" s="2708"/>
      <c r="M246" s="1661">
        <f>SUM(R94:V94)</f>
        <v>0</v>
      </c>
      <c r="N246"/>
      <c r="O246" s="2685" t="s">
        <v>431</v>
      </c>
      <c r="P246" s="2685"/>
      <c r="Q246" s="2685"/>
      <c r="R246" s="2561"/>
      <c r="S246" s="2561"/>
      <c r="T246" s="2561"/>
      <c r="U246" s="1671">
        <f>SUM($T$6,$T$50)</f>
        <v>0</v>
      </c>
      <c r="V246" s="1671">
        <f>SUM($T$7,$T$51)</f>
        <v>0</v>
      </c>
      <c r="W246" s="1671">
        <f>SUM($T$8,$T$52)</f>
        <v>0</v>
      </c>
      <c r="X246" s="321"/>
      <c r="Y246" s="2965" t="s">
        <v>431</v>
      </c>
      <c r="Z246" s="2685"/>
      <c r="AA246" s="2966"/>
      <c r="AB246" s="1679">
        <f>SUM($T$6,$T$50,$T$94,$T$138,$T$182)</f>
        <v>0</v>
      </c>
      <c r="AC246" s="1671">
        <f>SUM($T$7,$T$51,$T$95,$T$139,$T$183)</f>
        <v>0</v>
      </c>
      <c r="AD246" s="1672">
        <f>SUM($T$8,$T$52,$T$96,$T$140,$T$184)</f>
        <v>0</v>
      </c>
      <c r="AE246"/>
      <c r="AF246"/>
      <c r="AG246"/>
      <c r="AH246"/>
      <c r="AI246" s="321"/>
    </row>
    <row r="247" spans="1:35" s="128" customFormat="1" ht="15" x14ac:dyDescent="0.15">
      <c r="A247"/>
      <c r="B247"/>
      <c r="C247"/>
      <c r="D247"/>
      <c r="E247"/>
      <c r="F247" s="1660" t="s">
        <v>4025</v>
      </c>
      <c r="G247" s="2561"/>
      <c r="H247" s="2561"/>
      <c r="I247" s="2561"/>
      <c r="J247" s="2708"/>
      <c r="K247" s="2708"/>
      <c r="L247" s="2708"/>
      <c r="M247" s="1661">
        <f>SUM(W94:AB94)</f>
        <v>0</v>
      </c>
      <c r="N247"/>
      <c r="O247" s="2685" t="s">
        <v>4066</v>
      </c>
      <c r="P247" s="2685"/>
      <c r="Q247" s="2685"/>
      <c r="R247" s="2561"/>
      <c r="S247" s="2561"/>
      <c r="T247" s="2561"/>
      <c r="U247" s="1671">
        <f>SUM($U$6,$U$50)</f>
        <v>0</v>
      </c>
      <c r="V247" s="1671">
        <f>SUM($U$7,$U$51)</f>
        <v>0</v>
      </c>
      <c r="W247" s="1671">
        <f>SUM($U$8,$U$52)</f>
        <v>0</v>
      </c>
      <c r="X247" s="321"/>
      <c r="Y247" s="2965" t="s">
        <v>4066</v>
      </c>
      <c r="Z247" s="2685"/>
      <c r="AA247" s="2966"/>
      <c r="AB247" s="1679">
        <f>SUM($U$6,$U$50,$U$94,$U$138,$U$182)</f>
        <v>0</v>
      </c>
      <c r="AC247" s="1671">
        <f>SUM($U$7,$U$51,$U$95,$U$139,$U$183)</f>
        <v>0</v>
      </c>
      <c r="AD247" s="1672">
        <f>SUM($U$8,$U$52,$U$96,$U$140,$U$184)</f>
        <v>0</v>
      </c>
      <c r="AE247"/>
      <c r="AF247"/>
      <c r="AG247"/>
      <c r="AH247"/>
      <c r="AI247" s="321"/>
    </row>
    <row r="248" spans="1:35" s="128" customFormat="1" ht="15" x14ac:dyDescent="0.15">
      <c r="A248"/>
      <c r="B248"/>
      <c r="C248"/>
      <c r="D248"/>
      <c r="E248"/>
      <c r="F248" s="1660" t="s">
        <v>2243</v>
      </c>
      <c r="G248" s="2561"/>
      <c r="H248" s="2561"/>
      <c r="I248" s="2561"/>
      <c r="J248" s="2708"/>
      <c r="K248" s="2708"/>
      <c r="L248" s="2708"/>
      <c r="M248" s="1661">
        <f>AC94</f>
        <v>0</v>
      </c>
      <c r="N248"/>
      <c r="O248" s="2685" t="s">
        <v>4067</v>
      </c>
      <c r="P248" s="2685"/>
      <c r="Q248" s="2685"/>
      <c r="R248" s="2561"/>
      <c r="S248" s="2561"/>
      <c r="T248" s="2561"/>
      <c r="U248" s="1671">
        <f>SUM($V$6,$V$50)</f>
        <v>0</v>
      </c>
      <c r="V248" s="1671">
        <f>SUM($V$7,$V$51)</f>
        <v>0</v>
      </c>
      <c r="W248" s="1671">
        <f>SUM($V$8,$V$52)</f>
        <v>0</v>
      </c>
      <c r="X248" s="321"/>
      <c r="Y248" s="2965" t="s">
        <v>4067</v>
      </c>
      <c r="Z248" s="2685"/>
      <c r="AA248" s="2966"/>
      <c r="AB248" s="1679">
        <f>SUM($V$6,$V$50,$V$94,$V$138,$V$182)</f>
        <v>0</v>
      </c>
      <c r="AC248" s="1671">
        <f>SUM($V$7,$V$51,$V$95,$V$139,$V$183)</f>
        <v>0</v>
      </c>
      <c r="AD248" s="1672">
        <f>SUM($V$8,$V$52,$V$96,$V$140,$V$184)</f>
        <v>0</v>
      </c>
      <c r="AE248"/>
      <c r="AF248"/>
      <c r="AG248"/>
      <c r="AH248"/>
      <c r="AI248" s="321"/>
    </row>
    <row r="249" spans="1:35" ht="15" x14ac:dyDescent="0.15">
      <c r="F249" s="1660" t="s">
        <v>4026</v>
      </c>
      <c r="G249" s="2561"/>
      <c r="H249" s="2561"/>
      <c r="I249" s="2561"/>
      <c r="J249" s="2708"/>
      <c r="K249" s="2708"/>
      <c r="L249" s="2708"/>
      <c r="M249" s="1661">
        <f>SUM(AD94:AE94)</f>
        <v>0</v>
      </c>
      <c r="O249" s="2685" t="s">
        <v>4068</v>
      </c>
      <c r="P249" s="2685"/>
      <c r="Q249" s="2685"/>
      <c r="R249" s="2561"/>
      <c r="S249" s="2561"/>
      <c r="T249" s="2561"/>
      <c r="U249" s="1671">
        <f>SUM($W$6,$W$50)</f>
        <v>0</v>
      </c>
      <c r="V249" s="1671">
        <f>SUM($W$7,$W$51)</f>
        <v>0</v>
      </c>
      <c r="W249" s="1671">
        <f>SUM($W$8,$W$52)</f>
        <v>0</v>
      </c>
      <c r="X249" s="321"/>
      <c r="Y249" s="2965" t="s">
        <v>4068</v>
      </c>
      <c r="Z249" s="2685"/>
      <c r="AA249" s="2966"/>
      <c r="AB249" s="1679">
        <f>SUM($W$6,$W$50,$W$94,$W$138,$W$182)</f>
        <v>0</v>
      </c>
      <c r="AC249" s="1671">
        <f>SUM($W$7,$W$51,$W$95,$W$139,$W$183)</f>
        <v>0</v>
      </c>
      <c r="AD249" s="1672">
        <f>SUM($W$8,$W$52,$W$96,$W$140,$W$184)</f>
        <v>0</v>
      </c>
    </row>
    <row r="250" spans="1:35" ht="15.75" thickBot="1" x14ac:dyDescent="0.2">
      <c r="F250" s="1701" t="s">
        <v>154</v>
      </c>
      <c r="G250" s="2561"/>
      <c r="H250" s="2561"/>
      <c r="I250" s="2561"/>
      <c r="J250" s="2708"/>
      <c r="K250" s="2708"/>
      <c r="L250" s="2708"/>
      <c r="M250" s="1661">
        <f>AF94</f>
        <v>0</v>
      </c>
      <c r="O250" s="2685" t="s">
        <v>4069</v>
      </c>
      <c r="P250" s="2685"/>
      <c r="Q250" s="2685"/>
      <c r="R250" s="2561"/>
      <c r="S250" s="2561"/>
      <c r="T250" s="2561"/>
      <c r="U250" s="1671">
        <f>SUM($X$6,$X$50)</f>
        <v>0</v>
      </c>
      <c r="V250" s="1671">
        <f>SUM($X$7,$X$51)</f>
        <v>0</v>
      </c>
      <c r="W250" s="1671">
        <f>SUM($X$8,$X$52)</f>
        <v>0</v>
      </c>
      <c r="X250" s="321"/>
      <c r="Y250" s="2965" t="s">
        <v>4069</v>
      </c>
      <c r="Z250" s="2685"/>
      <c r="AA250" s="2966"/>
      <c r="AB250" s="1679">
        <f>SUM($X$6,$X$50,$X$94,$X$138,$X$182)</f>
        <v>0</v>
      </c>
      <c r="AC250" s="1671">
        <f>SUM($X$7,$X$51,$X$95,$X$139,$X$183)</f>
        <v>0</v>
      </c>
      <c r="AD250" s="1672">
        <f>SUM($X$8,$X$52,$X$96,$X$140,$X$184)</f>
        <v>0</v>
      </c>
    </row>
    <row r="251" spans="1:35" ht="15" x14ac:dyDescent="0.15">
      <c r="F251" s="1700" t="s">
        <v>2998</v>
      </c>
      <c r="G251" s="2561"/>
      <c r="H251" s="2561"/>
      <c r="I251" s="2561"/>
      <c r="J251" s="2690" t="s">
        <v>4034</v>
      </c>
      <c r="K251" s="2691"/>
      <c r="L251" s="2692"/>
      <c r="M251" s="1661">
        <f>SUM(G138:I138)</f>
        <v>0</v>
      </c>
      <c r="O251" s="2685" t="s">
        <v>4070</v>
      </c>
      <c r="P251" s="2685"/>
      <c r="Q251" s="2685"/>
      <c r="R251" s="2561"/>
      <c r="S251" s="2561"/>
      <c r="T251" s="2561"/>
      <c r="U251" s="1671">
        <f>SUM($Y$6,$Y$50)</f>
        <v>0</v>
      </c>
      <c r="V251" s="1671">
        <f>SUM($Y$7,$Y$51)</f>
        <v>0</v>
      </c>
      <c r="W251" s="1671">
        <f>SUM($Y$8,$Y$52)</f>
        <v>0</v>
      </c>
      <c r="X251" s="321"/>
      <c r="Y251" s="2965" t="s">
        <v>4070</v>
      </c>
      <c r="Z251" s="2685"/>
      <c r="AA251" s="2966"/>
      <c r="AB251" s="1679">
        <f>SUM($Y$6,$Y$50,$Y$94,$Y$138,$Y$182)</f>
        <v>0</v>
      </c>
      <c r="AC251" s="1671">
        <f>SUM($Y$7,$Y$51,$Y$95,$Y$139,$Y$183)</f>
        <v>0</v>
      </c>
      <c r="AD251" s="1672">
        <f>SUM($Y$8,$Y$52,$Y$96,$Y$140,$Y$184)</f>
        <v>0</v>
      </c>
    </row>
    <row r="252" spans="1:35" ht="15" x14ac:dyDescent="0.15">
      <c r="F252" s="1660" t="s">
        <v>3003</v>
      </c>
      <c r="G252" s="2561"/>
      <c r="H252" s="2561"/>
      <c r="I252" s="2561"/>
      <c r="J252" s="2693"/>
      <c r="K252" s="2694"/>
      <c r="L252" s="2695"/>
      <c r="M252" s="1661">
        <f>SUM(J138:L138)</f>
        <v>0</v>
      </c>
      <c r="O252" s="2685" t="s">
        <v>279</v>
      </c>
      <c r="P252" s="2685"/>
      <c r="Q252" s="2685"/>
      <c r="R252" s="2561"/>
      <c r="S252" s="2561"/>
      <c r="T252" s="2561"/>
      <c r="U252" s="1671">
        <f>SUM($Z$6,$Z$50)</f>
        <v>0</v>
      </c>
      <c r="V252" s="1671">
        <f>SUM($Z$7,$Z$51)</f>
        <v>0</v>
      </c>
      <c r="W252" s="1671">
        <f>SUM($Z$8,$Z$52)</f>
        <v>0</v>
      </c>
      <c r="X252" s="321"/>
      <c r="Y252" s="2965" t="s">
        <v>279</v>
      </c>
      <c r="Z252" s="2685"/>
      <c r="AA252" s="2966"/>
      <c r="AB252" s="1679">
        <f>SUM($Z$6,$Z$50,$Z$94,$Z$138,$Z$182)</f>
        <v>0</v>
      </c>
      <c r="AC252" s="1671">
        <f>SUM($Z$7,$Z$51,$Z$95,$Z$139,$Z$183)</f>
        <v>0</v>
      </c>
      <c r="AD252" s="1672">
        <f>SUM($Z$8,$Z$52,$Z$96,$Z$140,$Z$184)</f>
        <v>0</v>
      </c>
    </row>
    <row r="253" spans="1:35" ht="15" x14ac:dyDescent="0.15">
      <c r="F253" s="1660" t="s">
        <v>3134</v>
      </c>
      <c r="G253" s="2561"/>
      <c r="H253" s="2561"/>
      <c r="I253" s="2561"/>
      <c r="J253" s="2693"/>
      <c r="K253" s="2694"/>
      <c r="L253" s="2695"/>
      <c r="M253" s="1661">
        <f>SUM(M138:P138)</f>
        <v>0</v>
      </c>
      <c r="O253" s="2685" t="s">
        <v>4071</v>
      </c>
      <c r="P253" s="2685"/>
      <c r="Q253" s="2685"/>
      <c r="R253" s="2561"/>
      <c r="S253" s="2561"/>
      <c r="T253" s="2561"/>
      <c r="U253" s="1671">
        <f>SUM($AA$6,$AA$50)</f>
        <v>0</v>
      </c>
      <c r="V253" s="1671">
        <f>SUM($AA$7,$AA$51)</f>
        <v>0</v>
      </c>
      <c r="W253" s="1671">
        <f>SUM($AA$8,$AA$52)</f>
        <v>0</v>
      </c>
      <c r="X253" s="321"/>
      <c r="Y253" s="2965" t="s">
        <v>4071</v>
      </c>
      <c r="Z253" s="2685"/>
      <c r="AA253" s="2966"/>
      <c r="AB253" s="1679">
        <f>SUM($AA$6,$AA$50,$AA$94,$AA$138,$AA$182)</f>
        <v>0</v>
      </c>
      <c r="AC253" s="1671">
        <f>SUM($AA$7,$AA$51,$AA$95,$AA$139,$AA$183)</f>
        <v>0</v>
      </c>
      <c r="AD253" s="1672">
        <f>SUM($AA$8,$AA$52,$AA$96,$AA$140,$AA$184)</f>
        <v>0</v>
      </c>
    </row>
    <row r="254" spans="1:35" ht="15" x14ac:dyDescent="0.15">
      <c r="F254" s="1660" t="s">
        <v>275</v>
      </c>
      <c r="G254" s="2561"/>
      <c r="H254" s="2561"/>
      <c r="I254" s="2561"/>
      <c r="J254" s="2693"/>
      <c r="K254" s="2694"/>
      <c r="L254" s="2695"/>
      <c r="M254" s="1661">
        <f>Q138</f>
        <v>0</v>
      </c>
      <c r="O254" s="2685" t="s">
        <v>4072</v>
      </c>
      <c r="P254" s="2685"/>
      <c r="Q254" s="2685"/>
      <c r="R254" s="2561"/>
      <c r="S254" s="2561"/>
      <c r="T254" s="2561"/>
      <c r="U254" s="1671">
        <f>SUM($AB$6,$AB$50)</f>
        <v>0</v>
      </c>
      <c r="V254" s="1671">
        <f>SUM($AB$7,$AB$51)</f>
        <v>0</v>
      </c>
      <c r="W254" s="1671">
        <f>SUM($AB$8,$AB$52)</f>
        <v>0</v>
      </c>
      <c r="X254" s="321"/>
      <c r="Y254" s="2965" t="s">
        <v>4072</v>
      </c>
      <c r="Z254" s="2685"/>
      <c r="AA254" s="2966"/>
      <c r="AB254" s="1679">
        <f>SUM($AB$6,$AB$50,$AB$94,$AB$138,$AB$182)</f>
        <v>0</v>
      </c>
      <c r="AC254" s="1671">
        <f>SUM($AB$7,$AB$51,$AB$95,$AB$139,$AB$183)</f>
        <v>0</v>
      </c>
      <c r="AD254" s="1672">
        <f>SUM($AB$8,$AB$52,$AB$96,$AB$140,$AB$184)</f>
        <v>0</v>
      </c>
    </row>
    <row r="255" spans="1:35" ht="15" x14ac:dyDescent="0.15">
      <c r="F255" s="1660" t="s">
        <v>3112</v>
      </c>
      <c r="G255" s="2561"/>
      <c r="H255" s="2561"/>
      <c r="I255" s="2561"/>
      <c r="J255" s="2693"/>
      <c r="K255" s="2694"/>
      <c r="L255" s="2695"/>
      <c r="M255" s="1661">
        <f>SUM(R138:V138)</f>
        <v>0</v>
      </c>
      <c r="O255" s="2685" t="s">
        <v>4027</v>
      </c>
      <c r="P255" s="2685"/>
      <c r="Q255" s="2685"/>
      <c r="R255" s="2561"/>
      <c r="S255" s="2561"/>
      <c r="T255" s="2561"/>
      <c r="U255" s="1671">
        <f>SUM($AC$6,$AC$50)</f>
        <v>0</v>
      </c>
      <c r="V255" s="1671">
        <f>SUM($AC$7,$AC$51)</f>
        <v>0</v>
      </c>
      <c r="W255" s="1671">
        <f>SUM($AC$8,$AC$52)</f>
        <v>0</v>
      </c>
      <c r="X255" s="321"/>
      <c r="Y255" s="2965" t="s">
        <v>4027</v>
      </c>
      <c r="Z255" s="2685"/>
      <c r="AA255" s="2966"/>
      <c r="AB255" s="1679">
        <f>SUM($AC$6,$AC$50,$AC$94,$AC$138,$AC$182)</f>
        <v>0</v>
      </c>
      <c r="AC255" s="1671">
        <f>SUM($AC$7,$AC$51,$AC$95,$AC$139,$AC$183)</f>
        <v>0</v>
      </c>
      <c r="AD255" s="1672">
        <f>SUM($AC$8,$AC$52,$AC$96,$AC$140,$AC$184)</f>
        <v>0</v>
      </c>
    </row>
    <row r="256" spans="1:35" ht="15" x14ac:dyDescent="0.15">
      <c r="F256" s="1660" t="s">
        <v>4025</v>
      </c>
      <c r="G256" s="2561"/>
      <c r="H256" s="2561"/>
      <c r="I256" s="2561"/>
      <c r="J256" s="2693"/>
      <c r="K256" s="2694"/>
      <c r="L256" s="2695"/>
      <c r="M256" s="1661">
        <f>SUM(W138:AB138)</f>
        <v>0</v>
      </c>
      <c r="O256" s="2685" t="s">
        <v>4073</v>
      </c>
      <c r="P256" s="2685"/>
      <c r="Q256" s="2685"/>
      <c r="R256" s="2561"/>
      <c r="S256" s="2561"/>
      <c r="T256" s="2561"/>
      <c r="U256" s="1671">
        <f>SUM($AD$6,$AD$50)</f>
        <v>0</v>
      </c>
      <c r="V256" s="1671">
        <f>SUM($AD$7,$AD$51)</f>
        <v>0</v>
      </c>
      <c r="W256" s="1671">
        <f>SUM($AD$8,$AD$52)</f>
        <v>0</v>
      </c>
      <c r="X256" s="321"/>
      <c r="Y256" s="2965" t="s">
        <v>4073</v>
      </c>
      <c r="Z256" s="2685"/>
      <c r="AA256" s="2966"/>
      <c r="AB256" s="1679">
        <f>SUM($AD$6,$AD$50,$AD$94,$AD$138,$AD$182)</f>
        <v>0</v>
      </c>
      <c r="AC256" s="1671">
        <f>SUM($AD$7,$AD$51,$AD$95,$AD$139,$AD$183)</f>
        <v>0</v>
      </c>
      <c r="AD256" s="1672">
        <f>SUM($AD$8,$AD$52,$AD$96,$AD$140,$AD$184)</f>
        <v>0</v>
      </c>
    </row>
    <row r="257" spans="6:30" ht="15" x14ac:dyDescent="0.15">
      <c r="F257" s="1660" t="s">
        <v>2243</v>
      </c>
      <c r="G257" s="2561"/>
      <c r="H257" s="2561"/>
      <c r="I257" s="2561"/>
      <c r="J257" s="2693"/>
      <c r="K257" s="2694"/>
      <c r="L257" s="2695"/>
      <c r="M257" s="1661">
        <f>AC138</f>
        <v>0</v>
      </c>
      <c r="O257" s="2685" t="s">
        <v>4074</v>
      </c>
      <c r="P257" s="2685"/>
      <c r="Q257" s="2685"/>
      <c r="R257" s="2561"/>
      <c r="S257" s="2561"/>
      <c r="T257" s="2561"/>
      <c r="U257" s="1671">
        <f>SUM($AE$6,$AE$50)</f>
        <v>0</v>
      </c>
      <c r="V257" s="1671">
        <f>SUM($AE$7,$AE$51)</f>
        <v>0</v>
      </c>
      <c r="W257" s="1671">
        <f>SUM($AE$8,$AE$52)</f>
        <v>0</v>
      </c>
      <c r="X257" s="321"/>
      <c r="Y257" s="2965" t="s">
        <v>4074</v>
      </c>
      <c r="Z257" s="2685"/>
      <c r="AA257" s="2966"/>
      <c r="AB257" s="1679">
        <f>SUM($AE$6,$AE$50,$AE$94,$AE$138,$AE$182)</f>
        <v>0</v>
      </c>
      <c r="AC257" s="1671">
        <f>SUM($AE$7,$AE$51,$AE$95,$AE$139,$AE$183)</f>
        <v>0</v>
      </c>
      <c r="AD257" s="1672">
        <f>SUM($AE$8,$AE$52,$AE$96,$AE$140,$AE$184)</f>
        <v>0</v>
      </c>
    </row>
    <row r="258" spans="6:30" ht="15.75" thickBot="1" x14ac:dyDescent="0.2">
      <c r="F258" s="1660" t="s">
        <v>4026</v>
      </c>
      <c r="G258" s="2561"/>
      <c r="H258" s="2561"/>
      <c r="I258" s="2561"/>
      <c r="J258" s="2693"/>
      <c r="K258" s="2694"/>
      <c r="L258" s="2695"/>
      <c r="M258" s="1661">
        <f>SUM(AD138:AE138)</f>
        <v>0</v>
      </c>
      <c r="O258" s="2685" t="s">
        <v>4075</v>
      </c>
      <c r="P258" s="2685"/>
      <c r="Q258" s="2685"/>
      <c r="R258" s="2561"/>
      <c r="S258" s="2561"/>
      <c r="T258" s="2561"/>
      <c r="U258" s="1671">
        <f>SUM($AF$6,$AF$50)</f>
        <v>0</v>
      </c>
      <c r="V258" s="1671">
        <f>SUM($AF$7,$AF$51)</f>
        <v>0</v>
      </c>
      <c r="W258" s="1671">
        <f>SUM($AF$8,$AF$52)</f>
        <v>0</v>
      </c>
      <c r="X258" s="321"/>
      <c r="Y258" s="2967" t="s">
        <v>4075</v>
      </c>
      <c r="Z258" s="2968"/>
      <c r="AA258" s="2969"/>
      <c r="AB258" s="1680">
        <f>SUM($AF$6,$AF$50,$AF$94,$AF$138,$AF$182)</f>
        <v>0</v>
      </c>
      <c r="AC258" s="1674">
        <f>SUM($AF$7,$AF$51,$AF$95,$AF$139,$AF$183)</f>
        <v>0</v>
      </c>
      <c r="AD258" s="1675">
        <f>SUM($AF$8,$AF$52,$AF$96,$AF$140,$AF$184)</f>
        <v>0</v>
      </c>
    </row>
    <row r="259" spans="6:30" ht="15.75" thickBot="1" x14ac:dyDescent="0.2">
      <c r="F259" s="1701" t="s">
        <v>154</v>
      </c>
      <c r="G259" s="2561"/>
      <c r="H259" s="2561"/>
      <c r="I259" s="2561"/>
      <c r="J259" s="2696"/>
      <c r="K259" s="2697"/>
      <c r="L259" s="2698"/>
      <c r="M259" s="1661">
        <f>AF138</f>
        <v>0</v>
      </c>
      <c r="O259" s="2687" t="s">
        <v>2947</v>
      </c>
      <c r="P259" s="2687"/>
      <c r="Q259" s="2687"/>
      <c r="R259" s="2970" t="s">
        <v>4089</v>
      </c>
      <c r="S259" s="2970"/>
      <c r="T259" s="2970"/>
      <c r="U259" s="1671">
        <f>SUM(U268:U270)</f>
        <v>0</v>
      </c>
      <c r="V259" s="1671">
        <f t="shared" ref="V259:W259" si="31">SUM(V268:V270)</f>
        <v>0</v>
      </c>
      <c r="W259" s="1671">
        <f t="shared" si="31"/>
        <v>0</v>
      </c>
      <c r="X259" s="321"/>
      <c r="Y259" s="321"/>
      <c r="Z259" s="321"/>
      <c r="AA259" s="321"/>
      <c r="AB259" s="321"/>
      <c r="AC259" s="321"/>
      <c r="AD259" s="321"/>
    </row>
    <row r="260" spans="6:30" ht="15" x14ac:dyDescent="0.15">
      <c r="F260" s="1700" t="s">
        <v>2998</v>
      </c>
      <c r="G260" s="2561"/>
      <c r="H260" s="2561"/>
      <c r="I260" s="2561"/>
      <c r="J260" s="2699" t="s">
        <v>4035</v>
      </c>
      <c r="K260" s="2700"/>
      <c r="L260" s="2701"/>
      <c r="M260" s="1663">
        <f>SUM(G182:I182)</f>
        <v>0</v>
      </c>
      <c r="O260" s="2687" t="s">
        <v>2950</v>
      </c>
      <c r="P260" s="2687"/>
      <c r="Q260" s="2687"/>
      <c r="R260" s="2970"/>
      <c r="S260" s="2970"/>
      <c r="T260" s="2970"/>
      <c r="U260" s="1671">
        <f>SUM(U271:U273)</f>
        <v>0</v>
      </c>
      <c r="V260" s="1671">
        <f t="shared" ref="V260:W260" si="32">SUM(V271:V273)</f>
        <v>0</v>
      </c>
      <c r="W260" s="1671">
        <f t="shared" si="32"/>
        <v>0</v>
      </c>
      <c r="X260" s="321"/>
      <c r="Y260" s="321"/>
      <c r="Z260" s="321"/>
      <c r="AA260" s="321"/>
      <c r="AB260" s="321"/>
      <c r="AC260" s="321"/>
      <c r="AD260" s="321"/>
    </row>
    <row r="261" spans="6:30" ht="15" x14ac:dyDescent="0.15">
      <c r="F261" s="1660" t="s">
        <v>3003</v>
      </c>
      <c r="G261" s="2561"/>
      <c r="H261" s="2561"/>
      <c r="I261" s="2561"/>
      <c r="J261" s="2702"/>
      <c r="K261" s="2703"/>
      <c r="L261" s="2704"/>
      <c r="M261" s="1661">
        <f>SUM(J182:L182)</f>
        <v>0</v>
      </c>
      <c r="O261" s="2687" t="s">
        <v>2954</v>
      </c>
      <c r="P261" s="2687"/>
      <c r="Q261" s="2687"/>
      <c r="R261" s="2970"/>
      <c r="S261" s="2970"/>
      <c r="T261" s="2970"/>
      <c r="U261" s="1671">
        <f>SUM(U274:U277)</f>
        <v>0</v>
      </c>
      <c r="V261" s="1671">
        <f t="shared" ref="V261:W261" si="33">SUM(V274:V277)</f>
        <v>0</v>
      </c>
      <c r="W261" s="1671">
        <f t="shared" si="33"/>
        <v>0</v>
      </c>
      <c r="X261" s="321"/>
      <c r="Y261" s="321"/>
      <c r="Z261" s="321"/>
      <c r="AA261" s="321"/>
      <c r="AB261" s="321"/>
      <c r="AC261" s="321"/>
      <c r="AD261" s="321"/>
    </row>
    <row r="262" spans="6:30" ht="15" x14ac:dyDescent="0.15">
      <c r="F262" s="1660" t="s">
        <v>3134</v>
      </c>
      <c r="G262" s="2561"/>
      <c r="H262" s="2561"/>
      <c r="I262" s="2561"/>
      <c r="J262" s="2702"/>
      <c r="K262" s="2703"/>
      <c r="L262" s="2704"/>
      <c r="M262" s="1661">
        <f>SUM(M182:P182)</f>
        <v>0</v>
      </c>
      <c r="O262" s="2687" t="s">
        <v>2959</v>
      </c>
      <c r="P262" s="2687"/>
      <c r="Q262" s="2687"/>
      <c r="R262" s="2970"/>
      <c r="S262" s="2970"/>
      <c r="T262" s="2970"/>
      <c r="U262" s="1671">
        <f>U278</f>
        <v>0</v>
      </c>
      <c r="V262" s="1671">
        <f t="shared" ref="V262:W262" si="34">V278</f>
        <v>0</v>
      </c>
      <c r="W262" s="1671">
        <f t="shared" si="34"/>
        <v>0</v>
      </c>
      <c r="X262" s="321"/>
      <c r="Y262" s="321"/>
      <c r="Z262" s="321"/>
      <c r="AA262" s="321"/>
      <c r="AB262" s="321"/>
      <c r="AC262" s="321"/>
      <c r="AD262" s="321"/>
    </row>
    <row r="263" spans="6:30" ht="15" x14ac:dyDescent="0.15">
      <c r="F263" s="1660" t="s">
        <v>275</v>
      </c>
      <c r="G263" s="2561"/>
      <c r="H263" s="2561"/>
      <c r="I263" s="2561"/>
      <c r="J263" s="2702"/>
      <c r="K263" s="2703"/>
      <c r="L263" s="2704"/>
      <c r="M263" s="1661">
        <f>Q182</f>
        <v>0</v>
      </c>
      <c r="O263" s="2687" t="s">
        <v>2717</v>
      </c>
      <c r="P263" s="2687"/>
      <c r="Q263" s="2687"/>
      <c r="R263" s="2970"/>
      <c r="S263" s="2970"/>
      <c r="T263" s="2970"/>
      <c r="U263" s="1671">
        <f>SUM(U279:U283)</f>
        <v>0</v>
      </c>
      <c r="V263" s="1671">
        <f t="shared" ref="V263:W263" si="35">SUM(V279:V283)</f>
        <v>0</v>
      </c>
      <c r="W263" s="1671">
        <f t="shared" si="35"/>
        <v>0</v>
      </c>
      <c r="X263" s="321"/>
      <c r="Y263" s="321"/>
      <c r="Z263" s="321"/>
      <c r="AA263" s="321"/>
      <c r="AB263" s="321"/>
      <c r="AC263" s="321"/>
      <c r="AD263" s="321"/>
    </row>
    <row r="264" spans="6:30" ht="15" x14ac:dyDescent="0.15">
      <c r="F264" s="1660" t="s">
        <v>3112</v>
      </c>
      <c r="G264" s="2561"/>
      <c r="H264" s="2561"/>
      <c r="I264" s="2561"/>
      <c r="J264" s="2702"/>
      <c r="K264" s="2703"/>
      <c r="L264" s="2704"/>
      <c r="M264" s="1661">
        <f>SUM(R182:V182)</f>
        <v>0</v>
      </c>
      <c r="O264" s="2687" t="s">
        <v>2133</v>
      </c>
      <c r="P264" s="2687"/>
      <c r="Q264" s="2687"/>
      <c r="R264" s="2970"/>
      <c r="S264" s="2970"/>
      <c r="T264" s="2970"/>
      <c r="U264" s="1671">
        <f>SUM(U284:U289)</f>
        <v>0</v>
      </c>
      <c r="V264" s="1671">
        <f t="shared" ref="V264:W264" si="36">SUM(V284:V289)</f>
        <v>0</v>
      </c>
      <c r="W264" s="1671">
        <f t="shared" si="36"/>
        <v>0</v>
      </c>
      <c r="X264" s="321"/>
      <c r="Y264" s="321"/>
      <c r="Z264" s="321"/>
      <c r="AA264" s="321"/>
      <c r="AB264" s="321"/>
      <c r="AC264" s="321"/>
      <c r="AD264" s="321"/>
    </row>
    <row r="265" spans="6:30" ht="15" x14ac:dyDescent="0.15">
      <c r="F265" s="1660" t="s">
        <v>4025</v>
      </c>
      <c r="G265" s="2561"/>
      <c r="H265" s="2561"/>
      <c r="I265" s="2561"/>
      <c r="J265" s="2702"/>
      <c r="K265" s="2703"/>
      <c r="L265" s="2704"/>
      <c r="M265" s="1661">
        <f>SUM(W182:AB182)</f>
        <v>0</v>
      </c>
      <c r="O265" s="2687" t="s">
        <v>2243</v>
      </c>
      <c r="P265" s="2687"/>
      <c r="Q265" s="2687"/>
      <c r="R265" s="2970"/>
      <c r="S265" s="2970"/>
      <c r="T265" s="2970"/>
      <c r="U265" s="1671">
        <f>U290</f>
        <v>0</v>
      </c>
      <c r="V265" s="1671">
        <f t="shared" ref="V265:W265" si="37">V290</f>
        <v>0</v>
      </c>
      <c r="W265" s="1671">
        <f t="shared" si="37"/>
        <v>0</v>
      </c>
      <c r="X265" s="321"/>
      <c r="Y265" s="321"/>
      <c r="Z265" s="321"/>
      <c r="AA265" s="321"/>
      <c r="AB265" s="321"/>
      <c r="AC265" s="321"/>
      <c r="AD265" s="321"/>
    </row>
    <row r="266" spans="6:30" ht="15" x14ac:dyDescent="0.15">
      <c r="F266" s="1660" t="s">
        <v>2243</v>
      </c>
      <c r="G266" s="2561"/>
      <c r="H266" s="2561"/>
      <c r="I266" s="2561"/>
      <c r="J266" s="2702"/>
      <c r="K266" s="2703"/>
      <c r="L266" s="2704"/>
      <c r="M266" s="1661">
        <f>AC182</f>
        <v>0</v>
      </c>
      <c r="O266" s="2687" t="s">
        <v>2964</v>
      </c>
      <c r="P266" s="2687"/>
      <c r="Q266" s="2687"/>
      <c r="R266" s="2970"/>
      <c r="S266" s="2970"/>
      <c r="T266" s="2970"/>
      <c r="U266" s="1671">
        <f>SUM(U291:U292)</f>
        <v>0</v>
      </c>
      <c r="V266" s="1671">
        <f t="shared" ref="V266:W266" si="38">SUM(V291:V292)</f>
        <v>0</v>
      </c>
      <c r="W266" s="1671">
        <f t="shared" si="38"/>
        <v>0</v>
      </c>
      <c r="X266" s="321"/>
      <c r="Y266" s="321"/>
      <c r="Z266" s="321"/>
      <c r="AA266" s="321"/>
      <c r="AB266" s="321"/>
      <c r="AC266" s="321"/>
      <c r="AD266" s="321"/>
    </row>
    <row r="267" spans="6:30" ht="15.75" thickBot="1" x14ac:dyDescent="0.2">
      <c r="F267" s="1660" t="s">
        <v>4026</v>
      </c>
      <c r="G267" s="2561"/>
      <c r="H267" s="2561"/>
      <c r="I267" s="2561"/>
      <c r="J267" s="2702"/>
      <c r="K267" s="2703"/>
      <c r="L267" s="2704"/>
      <c r="M267" s="1661">
        <f>SUM(AD182:AE182)</f>
        <v>0</v>
      </c>
      <c r="O267" s="2689" t="s">
        <v>2967</v>
      </c>
      <c r="P267" s="2689"/>
      <c r="Q267" s="2689"/>
      <c r="R267" s="2970"/>
      <c r="S267" s="2970"/>
      <c r="T267" s="2970"/>
      <c r="U267" s="1671">
        <f>U293</f>
        <v>0</v>
      </c>
      <c r="V267" s="1671">
        <f t="shared" ref="V267:W267" si="39">V293</f>
        <v>0</v>
      </c>
      <c r="W267" s="1671">
        <f t="shared" si="39"/>
        <v>0</v>
      </c>
      <c r="X267" s="321"/>
      <c r="Y267" s="321"/>
      <c r="Z267" s="321"/>
      <c r="AA267" s="321"/>
      <c r="AB267" s="321"/>
      <c r="AC267" s="321"/>
      <c r="AD267" s="321"/>
    </row>
    <row r="268" spans="6:30" ht="15.75" thickBot="1" x14ac:dyDescent="0.2">
      <c r="F268" s="1701" t="s">
        <v>154</v>
      </c>
      <c r="G268" s="2561"/>
      <c r="H268" s="2561"/>
      <c r="I268" s="2561"/>
      <c r="J268" s="2705"/>
      <c r="K268" s="2706"/>
      <c r="L268" s="2707"/>
      <c r="M268" s="1661">
        <f>AF182</f>
        <v>0</v>
      </c>
      <c r="O268" s="2688" t="s">
        <v>2692</v>
      </c>
      <c r="P268" s="2688"/>
      <c r="Q268" s="2688"/>
      <c r="R268" s="2970"/>
      <c r="S268" s="2970"/>
      <c r="T268" s="2970"/>
      <c r="U268" s="1671">
        <f>SUM($G$94,$G$138)</f>
        <v>0</v>
      </c>
      <c r="V268" s="1671">
        <f>SUM($G$95,$G$139)</f>
        <v>0</v>
      </c>
      <c r="W268" s="1671">
        <f>SUM($G$96,$G$140)</f>
        <v>0</v>
      </c>
      <c r="X268" s="321"/>
      <c r="Y268" s="321"/>
      <c r="Z268" s="321"/>
      <c r="AA268" s="321"/>
      <c r="AB268" s="321"/>
      <c r="AC268" s="321"/>
      <c r="AD268" s="321"/>
    </row>
    <row r="269" spans="6:30" ht="15" x14ac:dyDescent="0.15">
      <c r="F269" s="1700" t="s">
        <v>2998</v>
      </c>
      <c r="G269" s="2561" t="s">
        <v>4037</v>
      </c>
      <c r="H269" s="2561"/>
      <c r="I269" s="2561"/>
      <c r="J269" s="2709" t="s">
        <v>4031</v>
      </c>
      <c r="K269" s="2709"/>
      <c r="L269" s="2709"/>
      <c r="M269" s="1661">
        <f>SUM(G7:I7)</f>
        <v>0</v>
      </c>
      <c r="O269" s="2685" t="s">
        <v>2948</v>
      </c>
      <c r="P269" s="2685"/>
      <c r="Q269" s="2685"/>
      <c r="R269" s="2970"/>
      <c r="S269" s="2970"/>
      <c r="T269" s="2970"/>
      <c r="U269" s="1671">
        <f>SUM($H$94,$H$138)</f>
        <v>0</v>
      </c>
      <c r="V269" s="1671">
        <f>SUM($H$95,$H$139)</f>
        <v>0</v>
      </c>
      <c r="W269" s="1671">
        <f>SUM($H$96,$H$140)</f>
        <v>0</v>
      </c>
      <c r="X269" s="321"/>
      <c r="Y269" s="321"/>
      <c r="Z269" s="321"/>
      <c r="AA269" s="321"/>
      <c r="AB269" s="321"/>
      <c r="AC269" s="321"/>
      <c r="AD269" s="321"/>
    </row>
    <row r="270" spans="6:30" ht="15" x14ac:dyDescent="0.15">
      <c r="F270" s="1660" t="s">
        <v>3003</v>
      </c>
      <c r="G270" s="2561"/>
      <c r="H270" s="2561"/>
      <c r="I270" s="2561"/>
      <c r="J270" s="2709"/>
      <c r="K270" s="2709"/>
      <c r="L270" s="2709"/>
      <c r="M270" s="1661">
        <f>SUM(J7:L7)</f>
        <v>0</v>
      </c>
      <c r="O270" s="2685" t="s">
        <v>2949</v>
      </c>
      <c r="P270" s="2685"/>
      <c r="Q270" s="2685"/>
      <c r="R270" s="2970"/>
      <c r="S270" s="2970"/>
      <c r="T270" s="2970"/>
      <c r="U270" s="1671">
        <f>SUM($I$94,$I$138)</f>
        <v>0</v>
      </c>
      <c r="V270" s="1671">
        <f>SUM($I$95,$I$139)</f>
        <v>0</v>
      </c>
      <c r="W270" s="1671">
        <f>SUM($I$96,$I$140)</f>
        <v>0</v>
      </c>
      <c r="X270" s="321"/>
      <c r="Y270" s="321"/>
      <c r="Z270" s="321"/>
      <c r="AA270" s="321"/>
      <c r="AB270" s="321"/>
      <c r="AC270" s="321"/>
      <c r="AD270" s="321"/>
    </row>
    <row r="271" spans="6:30" ht="15" x14ac:dyDescent="0.15">
      <c r="F271" s="1660" t="s">
        <v>3134</v>
      </c>
      <c r="G271" s="2561"/>
      <c r="H271" s="2561"/>
      <c r="I271" s="2561"/>
      <c r="J271" s="2709"/>
      <c r="K271" s="2709"/>
      <c r="L271" s="2709"/>
      <c r="M271" s="1661">
        <f>SUM(M7:P7)</f>
        <v>0</v>
      </c>
      <c r="O271" s="2685" t="s">
        <v>2951</v>
      </c>
      <c r="P271" s="2685"/>
      <c r="Q271" s="2685"/>
      <c r="R271" s="2970"/>
      <c r="S271" s="2970"/>
      <c r="T271" s="2970"/>
      <c r="U271" s="1671">
        <f>SUM($J$94,$J$138)</f>
        <v>0</v>
      </c>
      <c r="V271" s="1671">
        <f>SUM($J$95,$J$139)</f>
        <v>0</v>
      </c>
      <c r="W271" s="1671">
        <f>SUM($J$96,$J$140)</f>
        <v>0</v>
      </c>
      <c r="X271" s="321"/>
      <c r="Y271" s="321"/>
      <c r="Z271" s="321"/>
      <c r="AA271" s="321"/>
      <c r="AB271" s="321"/>
      <c r="AC271" s="321"/>
      <c r="AD271" s="321"/>
    </row>
    <row r="272" spans="6:30" ht="15" x14ac:dyDescent="0.15">
      <c r="F272" s="1660" t="s">
        <v>275</v>
      </c>
      <c r="G272" s="2561"/>
      <c r="H272" s="2561"/>
      <c r="I272" s="2561"/>
      <c r="J272" s="2709"/>
      <c r="K272" s="2709"/>
      <c r="L272" s="2709"/>
      <c r="M272" s="1661">
        <f>Q7</f>
        <v>0</v>
      </c>
      <c r="O272" s="2685" t="s">
        <v>2952</v>
      </c>
      <c r="P272" s="2685"/>
      <c r="Q272" s="2685"/>
      <c r="R272" s="2970"/>
      <c r="S272" s="2970"/>
      <c r="T272" s="2970"/>
      <c r="U272" s="1671">
        <f>SUM($K$94,$K$138)</f>
        <v>0</v>
      </c>
      <c r="V272" s="1671">
        <f>SUM($K$95,$K$139)</f>
        <v>0</v>
      </c>
      <c r="W272" s="1671">
        <f>SUM($K$96,$K$140)</f>
        <v>0</v>
      </c>
      <c r="X272" s="321"/>
      <c r="Y272" s="321"/>
      <c r="Z272" s="321"/>
      <c r="AA272" s="321"/>
      <c r="AB272" s="321"/>
      <c r="AC272" s="321"/>
      <c r="AD272" s="321"/>
    </row>
    <row r="273" spans="6:30" ht="15" x14ac:dyDescent="0.15">
      <c r="F273" s="1660" t="s">
        <v>3112</v>
      </c>
      <c r="G273" s="2561"/>
      <c r="H273" s="2561"/>
      <c r="I273" s="2561"/>
      <c r="J273" s="2709"/>
      <c r="K273" s="2709"/>
      <c r="L273" s="2709"/>
      <c r="M273" s="1661">
        <f>SUM(R7:V7)</f>
        <v>0</v>
      </c>
      <c r="O273" s="2685" t="s">
        <v>2953</v>
      </c>
      <c r="P273" s="2685"/>
      <c r="Q273" s="2685"/>
      <c r="R273" s="2970"/>
      <c r="S273" s="2970"/>
      <c r="T273" s="2970"/>
      <c r="U273" s="1671">
        <f>SUM($L$94,$L$138)</f>
        <v>0</v>
      </c>
      <c r="V273" s="1671">
        <f>SUM($L$95,$L$139)</f>
        <v>0</v>
      </c>
      <c r="W273" s="1671">
        <f>SUM($L$96,$L$140)</f>
        <v>0</v>
      </c>
      <c r="X273" s="321"/>
      <c r="Y273" s="321"/>
      <c r="Z273" s="321"/>
      <c r="AA273" s="321"/>
      <c r="AB273" s="321"/>
      <c r="AC273" s="321"/>
      <c r="AD273" s="321"/>
    </row>
    <row r="274" spans="6:30" ht="15" x14ac:dyDescent="0.15">
      <c r="F274" s="1660" t="s">
        <v>4025</v>
      </c>
      <c r="G274" s="2561"/>
      <c r="H274" s="2561"/>
      <c r="I274" s="2561"/>
      <c r="J274" s="2709"/>
      <c r="K274" s="2709"/>
      <c r="L274" s="2709"/>
      <c r="M274" s="1661">
        <f>SUM(W7:AB7)</f>
        <v>0</v>
      </c>
      <c r="O274" s="2685" t="s">
        <v>2955</v>
      </c>
      <c r="P274" s="2685"/>
      <c r="Q274" s="2685"/>
      <c r="R274" s="2970"/>
      <c r="S274" s="2970"/>
      <c r="T274" s="2970"/>
      <c r="U274" s="1671">
        <f>SUM($M$94,$M$138)</f>
        <v>0</v>
      </c>
      <c r="V274" s="1671">
        <f>SUM($M$95,$M$139)</f>
        <v>0</v>
      </c>
      <c r="W274" s="1671">
        <f>SUM($M$96,$M$140)</f>
        <v>0</v>
      </c>
      <c r="X274" s="321"/>
      <c r="Y274" s="321"/>
      <c r="Z274" s="321"/>
      <c r="AA274" s="321"/>
      <c r="AB274" s="321"/>
      <c r="AC274" s="321"/>
      <c r="AD274" s="321"/>
    </row>
    <row r="275" spans="6:30" ht="15" x14ac:dyDescent="0.15">
      <c r="F275" s="1660" t="s">
        <v>2243</v>
      </c>
      <c r="G275" s="2561"/>
      <c r="H275" s="2561"/>
      <c r="I275" s="2561"/>
      <c r="J275" s="2709"/>
      <c r="K275" s="2709"/>
      <c r="L275" s="2709"/>
      <c r="M275" s="1661">
        <f>AC7</f>
        <v>0</v>
      </c>
      <c r="O275" s="2685" t="s">
        <v>2956</v>
      </c>
      <c r="P275" s="2685"/>
      <c r="Q275" s="2685"/>
      <c r="R275" s="2970"/>
      <c r="S275" s="2970"/>
      <c r="T275" s="2970"/>
      <c r="U275" s="1671">
        <f>SUM($N$94,$N$138)</f>
        <v>0</v>
      </c>
      <c r="V275" s="1671">
        <f>SUM($N$95,$N$139)</f>
        <v>0</v>
      </c>
      <c r="W275" s="1671">
        <f>SUM($N$96,$N$140)</f>
        <v>0</v>
      </c>
      <c r="X275" s="321"/>
      <c r="Y275" s="321"/>
      <c r="Z275" s="321"/>
      <c r="AA275" s="321"/>
      <c r="AB275" s="321"/>
      <c r="AC275" s="321"/>
      <c r="AD275" s="321"/>
    </row>
    <row r="276" spans="6:30" ht="15" x14ac:dyDescent="0.15">
      <c r="F276" s="1660" t="s">
        <v>4026</v>
      </c>
      <c r="G276" s="2561"/>
      <c r="H276" s="2561"/>
      <c r="I276" s="2561"/>
      <c r="J276" s="2709"/>
      <c r="K276" s="2709"/>
      <c r="L276" s="2709"/>
      <c r="M276" s="1661">
        <f>SUM(AD7:AE7)</f>
        <v>0</v>
      </c>
      <c r="O276" s="2685" t="s">
        <v>2957</v>
      </c>
      <c r="P276" s="2685"/>
      <c r="Q276" s="2685"/>
      <c r="R276" s="2970"/>
      <c r="S276" s="2970"/>
      <c r="T276" s="2970"/>
      <c r="U276" s="1671">
        <f>SUM($O$94,$O$138)</f>
        <v>0</v>
      </c>
      <c r="V276" s="1671">
        <f>SUM($O$95,$O$139)</f>
        <v>0</v>
      </c>
      <c r="W276" s="1671">
        <f>SUM($O$96,$O$140)</f>
        <v>0</v>
      </c>
      <c r="X276" s="321"/>
      <c r="Y276" s="321"/>
      <c r="Z276" s="321"/>
      <c r="AA276" s="321"/>
      <c r="AB276" s="321"/>
      <c r="AC276" s="321"/>
      <c r="AD276" s="321"/>
    </row>
    <row r="277" spans="6:30" ht="15.75" thickBot="1" x14ac:dyDescent="0.2">
      <c r="F277" s="1701" t="s">
        <v>154</v>
      </c>
      <c r="G277" s="2561"/>
      <c r="H277" s="2561"/>
      <c r="I277" s="2561"/>
      <c r="J277" s="2709"/>
      <c r="K277" s="2709"/>
      <c r="L277" s="2709"/>
      <c r="M277" s="1661">
        <f>AF7</f>
        <v>0</v>
      </c>
      <c r="O277" s="2685" t="s">
        <v>2958</v>
      </c>
      <c r="P277" s="2685"/>
      <c r="Q277" s="2685"/>
      <c r="R277" s="2970"/>
      <c r="S277" s="2970"/>
      <c r="T277" s="2970"/>
      <c r="U277" s="1671">
        <f>SUM($P$94,$P$138)</f>
        <v>0</v>
      </c>
      <c r="V277" s="1671">
        <f>SUM($P$95,$P$139)</f>
        <v>0</v>
      </c>
      <c r="W277" s="1671">
        <f>SUM($P$96,$P$140)</f>
        <v>0</v>
      </c>
      <c r="X277" s="321"/>
      <c r="Y277" s="321"/>
      <c r="Z277" s="321"/>
      <c r="AA277" s="321"/>
      <c r="AB277" s="321"/>
      <c r="AC277" s="321"/>
      <c r="AD277" s="321"/>
    </row>
    <row r="278" spans="6:30" ht="15" x14ac:dyDescent="0.15">
      <c r="F278" s="1700" t="s">
        <v>2998</v>
      </c>
      <c r="G278" s="2561"/>
      <c r="H278" s="2561"/>
      <c r="I278" s="2561"/>
      <c r="J278" s="2699" t="s">
        <v>4032</v>
      </c>
      <c r="K278" s="2700"/>
      <c r="L278" s="2701"/>
      <c r="M278" s="1661">
        <f>SUM(G51:I51)</f>
        <v>0</v>
      </c>
      <c r="O278" s="2685" t="s">
        <v>2959</v>
      </c>
      <c r="P278" s="2685"/>
      <c r="Q278" s="2685"/>
      <c r="R278" s="2970"/>
      <c r="S278" s="2970"/>
      <c r="T278" s="2970"/>
      <c r="U278" s="1671">
        <f>SUM($Q$94,$Q$138)</f>
        <v>0</v>
      </c>
      <c r="V278" s="1671">
        <f>SUM($Q$95,$Q$139)</f>
        <v>0</v>
      </c>
      <c r="W278" s="1671">
        <f>SUM($Q$96,$Q$140)</f>
        <v>0</v>
      </c>
      <c r="X278" s="321"/>
      <c r="Y278" s="321"/>
      <c r="Z278" s="321"/>
      <c r="AA278" s="321"/>
      <c r="AB278" s="321"/>
      <c r="AC278" s="321"/>
      <c r="AD278" s="321"/>
    </row>
    <row r="279" spans="6:30" ht="15" x14ac:dyDescent="0.15">
      <c r="F279" s="1660" t="s">
        <v>3003</v>
      </c>
      <c r="G279" s="2561"/>
      <c r="H279" s="2561"/>
      <c r="I279" s="2561"/>
      <c r="J279" s="2702"/>
      <c r="K279" s="2703"/>
      <c r="L279" s="2704"/>
      <c r="M279" s="1661">
        <f>SUM(J51:L51)</f>
        <v>0</v>
      </c>
      <c r="O279" s="2685" t="s">
        <v>2749</v>
      </c>
      <c r="P279" s="2685"/>
      <c r="Q279" s="2685"/>
      <c r="R279" s="2970"/>
      <c r="S279" s="2970"/>
      <c r="T279" s="2970"/>
      <c r="U279" s="1671">
        <f>SUM($R$94,$R$138)</f>
        <v>0</v>
      </c>
      <c r="V279" s="1671">
        <f>SUM($R$95,$R$139)</f>
        <v>0</v>
      </c>
      <c r="W279" s="1671">
        <f>SUM($R$96,$R$140)</f>
        <v>0</v>
      </c>
      <c r="X279" s="321"/>
      <c r="Y279" s="321"/>
      <c r="Z279" s="321"/>
      <c r="AA279" s="321"/>
      <c r="AB279" s="321"/>
      <c r="AC279" s="321"/>
      <c r="AD279" s="321"/>
    </row>
    <row r="280" spans="6:30" ht="15" x14ac:dyDescent="0.15">
      <c r="F280" s="1660" t="s">
        <v>3134</v>
      </c>
      <c r="G280" s="2561"/>
      <c r="H280" s="2561"/>
      <c r="I280" s="2561"/>
      <c r="J280" s="2702"/>
      <c r="K280" s="2703"/>
      <c r="L280" s="2704"/>
      <c r="M280" s="1661">
        <f>SUM(M51:P51)</f>
        <v>0</v>
      </c>
      <c r="O280" s="2685" t="s">
        <v>2762</v>
      </c>
      <c r="P280" s="2685"/>
      <c r="Q280" s="2685"/>
      <c r="R280" s="2970"/>
      <c r="S280" s="2970"/>
      <c r="T280" s="2970"/>
      <c r="U280" s="1671">
        <f>SUM($S$94,$S$138)</f>
        <v>0</v>
      </c>
      <c r="V280" s="1671">
        <f>SUM($S$95,$S$139)</f>
        <v>0</v>
      </c>
      <c r="W280" s="1671">
        <f>SUM($S$96,$S$140)</f>
        <v>0</v>
      </c>
      <c r="X280" s="321"/>
      <c r="Y280" s="321"/>
      <c r="Z280" s="321"/>
      <c r="AA280" s="321"/>
      <c r="AB280" s="321"/>
      <c r="AC280" s="321"/>
      <c r="AD280" s="321"/>
    </row>
    <row r="281" spans="6:30" ht="15" x14ac:dyDescent="0.15">
      <c r="F281" s="1660" t="s">
        <v>275</v>
      </c>
      <c r="G281" s="2561"/>
      <c r="H281" s="2561"/>
      <c r="I281" s="2561"/>
      <c r="J281" s="2702"/>
      <c r="K281" s="2703"/>
      <c r="L281" s="2704"/>
      <c r="M281" s="1661">
        <f>Q51</f>
        <v>0</v>
      </c>
      <c r="O281" s="2685" t="s">
        <v>2741</v>
      </c>
      <c r="P281" s="2685"/>
      <c r="Q281" s="2685"/>
      <c r="R281" s="2970"/>
      <c r="S281" s="2970"/>
      <c r="T281" s="2970"/>
      <c r="U281" s="1671">
        <f>SUM($T$94,$T$138)</f>
        <v>0</v>
      </c>
      <c r="V281" s="1671">
        <f>SUM($T$95,$T$139)</f>
        <v>0</v>
      </c>
      <c r="W281" s="1671">
        <f>SUM($T$96,$T$140)</f>
        <v>0</v>
      </c>
      <c r="X281" s="321"/>
      <c r="Y281" s="321"/>
      <c r="Z281" s="321"/>
      <c r="AA281" s="321"/>
      <c r="AB281" s="321"/>
      <c r="AC281" s="321"/>
      <c r="AD281" s="321"/>
    </row>
    <row r="282" spans="6:30" ht="15" x14ac:dyDescent="0.15">
      <c r="F282" s="1660" t="s">
        <v>3112</v>
      </c>
      <c r="G282" s="2561"/>
      <c r="H282" s="2561"/>
      <c r="I282" s="2561"/>
      <c r="J282" s="2702"/>
      <c r="K282" s="2703"/>
      <c r="L282" s="2704"/>
      <c r="M282" s="1661">
        <f>SUM(R51:V51)</f>
        <v>0</v>
      </c>
      <c r="O282" s="2685" t="s">
        <v>2960</v>
      </c>
      <c r="P282" s="2685"/>
      <c r="Q282" s="2685"/>
      <c r="R282" s="2970"/>
      <c r="S282" s="2970"/>
      <c r="T282" s="2970"/>
      <c r="U282" s="1671">
        <f>SUM($U$94,$U$138)</f>
        <v>0</v>
      </c>
      <c r="V282" s="1671">
        <f>SUM($U$95,$U$139)</f>
        <v>0</v>
      </c>
      <c r="W282" s="1671">
        <f>SUM($U$96,$U$140)</f>
        <v>0</v>
      </c>
      <c r="X282" s="321"/>
      <c r="Y282" s="321"/>
      <c r="Z282" s="321"/>
      <c r="AA282" s="321"/>
      <c r="AB282" s="321"/>
      <c r="AC282" s="321"/>
      <c r="AD282" s="321"/>
    </row>
    <row r="283" spans="6:30" ht="15" x14ac:dyDescent="0.15">
      <c r="F283" s="1660" t="s">
        <v>4025</v>
      </c>
      <c r="G283" s="2561"/>
      <c r="H283" s="2561"/>
      <c r="I283" s="2561"/>
      <c r="J283" s="2702"/>
      <c r="K283" s="2703"/>
      <c r="L283" s="2704"/>
      <c r="M283" s="1661">
        <f>SUM(W51:AB51)</f>
        <v>0</v>
      </c>
      <c r="O283" s="2685" t="s">
        <v>2961</v>
      </c>
      <c r="P283" s="2685"/>
      <c r="Q283" s="2685"/>
      <c r="R283" s="2970"/>
      <c r="S283" s="2970"/>
      <c r="T283" s="2970"/>
      <c r="U283" s="1671">
        <f>SUM($V$94,$V$138)</f>
        <v>0</v>
      </c>
      <c r="V283" s="1671">
        <f>SUM($V$95,$V$139)</f>
        <v>0</v>
      </c>
      <c r="W283" s="1671">
        <f>SUM($V$96,$V$140)</f>
        <v>0</v>
      </c>
      <c r="X283" s="321"/>
      <c r="Y283" s="321"/>
      <c r="Z283" s="321"/>
      <c r="AA283" s="321"/>
      <c r="AB283" s="321"/>
      <c r="AC283" s="321"/>
      <c r="AD283" s="321"/>
    </row>
    <row r="284" spans="6:30" ht="15" x14ac:dyDescent="0.15">
      <c r="F284" s="1660" t="s">
        <v>2243</v>
      </c>
      <c r="G284" s="2561"/>
      <c r="H284" s="2561"/>
      <c r="I284" s="2561"/>
      <c r="J284" s="2702"/>
      <c r="K284" s="2703"/>
      <c r="L284" s="2704"/>
      <c r="M284" s="1661">
        <f>AC51</f>
        <v>0</v>
      </c>
      <c r="O284" s="2685" t="s">
        <v>2767</v>
      </c>
      <c r="P284" s="2685"/>
      <c r="Q284" s="2685"/>
      <c r="R284" s="2970"/>
      <c r="S284" s="2970"/>
      <c r="T284" s="2970"/>
      <c r="U284" s="1671">
        <f>SUM($W$94,$W$138)</f>
        <v>0</v>
      </c>
      <c r="V284" s="1671">
        <f>SUM($W$95,$W$139)</f>
        <v>0</v>
      </c>
      <c r="W284" s="1671">
        <f>SUM($W$96,$W$140)</f>
        <v>0</v>
      </c>
      <c r="X284" s="321"/>
      <c r="Y284" s="321"/>
      <c r="Z284" s="321"/>
      <c r="AA284" s="321"/>
      <c r="AB284" s="321"/>
      <c r="AC284" s="321"/>
      <c r="AD284" s="321"/>
    </row>
    <row r="285" spans="6:30" ht="15" x14ac:dyDescent="0.15">
      <c r="F285" s="1660" t="s">
        <v>4026</v>
      </c>
      <c r="G285" s="2561"/>
      <c r="H285" s="2561"/>
      <c r="I285" s="2561"/>
      <c r="J285" s="2702"/>
      <c r="K285" s="2703"/>
      <c r="L285" s="2704"/>
      <c r="M285" s="1661">
        <f>SUM(AD51:AE51)</f>
        <v>0</v>
      </c>
      <c r="O285" s="2685" t="s">
        <v>2721</v>
      </c>
      <c r="P285" s="2685"/>
      <c r="Q285" s="2685"/>
      <c r="R285" s="2970"/>
      <c r="S285" s="2970"/>
      <c r="T285" s="2970"/>
      <c r="U285" s="1671">
        <f>SUM($X$94,$X$138)</f>
        <v>0</v>
      </c>
      <c r="V285" s="1671">
        <f>SUM($X$95,$X$139)</f>
        <v>0</v>
      </c>
      <c r="W285" s="1671">
        <f>SUM($X$96,$X$140)</f>
        <v>0</v>
      </c>
      <c r="X285" s="321"/>
      <c r="Y285" s="321"/>
      <c r="Z285" s="321"/>
      <c r="AA285" s="321"/>
      <c r="AB285" s="321"/>
      <c r="AC285" s="321"/>
      <c r="AD285" s="321"/>
    </row>
    <row r="286" spans="6:30" ht="15.75" thickBot="1" x14ac:dyDescent="0.2">
      <c r="F286" s="1701" t="s">
        <v>154</v>
      </c>
      <c r="G286" s="2561"/>
      <c r="H286" s="2561"/>
      <c r="I286" s="2561"/>
      <c r="J286" s="2705"/>
      <c r="K286" s="2706"/>
      <c r="L286" s="2707"/>
      <c r="M286" s="1661">
        <f>AF51</f>
        <v>0</v>
      </c>
      <c r="O286" s="2685" t="s">
        <v>2134</v>
      </c>
      <c r="P286" s="2685"/>
      <c r="Q286" s="2685"/>
      <c r="R286" s="2970"/>
      <c r="S286" s="2970"/>
      <c r="T286" s="2970"/>
      <c r="U286" s="1671">
        <f>SUM($Y$94,$Y$138)</f>
        <v>0</v>
      </c>
      <c r="V286" s="1671">
        <f>SUM($Y$95,$Y$139)</f>
        <v>0</v>
      </c>
      <c r="W286" s="1671">
        <f>SUM($Y$96,$Y$140)</f>
        <v>0</v>
      </c>
      <c r="X286" s="321"/>
      <c r="Y286" s="321"/>
      <c r="Z286" s="321"/>
      <c r="AA286" s="321"/>
      <c r="AB286" s="321"/>
      <c r="AC286" s="321"/>
      <c r="AD286" s="321"/>
    </row>
    <row r="287" spans="6:30" ht="15" x14ac:dyDescent="0.15">
      <c r="F287" s="1700" t="s">
        <v>2998</v>
      </c>
      <c r="G287" s="2561"/>
      <c r="H287" s="2561"/>
      <c r="I287" s="2561"/>
      <c r="J287" s="2690" t="s">
        <v>4033</v>
      </c>
      <c r="K287" s="2691"/>
      <c r="L287" s="2692"/>
      <c r="M287" s="1661">
        <f>SUM(G95:I95)</f>
        <v>0</v>
      </c>
      <c r="O287" s="2685" t="s">
        <v>2727</v>
      </c>
      <c r="P287" s="2685"/>
      <c r="Q287" s="2685"/>
      <c r="R287" s="2970"/>
      <c r="S287" s="2970"/>
      <c r="T287" s="2970"/>
      <c r="U287" s="1671">
        <f>SUM($Z$94,$Z$138)</f>
        <v>0</v>
      </c>
      <c r="V287" s="1671">
        <f>SUM($Z$95,$Z$139)</f>
        <v>0</v>
      </c>
      <c r="W287" s="1671">
        <f>SUM($Z$96,$Z$140)</f>
        <v>0</v>
      </c>
      <c r="X287" s="321"/>
      <c r="Y287" s="321"/>
      <c r="Z287" s="321"/>
      <c r="AA287" s="321"/>
      <c r="AB287" s="321"/>
      <c r="AC287" s="321"/>
      <c r="AD287" s="321"/>
    </row>
    <row r="288" spans="6:30" ht="15" x14ac:dyDescent="0.15">
      <c r="F288" s="1660" t="s">
        <v>3003</v>
      </c>
      <c r="G288" s="2561"/>
      <c r="H288" s="2561"/>
      <c r="I288" s="2561"/>
      <c r="J288" s="2693"/>
      <c r="K288" s="2694"/>
      <c r="L288" s="2695"/>
      <c r="M288" s="1661">
        <f>SUM(J95:L95)</f>
        <v>0</v>
      </c>
      <c r="O288" s="2685" t="s">
        <v>2236</v>
      </c>
      <c r="P288" s="2685"/>
      <c r="Q288" s="2685"/>
      <c r="R288" s="2970"/>
      <c r="S288" s="2970"/>
      <c r="T288" s="2970"/>
      <c r="U288" s="1671">
        <f>SUM($AA$94,$AA$138)</f>
        <v>0</v>
      </c>
      <c r="V288" s="1671">
        <f>SUM($AA$95,$AA$139)</f>
        <v>0</v>
      </c>
      <c r="W288" s="1671">
        <f>SUM($AA$96,$AA$140)</f>
        <v>0</v>
      </c>
      <c r="X288" s="321"/>
      <c r="Y288" s="321"/>
      <c r="Z288" s="321"/>
      <c r="AA288" s="321"/>
      <c r="AB288" s="321"/>
      <c r="AC288" s="321"/>
      <c r="AD288" s="321"/>
    </row>
    <row r="289" spans="6:30" ht="15" x14ac:dyDescent="0.15">
      <c r="F289" s="1660" t="s">
        <v>3134</v>
      </c>
      <c r="G289" s="2561"/>
      <c r="H289" s="2561"/>
      <c r="I289" s="2561"/>
      <c r="J289" s="2693"/>
      <c r="K289" s="2694"/>
      <c r="L289" s="2695"/>
      <c r="M289" s="1661">
        <f>SUM(M95:P95)</f>
        <v>0</v>
      </c>
      <c r="O289" s="2685" t="s">
        <v>2963</v>
      </c>
      <c r="P289" s="2685"/>
      <c r="Q289" s="2685"/>
      <c r="R289" s="2970"/>
      <c r="S289" s="2970"/>
      <c r="T289" s="2970"/>
      <c r="U289" s="1671">
        <f>SUM($AB$94,$AB$138)</f>
        <v>0</v>
      </c>
      <c r="V289" s="1671">
        <f>SUM($AB$95,$AB$139)</f>
        <v>0</v>
      </c>
      <c r="W289" s="1671">
        <f>SUM($AB$96,$AB$140)</f>
        <v>0</v>
      </c>
      <c r="X289" s="321"/>
      <c r="Y289" s="321"/>
      <c r="Z289" s="321"/>
      <c r="AA289" s="321"/>
      <c r="AB289" s="321"/>
      <c r="AC289" s="321"/>
      <c r="AD289" s="321"/>
    </row>
    <row r="290" spans="6:30" ht="15" x14ac:dyDescent="0.15">
      <c r="F290" s="1660" t="s">
        <v>275</v>
      </c>
      <c r="G290" s="2561"/>
      <c r="H290" s="2561"/>
      <c r="I290" s="2561"/>
      <c r="J290" s="2693"/>
      <c r="K290" s="2694"/>
      <c r="L290" s="2695"/>
      <c r="M290" s="1661">
        <f>Q95</f>
        <v>0</v>
      </c>
      <c r="O290" s="2685" t="s">
        <v>2243</v>
      </c>
      <c r="P290" s="2685"/>
      <c r="Q290" s="2685"/>
      <c r="R290" s="2970"/>
      <c r="S290" s="2970"/>
      <c r="T290" s="2970"/>
      <c r="U290" s="1671">
        <f>SUM($AC$94,$AC$138)</f>
        <v>0</v>
      </c>
      <c r="V290" s="1671">
        <f>SUM($AC$95,$AC$139)</f>
        <v>0</v>
      </c>
      <c r="W290" s="1671">
        <f>SUM($AC$96,$AC$140)</f>
        <v>0</v>
      </c>
      <c r="X290" s="321"/>
      <c r="Y290" s="321"/>
      <c r="Z290" s="321"/>
      <c r="AA290" s="321"/>
      <c r="AB290" s="321"/>
      <c r="AC290" s="321"/>
      <c r="AD290" s="321"/>
    </row>
    <row r="291" spans="6:30" ht="15" x14ac:dyDescent="0.15">
      <c r="F291" s="1660" t="s">
        <v>3112</v>
      </c>
      <c r="G291" s="2561"/>
      <c r="H291" s="2561"/>
      <c r="I291" s="2561"/>
      <c r="J291" s="2693"/>
      <c r="K291" s="2694"/>
      <c r="L291" s="2695"/>
      <c r="M291" s="1661">
        <f>SUM(R95:V95)</f>
        <v>0</v>
      </c>
      <c r="O291" s="2685" t="s">
        <v>2965</v>
      </c>
      <c r="P291" s="2685"/>
      <c r="Q291" s="2685"/>
      <c r="R291" s="2970"/>
      <c r="S291" s="2970"/>
      <c r="T291" s="2970"/>
      <c r="U291" s="1671">
        <f>SUM($AD$94,$AD$138)</f>
        <v>0</v>
      </c>
      <c r="V291" s="1671">
        <f>SUM($AD$95,$AD$139)</f>
        <v>0</v>
      </c>
      <c r="W291" s="1671">
        <f>SUM($AD$96,$AD$140)</f>
        <v>0</v>
      </c>
      <c r="X291" s="321"/>
      <c r="Y291" s="321"/>
      <c r="Z291" s="321"/>
      <c r="AA291" s="321"/>
      <c r="AB291" s="321"/>
      <c r="AC291" s="321"/>
      <c r="AD291" s="321"/>
    </row>
    <row r="292" spans="6:30" ht="15" x14ac:dyDescent="0.15">
      <c r="F292" s="1660" t="s">
        <v>4025</v>
      </c>
      <c r="G292" s="2561"/>
      <c r="H292" s="2561"/>
      <c r="I292" s="2561"/>
      <c r="J292" s="2693"/>
      <c r="K292" s="2694"/>
      <c r="L292" s="2695"/>
      <c r="M292" s="1661">
        <f>SUM(W95:AB95)</f>
        <v>0</v>
      </c>
      <c r="O292" s="2685" t="s">
        <v>2966</v>
      </c>
      <c r="P292" s="2685"/>
      <c r="Q292" s="2685"/>
      <c r="R292" s="2970"/>
      <c r="S292" s="2970"/>
      <c r="T292" s="2970"/>
      <c r="U292" s="1671">
        <f>SUM($AE$94,$AE$138)</f>
        <v>0</v>
      </c>
      <c r="V292" s="1671">
        <f>SUM($AE$95,$AE$139)</f>
        <v>0</v>
      </c>
      <c r="W292" s="1671">
        <f>SUM($AE$96,$AE$140)</f>
        <v>0</v>
      </c>
      <c r="X292" s="321"/>
      <c r="Y292" s="321"/>
      <c r="Z292" s="321"/>
      <c r="AA292" s="321"/>
      <c r="AB292" s="321"/>
      <c r="AC292" s="321"/>
      <c r="AD292" s="321"/>
    </row>
    <row r="293" spans="6:30" ht="15" x14ac:dyDescent="0.15">
      <c r="F293" s="1660" t="s">
        <v>2243</v>
      </c>
      <c r="G293" s="2561"/>
      <c r="H293" s="2561"/>
      <c r="I293" s="2561"/>
      <c r="J293" s="2693"/>
      <c r="K293" s="2694"/>
      <c r="L293" s="2695"/>
      <c r="M293" s="1661">
        <f>AC95</f>
        <v>0</v>
      </c>
      <c r="O293" s="2685" t="s">
        <v>2967</v>
      </c>
      <c r="P293" s="2685"/>
      <c r="Q293" s="2685"/>
      <c r="R293" s="2970"/>
      <c r="S293" s="2970"/>
      <c r="T293" s="2970"/>
      <c r="U293" s="1671">
        <f>SUM($AF$94,$AF$138)</f>
        <v>0</v>
      </c>
      <c r="V293" s="1671">
        <f>SUM($AF$95,$AF$139)</f>
        <v>0</v>
      </c>
      <c r="W293" s="1671">
        <f>SUM($AF$96,$AF$140)</f>
        <v>0</v>
      </c>
      <c r="X293" s="321"/>
      <c r="Y293" s="321"/>
      <c r="Z293" s="321"/>
      <c r="AA293" s="321"/>
      <c r="AB293" s="321"/>
      <c r="AC293" s="321"/>
      <c r="AD293" s="321"/>
    </row>
    <row r="294" spans="6:30" ht="15" x14ac:dyDescent="0.15">
      <c r="F294" s="1660" t="s">
        <v>4026</v>
      </c>
      <c r="G294" s="2561"/>
      <c r="H294" s="2561"/>
      <c r="I294" s="2561"/>
      <c r="J294" s="2693"/>
      <c r="K294" s="2694"/>
      <c r="L294" s="2695"/>
      <c r="M294" s="1661">
        <f>SUM(AD95:AE95)</f>
        <v>0</v>
      </c>
      <c r="O294" s="2687" t="s">
        <v>2947</v>
      </c>
      <c r="P294" s="2687"/>
      <c r="Q294" s="2687"/>
      <c r="R294" s="2561" t="s">
        <v>4090</v>
      </c>
      <c r="S294" s="2561"/>
      <c r="T294" s="2561"/>
      <c r="U294" s="1671">
        <f>SUM(U303:U305)</f>
        <v>0</v>
      </c>
      <c r="V294" s="1671">
        <f>SUM(V303:V305)</f>
        <v>0</v>
      </c>
      <c r="W294" s="1671">
        <f>SUM(W303:W305)</f>
        <v>0</v>
      </c>
      <c r="X294" s="321"/>
      <c r="Y294" s="321"/>
      <c r="Z294" s="321"/>
      <c r="AA294" s="321"/>
      <c r="AB294" s="321"/>
      <c r="AC294" s="321"/>
      <c r="AD294" s="321"/>
    </row>
    <row r="295" spans="6:30" ht="15.75" thickBot="1" x14ac:dyDescent="0.2">
      <c r="F295" s="1701" t="s">
        <v>154</v>
      </c>
      <c r="G295" s="2561"/>
      <c r="H295" s="2561"/>
      <c r="I295" s="2561"/>
      <c r="J295" s="2696"/>
      <c r="K295" s="2697"/>
      <c r="L295" s="2698"/>
      <c r="M295" s="1661">
        <f>AF95</f>
        <v>0</v>
      </c>
      <c r="O295" s="2687" t="s">
        <v>2950</v>
      </c>
      <c r="P295" s="2687"/>
      <c r="Q295" s="2687"/>
      <c r="R295" s="2561"/>
      <c r="S295" s="2561"/>
      <c r="T295" s="2561"/>
      <c r="U295" s="1671">
        <f>SUM(U306:U308)</f>
        <v>0</v>
      </c>
      <c r="V295" s="1671">
        <f t="shared" ref="V295:W295" si="40">SUM(V306:V308)</f>
        <v>0</v>
      </c>
      <c r="W295" s="1671">
        <f t="shared" si="40"/>
        <v>0</v>
      </c>
      <c r="X295" s="321"/>
      <c r="Y295" s="321"/>
      <c r="Z295" s="321"/>
      <c r="AA295" s="321"/>
      <c r="AB295" s="321"/>
      <c r="AC295" s="321"/>
      <c r="AD295" s="321"/>
    </row>
    <row r="296" spans="6:30" ht="15" x14ac:dyDescent="0.15">
      <c r="F296" s="1700" t="s">
        <v>2998</v>
      </c>
      <c r="G296" s="2561"/>
      <c r="H296" s="2561"/>
      <c r="I296" s="2561"/>
      <c r="J296" s="2690" t="s">
        <v>4034</v>
      </c>
      <c r="K296" s="2691"/>
      <c r="L296" s="2692"/>
      <c r="M296" s="1661">
        <f>SUM(G139:I139)</f>
        <v>0</v>
      </c>
      <c r="O296" s="2687" t="s">
        <v>2954</v>
      </c>
      <c r="P296" s="2687"/>
      <c r="Q296" s="2687"/>
      <c r="R296" s="2561"/>
      <c r="S296" s="2561"/>
      <c r="T296" s="2561"/>
      <c r="U296" s="1671">
        <f>SUM(U309:U312)</f>
        <v>0</v>
      </c>
      <c r="V296" s="1671">
        <f t="shared" ref="V296:W296" si="41">SUM(V309:V312)</f>
        <v>0</v>
      </c>
      <c r="W296" s="1671">
        <f t="shared" si="41"/>
        <v>0</v>
      </c>
      <c r="X296" s="321"/>
      <c r="Y296" s="321"/>
      <c r="Z296" s="321"/>
      <c r="AA296" s="321"/>
      <c r="AB296" s="321"/>
      <c r="AC296" s="321"/>
      <c r="AD296" s="321"/>
    </row>
    <row r="297" spans="6:30" ht="15" x14ac:dyDescent="0.15">
      <c r="F297" s="1660" t="s">
        <v>3003</v>
      </c>
      <c r="G297" s="2561"/>
      <c r="H297" s="2561"/>
      <c r="I297" s="2561"/>
      <c r="J297" s="2693"/>
      <c r="K297" s="2694"/>
      <c r="L297" s="2695"/>
      <c r="M297" s="1661">
        <f>SUM(J139:L139)</f>
        <v>0</v>
      </c>
      <c r="O297" s="2687" t="s">
        <v>2959</v>
      </c>
      <c r="P297" s="2687"/>
      <c r="Q297" s="2687"/>
      <c r="R297" s="2561"/>
      <c r="S297" s="2561"/>
      <c r="T297" s="2561"/>
      <c r="U297" s="1671">
        <f>U313</f>
        <v>0</v>
      </c>
      <c r="V297" s="1671">
        <f t="shared" ref="V297:W297" si="42">V313</f>
        <v>0</v>
      </c>
      <c r="W297" s="1671">
        <f t="shared" si="42"/>
        <v>0</v>
      </c>
      <c r="X297" s="321"/>
      <c r="Y297" s="321"/>
      <c r="Z297" s="321"/>
      <c r="AA297" s="321"/>
      <c r="AB297" s="321"/>
      <c r="AC297" s="321"/>
      <c r="AD297" s="321"/>
    </row>
    <row r="298" spans="6:30" ht="15" x14ac:dyDescent="0.15">
      <c r="F298" s="1660" t="s">
        <v>3134</v>
      </c>
      <c r="G298" s="2561"/>
      <c r="H298" s="2561"/>
      <c r="I298" s="2561"/>
      <c r="J298" s="2693"/>
      <c r="K298" s="2694"/>
      <c r="L298" s="2695"/>
      <c r="M298" s="1661">
        <f>SUM(M139:P139)</f>
        <v>0</v>
      </c>
      <c r="O298" s="2687" t="s">
        <v>2717</v>
      </c>
      <c r="P298" s="2687"/>
      <c r="Q298" s="2687"/>
      <c r="R298" s="2561"/>
      <c r="S298" s="2561"/>
      <c r="T298" s="2561"/>
      <c r="U298" s="1671">
        <f>SUM(U314:U318)</f>
        <v>0</v>
      </c>
      <c r="V298" s="1671">
        <f t="shared" ref="V298:W298" si="43">SUM(V314:V318)</f>
        <v>0</v>
      </c>
      <c r="W298" s="1671">
        <f t="shared" si="43"/>
        <v>0</v>
      </c>
      <c r="X298" s="321"/>
      <c r="Y298" s="321"/>
      <c r="Z298" s="321"/>
      <c r="AA298" s="321"/>
      <c r="AB298" s="321"/>
      <c r="AC298" s="321"/>
      <c r="AD298" s="321"/>
    </row>
    <row r="299" spans="6:30" ht="15" x14ac:dyDescent="0.15">
      <c r="F299" s="1660" t="s">
        <v>275</v>
      </c>
      <c r="G299" s="2561"/>
      <c r="H299" s="2561"/>
      <c r="I299" s="2561"/>
      <c r="J299" s="2693"/>
      <c r="K299" s="2694"/>
      <c r="L299" s="2695"/>
      <c r="M299" s="1661">
        <f>Q139</f>
        <v>0</v>
      </c>
      <c r="O299" s="2687" t="s">
        <v>2133</v>
      </c>
      <c r="P299" s="2687"/>
      <c r="Q299" s="2687"/>
      <c r="R299" s="2561"/>
      <c r="S299" s="2561"/>
      <c r="T299" s="2561"/>
      <c r="U299" s="1671">
        <f>SUM(U319:U324)</f>
        <v>0</v>
      </c>
      <c r="V299" s="1671">
        <f t="shared" ref="V299:W299" si="44">SUM(V319:V324)</f>
        <v>0</v>
      </c>
      <c r="W299" s="1671">
        <f t="shared" si="44"/>
        <v>0</v>
      </c>
      <c r="X299" s="321"/>
      <c r="Y299" s="321"/>
      <c r="Z299" s="321"/>
      <c r="AA299" s="321"/>
      <c r="AB299" s="321"/>
      <c r="AC299" s="321"/>
      <c r="AD299" s="321"/>
    </row>
    <row r="300" spans="6:30" ht="15" x14ac:dyDescent="0.15">
      <c r="F300" s="1660" t="s">
        <v>3112</v>
      </c>
      <c r="G300" s="2561"/>
      <c r="H300" s="2561"/>
      <c r="I300" s="2561"/>
      <c r="J300" s="2693"/>
      <c r="K300" s="2694"/>
      <c r="L300" s="2695"/>
      <c r="M300" s="1661">
        <f>SUM(R139:V139)</f>
        <v>0</v>
      </c>
      <c r="O300" s="2687" t="s">
        <v>2243</v>
      </c>
      <c r="P300" s="2687"/>
      <c r="Q300" s="2687"/>
      <c r="R300" s="2561"/>
      <c r="S300" s="2561"/>
      <c r="T300" s="2561"/>
      <c r="U300" s="1671">
        <f>U325</f>
        <v>0</v>
      </c>
      <c r="V300" s="1671">
        <f t="shared" ref="V300:W300" si="45">V325</f>
        <v>0</v>
      </c>
      <c r="W300" s="1671">
        <f t="shared" si="45"/>
        <v>0</v>
      </c>
      <c r="X300" s="321"/>
      <c r="Y300" s="321"/>
      <c r="Z300" s="321"/>
      <c r="AA300" s="321"/>
      <c r="AB300" s="321"/>
      <c r="AC300" s="321"/>
      <c r="AD300" s="321"/>
    </row>
    <row r="301" spans="6:30" ht="15" x14ac:dyDescent="0.15">
      <c r="F301" s="1660" t="s">
        <v>4025</v>
      </c>
      <c r="G301" s="2561"/>
      <c r="H301" s="2561"/>
      <c r="I301" s="2561"/>
      <c r="J301" s="2693"/>
      <c r="K301" s="2694"/>
      <c r="L301" s="2695"/>
      <c r="M301" s="1661">
        <f>SUM(W139:AB139)</f>
        <v>0</v>
      </c>
      <c r="O301" s="2687" t="s">
        <v>2964</v>
      </c>
      <c r="P301" s="2687"/>
      <c r="Q301" s="2687"/>
      <c r="R301" s="2561"/>
      <c r="S301" s="2561"/>
      <c r="T301" s="2561"/>
      <c r="U301" s="1671">
        <f>SUM(U326:U327)</f>
        <v>0</v>
      </c>
      <c r="V301" s="1671">
        <f t="shared" ref="V301:W301" si="46">SUM(V326:V327)</f>
        <v>0</v>
      </c>
      <c r="W301" s="1671">
        <f t="shared" si="46"/>
        <v>0</v>
      </c>
      <c r="X301" s="321"/>
      <c r="Y301" s="321"/>
      <c r="Z301" s="321"/>
      <c r="AA301" s="321"/>
      <c r="AB301" s="321"/>
      <c r="AC301" s="321"/>
      <c r="AD301" s="321"/>
    </row>
    <row r="302" spans="6:30" ht="15.75" thickBot="1" x14ac:dyDescent="0.2">
      <c r="F302" s="1660" t="s">
        <v>2243</v>
      </c>
      <c r="G302" s="2561"/>
      <c r="H302" s="2561"/>
      <c r="I302" s="2561"/>
      <c r="J302" s="2693"/>
      <c r="K302" s="2694"/>
      <c r="L302" s="2695"/>
      <c r="M302" s="1661">
        <f>AC139</f>
        <v>0</v>
      </c>
      <c r="O302" s="2689" t="s">
        <v>2967</v>
      </c>
      <c r="P302" s="2689"/>
      <c r="Q302" s="2689"/>
      <c r="R302" s="2561"/>
      <c r="S302" s="2561"/>
      <c r="T302" s="2561"/>
      <c r="U302" s="1671">
        <f>U328</f>
        <v>0</v>
      </c>
      <c r="V302" s="1671">
        <f t="shared" ref="V302:W302" si="47">V328</f>
        <v>0</v>
      </c>
      <c r="W302" s="1671">
        <f t="shared" si="47"/>
        <v>0</v>
      </c>
      <c r="X302" s="321"/>
      <c r="Y302" s="321"/>
      <c r="Z302" s="321"/>
      <c r="AA302" s="321"/>
      <c r="AB302" s="321"/>
      <c r="AC302" s="321"/>
      <c r="AD302" s="321"/>
    </row>
    <row r="303" spans="6:30" ht="15" x14ac:dyDescent="0.15">
      <c r="F303" s="1660" t="s">
        <v>4026</v>
      </c>
      <c r="G303" s="2561"/>
      <c r="H303" s="2561"/>
      <c r="I303" s="2561"/>
      <c r="J303" s="2693"/>
      <c r="K303" s="2694"/>
      <c r="L303" s="2695"/>
      <c r="M303" s="1661">
        <f>SUM(AD139:AE139)</f>
        <v>0</v>
      </c>
      <c r="O303" s="2688" t="s">
        <v>2692</v>
      </c>
      <c r="P303" s="2688"/>
      <c r="Q303" s="2688"/>
      <c r="R303" s="2561"/>
      <c r="S303" s="2561"/>
      <c r="T303" s="2561"/>
      <c r="U303" s="1671">
        <f>SUM($G$50,$G$138)</f>
        <v>0</v>
      </c>
      <c r="V303" s="1671">
        <f>SUM($G$51,$G$139)</f>
        <v>0</v>
      </c>
      <c r="W303" s="1671">
        <f>SUM($G$52,$G$140)</f>
        <v>0</v>
      </c>
      <c r="X303" s="321"/>
      <c r="Y303" s="321"/>
      <c r="Z303" s="321"/>
      <c r="AA303" s="321"/>
      <c r="AB303" s="321"/>
      <c r="AC303" s="321"/>
      <c r="AD303" s="321"/>
    </row>
    <row r="304" spans="6:30" ht="15.75" thickBot="1" x14ac:dyDescent="0.2">
      <c r="F304" s="1701" t="s">
        <v>154</v>
      </c>
      <c r="G304" s="2561"/>
      <c r="H304" s="2561"/>
      <c r="I304" s="2561"/>
      <c r="J304" s="2696"/>
      <c r="K304" s="2697"/>
      <c r="L304" s="2698"/>
      <c r="M304" s="1661">
        <f>AF139</f>
        <v>0</v>
      </c>
      <c r="O304" s="2685" t="s">
        <v>2948</v>
      </c>
      <c r="P304" s="2685"/>
      <c r="Q304" s="2685"/>
      <c r="R304" s="2561"/>
      <c r="S304" s="2561"/>
      <c r="T304" s="2561"/>
      <c r="U304" s="1671">
        <f>SUM($H$50,$H$138)</f>
        <v>0</v>
      </c>
      <c r="V304" s="1671">
        <f>SUM($H$51,$H$139)</f>
        <v>0</v>
      </c>
      <c r="W304" s="1671">
        <f>SUM($H$52,$H$140)</f>
        <v>0</v>
      </c>
      <c r="X304" s="321"/>
      <c r="Y304" s="321"/>
      <c r="Z304" s="321"/>
      <c r="AA304" s="321"/>
      <c r="AB304" s="321"/>
      <c r="AC304" s="321"/>
      <c r="AD304" s="321"/>
    </row>
    <row r="305" spans="6:30" ht="15" x14ac:dyDescent="0.15">
      <c r="F305" s="1700" t="s">
        <v>2998</v>
      </c>
      <c r="G305" s="2561"/>
      <c r="H305" s="2561"/>
      <c r="I305" s="2561"/>
      <c r="J305" s="2699" t="s">
        <v>4035</v>
      </c>
      <c r="K305" s="2700"/>
      <c r="L305" s="2701"/>
      <c r="M305" s="1661">
        <f>SUM(G183:I183)</f>
        <v>0</v>
      </c>
      <c r="O305" s="2685" t="s">
        <v>2949</v>
      </c>
      <c r="P305" s="2685"/>
      <c r="Q305" s="2685"/>
      <c r="R305" s="2561"/>
      <c r="S305" s="2561"/>
      <c r="T305" s="2561"/>
      <c r="U305" s="1671">
        <f>SUM($I$50,$I$138)</f>
        <v>0</v>
      </c>
      <c r="V305" s="1671">
        <f>SUM($I$51,$I$139)</f>
        <v>0</v>
      </c>
      <c r="W305" s="1671">
        <f>SUM($I$52,$I$140)</f>
        <v>0</v>
      </c>
      <c r="X305" s="321"/>
      <c r="Y305" s="321"/>
      <c r="Z305" s="321"/>
      <c r="AA305" s="321"/>
      <c r="AB305" s="321"/>
      <c r="AC305" s="321"/>
      <c r="AD305" s="321"/>
    </row>
    <row r="306" spans="6:30" ht="15" x14ac:dyDescent="0.15">
      <c r="F306" s="1660" t="s">
        <v>3003</v>
      </c>
      <c r="G306" s="2561"/>
      <c r="H306" s="2561"/>
      <c r="I306" s="2561"/>
      <c r="J306" s="2702"/>
      <c r="K306" s="2703"/>
      <c r="L306" s="2704"/>
      <c r="M306" s="1661">
        <f>SUM(J183:L183)</f>
        <v>0</v>
      </c>
      <c r="O306" s="2685" t="s">
        <v>2951</v>
      </c>
      <c r="P306" s="2685"/>
      <c r="Q306" s="2685"/>
      <c r="R306" s="2561"/>
      <c r="S306" s="2561"/>
      <c r="T306" s="2561"/>
      <c r="U306" s="1671">
        <f>SUM($J$50,$J$138)</f>
        <v>0</v>
      </c>
      <c r="V306" s="1671">
        <f>SUM($J$51,$J$139)</f>
        <v>0</v>
      </c>
      <c r="W306" s="1671">
        <f>SUM($J$52,$J$140)</f>
        <v>0</v>
      </c>
      <c r="X306" s="321"/>
      <c r="Y306" s="321"/>
      <c r="Z306" s="321"/>
      <c r="AA306" s="321"/>
      <c r="AB306" s="321"/>
      <c r="AC306" s="321"/>
      <c r="AD306" s="321"/>
    </row>
    <row r="307" spans="6:30" ht="15" x14ac:dyDescent="0.15">
      <c r="F307" s="1660" t="s">
        <v>3134</v>
      </c>
      <c r="G307" s="2561"/>
      <c r="H307" s="2561"/>
      <c r="I307" s="2561"/>
      <c r="J307" s="2702"/>
      <c r="K307" s="2703"/>
      <c r="L307" s="2704"/>
      <c r="M307" s="1661">
        <f>SUM(M183:P183)</f>
        <v>0</v>
      </c>
      <c r="O307" s="2685" t="s">
        <v>2952</v>
      </c>
      <c r="P307" s="2685"/>
      <c r="Q307" s="2685"/>
      <c r="R307" s="2561"/>
      <c r="S307" s="2561"/>
      <c r="T307" s="2561"/>
      <c r="U307" s="1671">
        <f>SUM($K$50,$K$138)</f>
        <v>0</v>
      </c>
      <c r="V307" s="1671">
        <f>SUM($K$51,$K$139)</f>
        <v>0</v>
      </c>
      <c r="W307" s="1671">
        <f>SUM($K$52,$K$140)</f>
        <v>0</v>
      </c>
      <c r="X307" s="321"/>
      <c r="Y307" s="321"/>
      <c r="Z307" s="321"/>
      <c r="AA307" s="321"/>
      <c r="AB307" s="321"/>
      <c r="AC307" s="321"/>
      <c r="AD307" s="321"/>
    </row>
    <row r="308" spans="6:30" ht="15" x14ac:dyDescent="0.15">
      <c r="F308" s="1660" t="s">
        <v>275</v>
      </c>
      <c r="G308" s="2561"/>
      <c r="H308" s="2561"/>
      <c r="I308" s="2561"/>
      <c r="J308" s="2702"/>
      <c r="K308" s="2703"/>
      <c r="L308" s="2704"/>
      <c r="M308" s="1661">
        <f>Q183</f>
        <v>0</v>
      </c>
      <c r="O308" s="2685" t="s">
        <v>2953</v>
      </c>
      <c r="P308" s="2685"/>
      <c r="Q308" s="2685"/>
      <c r="R308" s="2561"/>
      <c r="S308" s="2561"/>
      <c r="T308" s="2561"/>
      <c r="U308" s="1671">
        <f>SUM($L$50,$L$138)</f>
        <v>0</v>
      </c>
      <c r="V308" s="1671">
        <f>SUM($L$51,$L$139)</f>
        <v>0</v>
      </c>
      <c r="W308" s="1671">
        <f>SUM($L$52,$L$140)</f>
        <v>0</v>
      </c>
      <c r="X308" s="321"/>
      <c r="Y308" s="321"/>
      <c r="Z308" s="321"/>
      <c r="AA308" s="321"/>
      <c r="AB308" s="321"/>
      <c r="AC308" s="321"/>
      <c r="AD308" s="321"/>
    </row>
    <row r="309" spans="6:30" ht="15" x14ac:dyDescent="0.15">
      <c r="F309" s="1660" t="s">
        <v>3112</v>
      </c>
      <c r="G309" s="2561"/>
      <c r="H309" s="2561"/>
      <c r="I309" s="2561"/>
      <c r="J309" s="2702"/>
      <c r="K309" s="2703"/>
      <c r="L309" s="2704"/>
      <c r="M309" s="1661">
        <f>SUM(R183:V183)</f>
        <v>0</v>
      </c>
      <c r="O309" s="2685" t="s">
        <v>2955</v>
      </c>
      <c r="P309" s="2685"/>
      <c r="Q309" s="2685"/>
      <c r="R309" s="2561"/>
      <c r="S309" s="2561"/>
      <c r="T309" s="2561"/>
      <c r="U309" s="1671">
        <f>SUM($M$50,$M$138)</f>
        <v>0</v>
      </c>
      <c r="V309" s="1671">
        <f>SUM($M$51,$M$139)</f>
        <v>0</v>
      </c>
      <c r="W309" s="1671">
        <f>SUM($M$52,$M$140)</f>
        <v>0</v>
      </c>
      <c r="X309" s="321"/>
      <c r="Y309" s="321"/>
      <c r="Z309" s="321"/>
      <c r="AA309" s="321"/>
      <c r="AB309" s="321"/>
      <c r="AC309" s="321"/>
      <c r="AD309" s="321"/>
    </row>
    <row r="310" spans="6:30" ht="15" x14ac:dyDescent="0.15">
      <c r="F310" s="1660" t="s">
        <v>4025</v>
      </c>
      <c r="G310" s="2561"/>
      <c r="H310" s="2561"/>
      <c r="I310" s="2561"/>
      <c r="J310" s="2702"/>
      <c r="K310" s="2703"/>
      <c r="L310" s="2704"/>
      <c r="M310" s="1661">
        <f>SUM(W183:AB183)</f>
        <v>0</v>
      </c>
      <c r="O310" s="2685" t="s">
        <v>2956</v>
      </c>
      <c r="P310" s="2685"/>
      <c r="Q310" s="2685"/>
      <c r="R310" s="2561"/>
      <c r="S310" s="2561"/>
      <c r="T310" s="2561"/>
      <c r="U310" s="1671">
        <f>SUM($N$50,$N$138)</f>
        <v>0</v>
      </c>
      <c r="V310" s="1671">
        <f>SUM($N$51,$N$139)</f>
        <v>0</v>
      </c>
      <c r="W310" s="1671">
        <f>SUM($N$52,$N$140)</f>
        <v>0</v>
      </c>
      <c r="X310" s="321"/>
      <c r="Y310" s="321"/>
      <c r="Z310" s="321"/>
      <c r="AA310" s="321"/>
      <c r="AB310" s="321"/>
      <c r="AC310" s="321"/>
      <c r="AD310" s="321"/>
    </row>
    <row r="311" spans="6:30" ht="15" x14ac:dyDescent="0.15">
      <c r="F311" s="1660" t="s">
        <v>2243</v>
      </c>
      <c r="G311" s="2561"/>
      <c r="H311" s="2561"/>
      <c r="I311" s="2561"/>
      <c r="J311" s="2702"/>
      <c r="K311" s="2703"/>
      <c r="L311" s="2704"/>
      <c r="M311" s="1661">
        <f>AC183</f>
        <v>0</v>
      </c>
      <c r="O311" s="2685" t="s">
        <v>2957</v>
      </c>
      <c r="P311" s="2685"/>
      <c r="Q311" s="2685"/>
      <c r="R311" s="2561"/>
      <c r="S311" s="2561"/>
      <c r="T311" s="2561"/>
      <c r="U311" s="1671">
        <f>SUM($O$50,$O$138)</f>
        <v>0</v>
      </c>
      <c r="V311" s="1671">
        <f>SUM($O$51,$O$139)</f>
        <v>0</v>
      </c>
      <c r="W311" s="1671">
        <f>SUM($O$52,$O$140)</f>
        <v>0</v>
      </c>
      <c r="X311" s="321"/>
      <c r="Y311" s="321"/>
      <c r="Z311" s="321"/>
      <c r="AA311" s="321"/>
      <c r="AB311" s="321"/>
      <c r="AC311" s="321"/>
      <c r="AD311" s="321"/>
    </row>
    <row r="312" spans="6:30" ht="15" x14ac:dyDescent="0.15">
      <c r="F312" s="1660" t="s">
        <v>4026</v>
      </c>
      <c r="G312" s="2561"/>
      <c r="H312" s="2561"/>
      <c r="I312" s="2561"/>
      <c r="J312" s="2702"/>
      <c r="K312" s="2703"/>
      <c r="L312" s="2704"/>
      <c r="M312" s="1661">
        <f>SUM(AD183:AE183)</f>
        <v>0</v>
      </c>
      <c r="O312" s="2685" t="s">
        <v>2958</v>
      </c>
      <c r="P312" s="2685"/>
      <c r="Q312" s="2685"/>
      <c r="R312" s="2561"/>
      <c r="S312" s="2561"/>
      <c r="T312" s="2561"/>
      <c r="U312" s="1671">
        <f>SUM($P$50,$P$138)</f>
        <v>0</v>
      </c>
      <c r="V312" s="1671">
        <f>SUM($P$51,$P$139)</f>
        <v>0</v>
      </c>
      <c r="W312" s="1671">
        <f>SUM($P$52,$P$140)</f>
        <v>0</v>
      </c>
      <c r="X312" s="321"/>
      <c r="Y312" s="321"/>
      <c r="Z312" s="321"/>
      <c r="AA312" s="321"/>
      <c r="AB312" s="321"/>
      <c r="AC312" s="321"/>
      <c r="AD312" s="321"/>
    </row>
    <row r="313" spans="6:30" ht="15.75" thickBot="1" x14ac:dyDescent="0.2">
      <c r="F313" s="1701" t="s">
        <v>154</v>
      </c>
      <c r="G313" s="2561"/>
      <c r="H313" s="2561"/>
      <c r="I313" s="2561"/>
      <c r="J313" s="2705"/>
      <c r="K313" s="2706"/>
      <c r="L313" s="2707"/>
      <c r="M313" s="1661">
        <f>AF183</f>
        <v>0</v>
      </c>
      <c r="O313" s="2685" t="s">
        <v>2959</v>
      </c>
      <c r="P313" s="2685"/>
      <c r="Q313" s="2685"/>
      <c r="R313" s="2561"/>
      <c r="S313" s="2561"/>
      <c r="T313" s="2561"/>
      <c r="U313" s="1671">
        <f>SUM($Q$50,$Q$138)</f>
        <v>0</v>
      </c>
      <c r="V313" s="1671">
        <f>SUM($Q$51,$Q$139)</f>
        <v>0</v>
      </c>
      <c r="W313" s="1671">
        <f>SUM($Q$52,$Q$140)</f>
        <v>0</v>
      </c>
      <c r="X313" s="321"/>
      <c r="Y313" s="321"/>
      <c r="Z313" s="321"/>
      <c r="AA313" s="321"/>
      <c r="AB313" s="321"/>
      <c r="AC313" s="321"/>
      <c r="AD313" s="321"/>
    </row>
    <row r="314" spans="6:30" ht="15" x14ac:dyDescent="0.15">
      <c r="F314" s="1700" t="s">
        <v>2998</v>
      </c>
      <c r="G314" s="2561" t="s">
        <v>4038</v>
      </c>
      <c r="H314" s="2561"/>
      <c r="I314" s="2561"/>
      <c r="J314" s="2699" t="s">
        <v>4031</v>
      </c>
      <c r="K314" s="2700"/>
      <c r="L314" s="2701"/>
      <c r="M314" s="1661">
        <f>SUM(G8:I8)</f>
        <v>0</v>
      </c>
      <c r="O314" s="2685" t="s">
        <v>2749</v>
      </c>
      <c r="P314" s="2685"/>
      <c r="Q314" s="2685"/>
      <c r="R314" s="2561"/>
      <c r="S314" s="2561"/>
      <c r="T314" s="2561"/>
      <c r="U314" s="1671">
        <f>SUM($R$50,$R$138)</f>
        <v>0</v>
      </c>
      <c r="V314" s="1671">
        <f>SUM($R$51,$R$139)</f>
        <v>0</v>
      </c>
      <c r="W314" s="1671">
        <f>SUM($R$52,$R$140)</f>
        <v>0</v>
      </c>
      <c r="X314" s="321"/>
      <c r="Y314" s="321"/>
      <c r="Z314" s="321"/>
      <c r="AA314" s="321"/>
      <c r="AB314" s="321"/>
      <c r="AC314" s="321"/>
      <c r="AD314" s="321"/>
    </row>
    <row r="315" spans="6:30" ht="15" x14ac:dyDescent="0.15">
      <c r="F315" s="1660" t="s">
        <v>3003</v>
      </c>
      <c r="G315" s="2561"/>
      <c r="H315" s="2561"/>
      <c r="I315" s="2561"/>
      <c r="J315" s="2702"/>
      <c r="K315" s="2703"/>
      <c r="L315" s="2704"/>
      <c r="M315" s="1661">
        <f>SUM(J8:L8)</f>
        <v>0</v>
      </c>
      <c r="O315" s="2685" t="s">
        <v>2762</v>
      </c>
      <c r="P315" s="2685"/>
      <c r="Q315" s="2685"/>
      <c r="R315" s="2561"/>
      <c r="S315" s="2561"/>
      <c r="T315" s="2561"/>
      <c r="U315" s="1671">
        <f>SUM($S$50,$S$138)</f>
        <v>0</v>
      </c>
      <c r="V315" s="1671">
        <f>SUM($S$51,$S$139)</f>
        <v>0</v>
      </c>
      <c r="W315" s="1671">
        <f>SUM($S$52,$S$140)</f>
        <v>0</v>
      </c>
      <c r="X315" s="321"/>
      <c r="Y315" s="321"/>
      <c r="Z315" s="321"/>
      <c r="AA315" s="321"/>
      <c r="AB315" s="321"/>
      <c r="AC315" s="321"/>
      <c r="AD315" s="321"/>
    </row>
    <row r="316" spans="6:30" ht="15" x14ac:dyDescent="0.15">
      <c r="F316" s="1660" t="s">
        <v>3134</v>
      </c>
      <c r="G316" s="2561"/>
      <c r="H316" s="2561"/>
      <c r="I316" s="2561"/>
      <c r="J316" s="2702"/>
      <c r="K316" s="2703"/>
      <c r="L316" s="2704"/>
      <c r="M316" s="1661">
        <f>SUM(M8:P8)</f>
        <v>0</v>
      </c>
      <c r="O316" s="2685" t="s">
        <v>2741</v>
      </c>
      <c r="P316" s="2685"/>
      <c r="Q316" s="2685"/>
      <c r="R316" s="2561"/>
      <c r="S316" s="2561"/>
      <c r="T316" s="2561"/>
      <c r="U316" s="1671">
        <f>SUM($T$50,$T$138)</f>
        <v>0</v>
      </c>
      <c r="V316" s="1671">
        <f>SUM($T$51,$T$139)</f>
        <v>0</v>
      </c>
      <c r="W316" s="1671">
        <f>SUM($T$52,$T$140)</f>
        <v>0</v>
      </c>
      <c r="X316" s="321"/>
      <c r="Y316" s="321"/>
      <c r="Z316" s="321"/>
      <c r="AA316" s="321"/>
      <c r="AB316" s="321"/>
      <c r="AC316" s="321"/>
      <c r="AD316" s="321"/>
    </row>
    <row r="317" spans="6:30" ht="15" x14ac:dyDescent="0.15">
      <c r="F317" s="1660" t="s">
        <v>275</v>
      </c>
      <c r="G317" s="2561"/>
      <c r="H317" s="2561"/>
      <c r="I317" s="2561"/>
      <c r="J317" s="2702"/>
      <c r="K317" s="2703"/>
      <c r="L317" s="2704"/>
      <c r="M317" s="1661">
        <f>Q8</f>
        <v>0</v>
      </c>
      <c r="O317" s="2685" t="s">
        <v>2960</v>
      </c>
      <c r="P317" s="2685"/>
      <c r="Q317" s="2685"/>
      <c r="R317" s="2561"/>
      <c r="S317" s="2561"/>
      <c r="T317" s="2561"/>
      <c r="U317" s="1671">
        <f>SUM($U$50,$U$138)</f>
        <v>0</v>
      </c>
      <c r="V317" s="1671">
        <f>SUM($U$51,$U$139)</f>
        <v>0</v>
      </c>
      <c r="W317" s="1671">
        <f>SUM($U$52,$U$140)</f>
        <v>0</v>
      </c>
      <c r="X317" s="321"/>
      <c r="Y317" s="321"/>
      <c r="Z317" s="321"/>
      <c r="AA317" s="321"/>
      <c r="AB317" s="321"/>
      <c r="AC317" s="321"/>
      <c r="AD317" s="321"/>
    </row>
    <row r="318" spans="6:30" ht="15" x14ac:dyDescent="0.15">
      <c r="F318" s="1660" t="s">
        <v>3112</v>
      </c>
      <c r="G318" s="2561"/>
      <c r="H318" s="2561"/>
      <c r="I318" s="2561"/>
      <c r="J318" s="2702"/>
      <c r="K318" s="2703"/>
      <c r="L318" s="2704"/>
      <c r="M318" s="1661">
        <f>SUM(R8:V8)</f>
        <v>0</v>
      </c>
      <c r="O318" s="2685" t="s">
        <v>2961</v>
      </c>
      <c r="P318" s="2685"/>
      <c r="Q318" s="2685"/>
      <c r="R318" s="2561"/>
      <c r="S318" s="2561"/>
      <c r="T318" s="2561"/>
      <c r="U318" s="1671">
        <f>SUM($V$50,$V$138)</f>
        <v>0</v>
      </c>
      <c r="V318" s="1671">
        <f>SUM($V$51,$V$139)</f>
        <v>0</v>
      </c>
      <c r="W318" s="1671">
        <f>SUM($V$52,$V$140,)</f>
        <v>0</v>
      </c>
      <c r="X318" s="321"/>
      <c r="Y318" s="321"/>
      <c r="Z318" s="321"/>
      <c r="AA318" s="321"/>
      <c r="AB318" s="321"/>
      <c r="AC318" s="321"/>
      <c r="AD318" s="321"/>
    </row>
    <row r="319" spans="6:30" ht="15" x14ac:dyDescent="0.15">
      <c r="F319" s="1660" t="s">
        <v>4025</v>
      </c>
      <c r="G319" s="2561"/>
      <c r="H319" s="2561"/>
      <c r="I319" s="2561"/>
      <c r="J319" s="2702"/>
      <c r="K319" s="2703"/>
      <c r="L319" s="2704"/>
      <c r="M319" s="1661">
        <f>SUM(W8:AB8)</f>
        <v>0</v>
      </c>
      <c r="O319" s="2685" t="s">
        <v>2767</v>
      </c>
      <c r="P319" s="2685"/>
      <c r="Q319" s="2685"/>
      <c r="R319" s="2561"/>
      <c r="S319" s="2561"/>
      <c r="T319" s="2561"/>
      <c r="U319" s="1671">
        <f>SUM($W$50,$W$138)</f>
        <v>0</v>
      </c>
      <c r="V319" s="1671">
        <f>SUM($W$51,$W$139)</f>
        <v>0</v>
      </c>
      <c r="W319" s="1671">
        <f>SUM($W$52,$W$140)</f>
        <v>0</v>
      </c>
      <c r="X319" s="321"/>
      <c r="Y319" s="321"/>
      <c r="Z319" s="321"/>
      <c r="AA319" s="321"/>
      <c r="AB319" s="321"/>
      <c r="AC319" s="321"/>
      <c r="AD319" s="321"/>
    </row>
    <row r="320" spans="6:30" ht="15" x14ac:dyDescent="0.15">
      <c r="F320" s="1660" t="s">
        <v>2243</v>
      </c>
      <c r="G320" s="2561"/>
      <c r="H320" s="2561"/>
      <c r="I320" s="2561"/>
      <c r="J320" s="2702"/>
      <c r="K320" s="2703"/>
      <c r="L320" s="2704"/>
      <c r="M320" s="1661">
        <f>AC8</f>
        <v>0</v>
      </c>
      <c r="O320" s="2685" t="s">
        <v>2721</v>
      </c>
      <c r="P320" s="2685"/>
      <c r="Q320" s="2685"/>
      <c r="R320" s="2561"/>
      <c r="S320" s="2561"/>
      <c r="T320" s="2561"/>
      <c r="U320" s="1671">
        <f>SUM($X$50,$X$138)</f>
        <v>0</v>
      </c>
      <c r="V320" s="1671">
        <f>SUM($X$51,$X$139)</f>
        <v>0</v>
      </c>
      <c r="W320" s="1671">
        <f>SUM($X$52,$X$140)</f>
        <v>0</v>
      </c>
      <c r="X320" s="321"/>
      <c r="Y320" s="321"/>
      <c r="Z320" s="321"/>
      <c r="AA320" s="321"/>
      <c r="AB320" s="321"/>
      <c r="AC320" s="321"/>
      <c r="AD320" s="321"/>
    </row>
    <row r="321" spans="6:30" ht="15" x14ac:dyDescent="0.15">
      <c r="F321" s="1660" t="s">
        <v>4026</v>
      </c>
      <c r="G321" s="2561"/>
      <c r="H321" s="2561"/>
      <c r="I321" s="2561"/>
      <c r="J321" s="2702"/>
      <c r="K321" s="2703"/>
      <c r="L321" s="2704"/>
      <c r="M321" s="1661">
        <f>SUM(AD8:AE8)</f>
        <v>0</v>
      </c>
      <c r="O321" s="2685" t="s">
        <v>2134</v>
      </c>
      <c r="P321" s="2685"/>
      <c r="Q321" s="2685"/>
      <c r="R321" s="2561"/>
      <c r="S321" s="2561"/>
      <c r="T321" s="2561"/>
      <c r="U321" s="1671">
        <f>SUM($Y$50,$Y$138)</f>
        <v>0</v>
      </c>
      <c r="V321" s="1671">
        <f>SUM($Y$51,$Y$139)</f>
        <v>0</v>
      </c>
      <c r="W321" s="1671">
        <f>SUM($Y$52,$Y$140)</f>
        <v>0</v>
      </c>
      <c r="X321" s="321"/>
      <c r="Y321" s="321"/>
      <c r="Z321" s="321"/>
      <c r="AA321" s="321"/>
      <c r="AB321" s="321"/>
      <c r="AC321" s="321"/>
      <c r="AD321" s="321"/>
    </row>
    <row r="322" spans="6:30" ht="15.75" thickBot="1" x14ac:dyDescent="0.2">
      <c r="F322" s="1701" t="s">
        <v>154</v>
      </c>
      <c r="G322" s="2561"/>
      <c r="H322" s="2561"/>
      <c r="I322" s="2561"/>
      <c r="J322" s="2705"/>
      <c r="K322" s="2706"/>
      <c r="L322" s="2707"/>
      <c r="M322" s="1661">
        <f>AF8</f>
        <v>0</v>
      </c>
      <c r="O322" s="2685" t="s">
        <v>2727</v>
      </c>
      <c r="P322" s="2685"/>
      <c r="Q322" s="2685"/>
      <c r="R322" s="2561"/>
      <c r="S322" s="2561"/>
      <c r="T322" s="2561"/>
      <c r="U322" s="1671">
        <f>SUM($Z$50,$Z$138)</f>
        <v>0</v>
      </c>
      <c r="V322" s="1671">
        <f>SUM($Z$51,$Z$139)</f>
        <v>0</v>
      </c>
      <c r="W322" s="1671">
        <f>SUM($Z$52,$Z$140)</f>
        <v>0</v>
      </c>
      <c r="X322" s="321"/>
      <c r="Y322" s="321"/>
      <c r="Z322" s="321"/>
      <c r="AA322" s="321"/>
      <c r="AB322" s="321"/>
      <c r="AC322" s="321"/>
      <c r="AD322" s="321"/>
    </row>
    <row r="323" spans="6:30" ht="15" x14ac:dyDescent="0.15">
      <c r="F323" s="1700" t="s">
        <v>2998</v>
      </c>
      <c r="G323" s="2561"/>
      <c r="H323" s="2561"/>
      <c r="I323" s="2561"/>
      <c r="J323" s="2699" t="s">
        <v>4032</v>
      </c>
      <c r="K323" s="2700"/>
      <c r="L323" s="2701"/>
      <c r="M323" s="1661">
        <f>SUM(G52:I52)</f>
        <v>0</v>
      </c>
      <c r="O323" s="2685" t="s">
        <v>2236</v>
      </c>
      <c r="P323" s="2685"/>
      <c r="Q323" s="2685"/>
      <c r="R323" s="2561"/>
      <c r="S323" s="2561"/>
      <c r="T323" s="2561"/>
      <c r="U323" s="1671">
        <f>SUM($AA$50,$AA$138)</f>
        <v>0</v>
      </c>
      <c r="V323" s="1671">
        <f>SUM($AA$51,$AA$139)</f>
        <v>0</v>
      </c>
      <c r="W323" s="1671">
        <f>SUM($AA$52,$AA$140)</f>
        <v>0</v>
      </c>
      <c r="X323" s="321"/>
      <c r="Y323" s="321"/>
      <c r="Z323" s="321"/>
      <c r="AA323" s="321"/>
      <c r="AB323" s="321"/>
      <c r="AC323" s="321"/>
      <c r="AD323" s="321"/>
    </row>
    <row r="324" spans="6:30" ht="15" x14ac:dyDescent="0.15">
      <c r="F324" s="1660" t="s">
        <v>3003</v>
      </c>
      <c r="G324" s="2561"/>
      <c r="H324" s="2561"/>
      <c r="I324" s="2561"/>
      <c r="J324" s="2702"/>
      <c r="K324" s="2703"/>
      <c r="L324" s="2704"/>
      <c r="M324" s="1661">
        <f>SUM(J52:L52)</f>
        <v>0</v>
      </c>
      <c r="O324" s="2685" t="s">
        <v>2963</v>
      </c>
      <c r="P324" s="2685"/>
      <c r="Q324" s="2685"/>
      <c r="R324" s="2561"/>
      <c r="S324" s="2561"/>
      <c r="T324" s="2561"/>
      <c r="U324" s="1671">
        <f>SUM($AB$50,$AB$138)</f>
        <v>0</v>
      </c>
      <c r="V324" s="1671">
        <f>SUM($AB$51,$AB$139)</f>
        <v>0</v>
      </c>
      <c r="W324" s="1671">
        <f>SUM($AB$52,$AB$140)</f>
        <v>0</v>
      </c>
      <c r="X324" s="321"/>
      <c r="Y324" s="321"/>
      <c r="Z324" s="321"/>
      <c r="AA324" s="321"/>
      <c r="AB324" s="321"/>
      <c r="AC324" s="321"/>
      <c r="AD324" s="321"/>
    </row>
    <row r="325" spans="6:30" ht="15" x14ac:dyDescent="0.15">
      <c r="F325" s="1660" t="s">
        <v>3134</v>
      </c>
      <c r="G325" s="2561"/>
      <c r="H325" s="2561"/>
      <c r="I325" s="2561"/>
      <c r="J325" s="2702"/>
      <c r="K325" s="2703"/>
      <c r="L325" s="2704"/>
      <c r="M325" s="1661">
        <f>SUM(M52:P52)</f>
        <v>0</v>
      </c>
      <c r="O325" s="2685" t="s">
        <v>2243</v>
      </c>
      <c r="P325" s="2685"/>
      <c r="Q325" s="2685"/>
      <c r="R325" s="2561"/>
      <c r="S325" s="2561"/>
      <c r="T325" s="2561"/>
      <c r="U325" s="1671">
        <f>SUM($AC$50,$AC$138)</f>
        <v>0</v>
      </c>
      <c r="V325" s="1671">
        <f>SUM($AC$51,$AC$139)</f>
        <v>0</v>
      </c>
      <c r="W325" s="1671">
        <f>SUM($AC$52,$AC$140)</f>
        <v>0</v>
      </c>
      <c r="X325" s="321"/>
      <c r="Y325" s="321"/>
      <c r="Z325" s="321"/>
      <c r="AA325" s="321"/>
      <c r="AB325" s="321"/>
      <c r="AC325" s="321"/>
      <c r="AD325" s="321"/>
    </row>
    <row r="326" spans="6:30" ht="15" x14ac:dyDescent="0.15">
      <c r="F326" s="1660" t="s">
        <v>275</v>
      </c>
      <c r="G326" s="2561"/>
      <c r="H326" s="2561"/>
      <c r="I326" s="2561"/>
      <c r="J326" s="2702"/>
      <c r="K326" s="2703"/>
      <c r="L326" s="2704"/>
      <c r="M326" s="1661">
        <f>Q52</f>
        <v>0</v>
      </c>
      <c r="O326" s="2685" t="s">
        <v>2965</v>
      </c>
      <c r="P326" s="2685"/>
      <c r="Q326" s="2685"/>
      <c r="R326" s="2561"/>
      <c r="S326" s="2561"/>
      <c r="T326" s="2561"/>
      <c r="U326" s="1671">
        <f>SUM($AD$50,$AD$138)</f>
        <v>0</v>
      </c>
      <c r="V326" s="1671">
        <f>SUM($AD$51,$AD$139)</f>
        <v>0</v>
      </c>
      <c r="W326" s="1671">
        <f>SUM($AD$52,$AD$140)</f>
        <v>0</v>
      </c>
      <c r="X326" s="321"/>
      <c r="Y326" s="321"/>
      <c r="Z326" s="321"/>
      <c r="AA326" s="321"/>
      <c r="AB326" s="321"/>
      <c r="AC326" s="321"/>
      <c r="AD326" s="321"/>
    </row>
    <row r="327" spans="6:30" ht="15" x14ac:dyDescent="0.15">
      <c r="F327" s="1660" t="s">
        <v>3112</v>
      </c>
      <c r="G327" s="2561"/>
      <c r="H327" s="2561"/>
      <c r="I327" s="2561"/>
      <c r="J327" s="2702"/>
      <c r="K327" s="2703"/>
      <c r="L327" s="2704"/>
      <c r="M327" s="1661">
        <f>SUM(R52:V52)</f>
        <v>0</v>
      </c>
      <c r="O327" s="2685" t="s">
        <v>2966</v>
      </c>
      <c r="P327" s="2685"/>
      <c r="Q327" s="2685"/>
      <c r="R327" s="2561"/>
      <c r="S327" s="2561"/>
      <c r="T327" s="2561"/>
      <c r="U327" s="1671">
        <f>SUM($AE$50,$AE$138)</f>
        <v>0</v>
      </c>
      <c r="V327" s="1671">
        <f>SUM($AE$51,$AE$139)</f>
        <v>0</v>
      </c>
      <c r="W327" s="1671">
        <f>SUM($AE$52,$AE$140)</f>
        <v>0</v>
      </c>
      <c r="X327" s="321"/>
      <c r="Y327" s="321"/>
      <c r="Z327" s="321"/>
      <c r="AA327" s="321"/>
      <c r="AB327" s="321"/>
      <c r="AC327" s="321"/>
      <c r="AD327" s="321"/>
    </row>
    <row r="328" spans="6:30" ht="15" x14ac:dyDescent="0.15">
      <c r="F328" s="1660" t="s">
        <v>4025</v>
      </c>
      <c r="G328" s="2561"/>
      <c r="H328" s="2561"/>
      <c r="I328" s="2561"/>
      <c r="J328" s="2702"/>
      <c r="K328" s="2703"/>
      <c r="L328" s="2704"/>
      <c r="M328" s="1661">
        <f>SUM(W52:AB52)</f>
        <v>0</v>
      </c>
      <c r="O328" s="2685" t="s">
        <v>2967</v>
      </c>
      <c r="P328" s="2685"/>
      <c r="Q328" s="2685"/>
      <c r="R328" s="2561"/>
      <c r="S328" s="2561"/>
      <c r="T328" s="2561"/>
      <c r="U328" s="1671">
        <f>SUM($AF$50,$AF$138)</f>
        <v>0</v>
      </c>
      <c r="V328" s="1671">
        <f>SUM($AF$51,$AF$139)</f>
        <v>0</v>
      </c>
      <c r="W328" s="1671">
        <f>SUM($AF$52,$AF$140)</f>
        <v>0</v>
      </c>
      <c r="X328" s="321"/>
      <c r="Y328" s="321"/>
      <c r="Z328" s="321"/>
      <c r="AA328" s="321"/>
      <c r="AB328" s="321"/>
      <c r="AC328" s="321"/>
      <c r="AD328" s="321"/>
    </row>
    <row r="329" spans="6:30" ht="15" x14ac:dyDescent="0.15">
      <c r="F329" s="1660" t="s">
        <v>2243</v>
      </c>
      <c r="G329" s="2561"/>
      <c r="H329" s="2561"/>
      <c r="I329" s="2561"/>
      <c r="J329" s="2702"/>
      <c r="K329" s="2703"/>
      <c r="L329" s="2704"/>
      <c r="M329" s="1661">
        <f>AC52</f>
        <v>0</v>
      </c>
    </row>
    <row r="330" spans="6:30" ht="15" x14ac:dyDescent="0.15">
      <c r="F330" s="1660" t="s">
        <v>4026</v>
      </c>
      <c r="G330" s="2561"/>
      <c r="H330" s="2561"/>
      <c r="I330" s="2561"/>
      <c r="J330" s="2702"/>
      <c r="K330" s="2703"/>
      <c r="L330" s="2704"/>
      <c r="M330" s="1661">
        <f>SUM(AD52:AE52)</f>
        <v>0</v>
      </c>
    </row>
    <row r="331" spans="6:30" ht="15.75" thickBot="1" x14ac:dyDescent="0.2">
      <c r="F331" s="1701" t="s">
        <v>154</v>
      </c>
      <c r="G331" s="2561"/>
      <c r="H331" s="2561"/>
      <c r="I331" s="2561"/>
      <c r="J331" s="2705"/>
      <c r="K331" s="2706"/>
      <c r="L331" s="2707"/>
      <c r="M331" s="1661">
        <f>AF52</f>
        <v>0</v>
      </c>
    </row>
    <row r="332" spans="6:30" ht="15" x14ac:dyDescent="0.15">
      <c r="F332" s="1700" t="s">
        <v>2998</v>
      </c>
      <c r="G332" s="2561"/>
      <c r="H332" s="2561"/>
      <c r="I332" s="2561"/>
      <c r="J332" s="2690" t="s">
        <v>4033</v>
      </c>
      <c r="K332" s="2691"/>
      <c r="L332" s="2692"/>
      <c r="M332" s="1661">
        <f>SUM(G96:I96)</f>
        <v>0</v>
      </c>
    </row>
    <row r="333" spans="6:30" ht="15" x14ac:dyDescent="0.15">
      <c r="F333" s="1660" t="s">
        <v>3003</v>
      </c>
      <c r="G333" s="2561"/>
      <c r="H333" s="2561"/>
      <c r="I333" s="2561"/>
      <c r="J333" s="2693"/>
      <c r="K333" s="2694"/>
      <c r="L333" s="2695"/>
      <c r="M333" s="1661">
        <f>SUM(J96:L96)</f>
        <v>0</v>
      </c>
    </row>
    <row r="334" spans="6:30" ht="15" x14ac:dyDescent="0.15">
      <c r="F334" s="1660" t="s">
        <v>3134</v>
      </c>
      <c r="G334" s="2561"/>
      <c r="H334" s="2561"/>
      <c r="I334" s="2561"/>
      <c r="J334" s="2693"/>
      <c r="K334" s="2694"/>
      <c r="L334" s="2695"/>
      <c r="M334" s="1661">
        <f>SUM(M96:P96)</f>
        <v>0</v>
      </c>
    </row>
    <row r="335" spans="6:30" ht="15" x14ac:dyDescent="0.15">
      <c r="F335" s="1660" t="s">
        <v>275</v>
      </c>
      <c r="G335" s="2561"/>
      <c r="H335" s="2561"/>
      <c r="I335" s="2561"/>
      <c r="J335" s="2693"/>
      <c r="K335" s="2694"/>
      <c r="L335" s="2695"/>
      <c r="M335" s="1661">
        <f>Q96</f>
        <v>0</v>
      </c>
    </row>
    <row r="336" spans="6:30" ht="15" x14ac:dyDescent="0.15">
      <c r="F336" s="1660" t="s">
        <v>3112</v>
      </c>
      <c r="G336" s="2561"/>
      <c r="H336" s="2561"/>
      <c r="I336" s="2561"/>
      <c r="J336" s="2693"/>
      <c r="K336" s="2694"/>
      <c r="L336" s="2695"/>
      <c r="M336" s="1661">
        <f>SUM(R96:V96)</f>
        <v>0</v>
      </c>
    </row>
    <row r="337" spans="6:13" ht="15" x14ac:dyDescent="0.15">
      <c r="F337" s="1660" t="s">
        <v>4025</v>
      </c>
      <c r="G337" s="2561"/>
      <c r="H337" s="2561"/>
      <c r="I337" s="2561"/>
      <c r="J337" s="2693"/>
      <c r="K337" s="2694"/>
      <c r="L337" s="2695"/>
      <c r="M337" s="1661">
        <f>SUM(W96:AB96)</f>
        <v>0</v>
      </c>
    </row>
    <row r="338" spans="6:13" ht="15" x14ac:dyDescent="0.15">
      <c r="F338" s="1660" t="s">
        <v>2243</v>
      </c>
      <c r="G338" s="2561"/>
      <c r="H338" s="2561"/>
      <c r="I338" s="2561"/>
      <c r="J338" s="2693"/>
      <c r="K338" s="2694"/>
      <c r="L338" s="2695"/>
      <c r="M338" s="1661">
        <f>AC96</f>
        <v>0</v>
      </c>
    </row>
    <row r="339" spans="6:13" ht="15" x14ac:dyDescent="0.15">
      <c r="F339" s="1660" t="s">
        <v>4026</v>
      </c>
      <c r="G339" s="2561"/>
      <c r="H339" s="2561"/>
      <c r="I339" s="2561"/>
      <c r="J339" s="2693"/>
      <c r="K339" s="2694"/>
      <c r="L339" s="2695"/>
      <c r="M339" s="1661">
        <f>SUM(AD96:AE96)</f>
        <v>0</v>
      </c>
    </row>
    <row r="340" spans="6:13" ht="15.75" thickBot="1" x14ac:dyDescent="0.2">
      <c r="F340" s="1701" t="s">
        <v>154</v>
      </c>
      <c r="G340" s="2561"/>
      <c r="H340" s="2561"/>
      <c r="I340" s="2561"/>
      <c r="J340" s="2696"/>
      <c r="K340" s="2697"/>
      <c r="L340" s="2698"/>
      <c r="M340" s="1661">
        <f>AF96</f>
        <v>0</v>
      </c>
    </row>
    <row r="341" spans="6:13" ht="15" x14ac:dyDescent="0.15">
      <c r="F341" s="1700" t="s">
        <v>2998</v>
      </c>
      <c r="G341" s="2561"/>
      <c r="H341" s="2561"/>
      <c r="I341" s="2561"/>
      <c r="J341" s="2690" t="s">
        <v>4034</v>
      </c>
      <c r="K341" s="2691"/>
      <c r="L341" s="2692"/>
      <c r="M341" s="1662">
        <f>SUM(G140:I140)</f>
        <v>0</v>
      </c>
    </row>
    <row r="342" spans="6:13" ht="15" x14ac:dyDescent="0.15">
      <c r="F342" s="1660" t="s">
        <v>3003</v>
      </c>
      <c r="G342" s="2561"/>
      <c r="H342" s="2561"/>
      <c r="I342" s="2561"/>
      <c r="J342" s="2693"/>
      <c r="K342" s="2694"/>
      <c r="L342" s="2695"/>
      <c r="M342" s="1662">
        <f>SUM(J140:L140)</f>
        <v>0</v>
      </c>
    </row>
    <row r="343" spans="6:13" ht="15" x14ac:dyDescent="0.15">
      <c r="F343" s="1660" t="s">
        <v>3134</v>
      </c>
      <c r="G343" s="2561"/>
      <c r="H343" s="2561"/>
      <c r="I343" s="2561"/>
      <c r="J343" s="2693"/>
      <c r="K343" s="2694"/>
      <c r="L343" s="2695"/>
      <c r="M343" s="1662">
        <f>SUM(M140:P140)</f>
        <v>0</v>
      </c>
    </row>
    <row r="344" spans="6:13" ht="15" x14ac:dyDescent="0.15">
      <c r="F344" s="1660" t="s">
        <v>275</v>
      </c>
      <c r="G344" s="2561"/>
      <c r="H344" s="2561"/>
      <c r="I344" s="2561"/>
      <c r="J344" s="2693"/>
      <c r="K344" s="2694"/>
      <c r="L344" s="2695"/>
      <c r="M344" s="1662">
        <f>Q140</f>
        <v>0</v>
      </c>
    </row>
    <row r="345" spans="6:13" ht="15" x14ac:dyDescent="0.15">
      <c r="F345" s="1660" t="s">
        <v>3112</v>
      </c>
      <c r="G345" s="2561"/>
      <c r="H345" s="2561"/>
      <c r="I345" s="2561"/>
      <c r="J345" s="2693"/>
      <c r="K345" s="2694"/>
      <c r="L345" s="2695"/>
      <c r="M345" s="1662">
        <f>SUM(R140:V140)</f>
        <v>0</v>
      </c>
    </row>
    <row r="346" spans="6:13" ht="15" x14ac:dyDescent="0.15">
      <c r="F346" s="1660" t="s">
        <v>4025</v>
      </c>
      <c r="G346" s="2561"/>
      <c r="H346" s="2561"/>
      <c r="I346" s="2561"/>
      <c r="J346" s="2693"/>
      <c r="K346" s="2694"/>
      <c r="L346" s="2695"/>
      <c r="M346" s="1662">
        <f>SUM(W140:AB140)</f>
        <v>0</v>
      </c>
    </row>
    <row r="347" spans="6:13" ht="15" x14ac:dyDescent="0.15">
      <c r="F347" s="1660" t="s">
        <v>2243</v>
      </c>
      <c r="G347" s="2561"/>
      <c r="H347" s="2561"/>
      <c r="I347" s="2561"/>
      <c r="J347" s="2693"/>
      <c r="K347" s="2694"/>
      <c r="L347" s="2695"/>
      <c r="M347" s="1662">
        <f>AC140</f>
        <v>0</v>
      </c>
    </row>
    <row r="348" spans="6:13" ht="15" x14ac:dyDescent="0.15">
      <c r="F348" s="1660" t="s">
        <v>4026</v>
      </c>
      <c r="G348" s="2561"/>
      <c r="H348" s="2561"/>
      <c r="I348" s="2561"/>
      <c r="J348" s="2693"/>
      <c r="K348" s="2694"/>
      <c r="L348" s="2695"/>
      <c r="M348" s="1662">
        <f>SUM(AD140:AE140)</f>
        <v>0</v>
      </c>
    </row>
    <row r="349" spans="6:13" ht="15.75" thickBot="1" x14ac:dyDescent="0.2">
      <c r="F349" s="1701" t="s">
        <v>154</v>
      </c>
      <c r="G349" s="2561"/>
      <c r="H349" s="2561"/>
      <c r="I349" s="2561"/>
      <c r="J349" s="2696"/>
      <c r="K349" s="2697"/>
      <c r="L349" s="2698"/>
      <c r="M349" s="1662">
        <f>AF140</f>
        <v>0</v>
      </c>
    </row>
    <row r="350" spans="6:13" ht="15" x14ac:dyDescent="0.15">
      <c r="F350" s="1700" t="s">
        <v>2998</v>
      </c>
      <c r="G350" s="2561"/>
      <c r="H350" s="2561"/>
      <c r="I350" s="2561"/>
      <c r="J350" s="2699" t="s">
        <v>4035</v>
      </c>
      <c r="K350" s="2700"/>
      <c r="L350" s="2701"/>
      <c r="M350" s="1662">
        <f>SUM(G184:I184)</f>
        <v>0</v>
      </c>
    </row>
    <row r="351" spans="6:13" ht="15" x14ac:dyDescent="0.15">
      <c r="F351" s="1660" t="s">
        <v>3003</v>
      </c>
      <c r="G351" s="2561"/>
      <c r="H351" s="2561"/>
      <c r="I351" s="2561"/>
      <c r="J351" s="2702"/>
      <c r="K351" s="2703"/>
      <c r="L351" s="2704"/>
      <c r="M351" s="1662">
        <f>SUM(J184:L184)</f>
        <v>0</v>
      </c>
    </row>
    <row r="352" spans="6:13" ht="15" x14ac:dyDescent="0.15">
      <c r="F352" s="1660" t="s">
        <v>3134</v>
      </c>
      <c r="G352" s="2561"/>
      <c r="H352" s="2561"/>
      <c r="I352" s="2561"/>
      <c r="J352" s="2702"/>
      <c r="K352" s="2703"/>
      <c r="L352" s="2704"/>
      <c r="M352" s="1662">
        <f>SUM(M184:P184)</f>
        <v>0</v>
      </c>
    </row>
    <row r="353" spans="6:13" ht="15" x14ac:dyDescent="0.15">
      <c r="F353" s="1660" t="s">
        <v>275</v>
      </c>
      <c r="G353" s="2561"/>
      <c r="H353" s="2561"/>
      <c r="I353" s="2561"/>
      <c r="J353" s="2702"/>
      <c r="K353" s="2703"/>
      <c r="L353" s="2704"/>
      <c r="M353" s="1662">
        <f>Q184</f>
        <v>0</v>
      </c>
    </row>
    <row r="354" spans="6:13" ht="15" x14ac:dyDescent="0.15">
      <c r="F354" s="1660" t="s">
        <v>3112</v>
      </c>
      <c r="G354" s="2561"/>
      <c r="H354" s="2561"/>
      <c r="I354" s="2561"/>
      <c r="J354" s="2702"/>
      <c r="K354" s="2703"/>
      <c r="L354" s="2704"/>
      <c r="M354" s="1662">
        <f>SUM(R184:V184)</f>
        <v>0</v>
      </c>
    </row>
    <row r="355" spans="6:13" ht="15" x14ac:dyDescent="0.15">
      <c r="F355" s="1660" t="s">
        <v>4025</v>
      </c>
      <c r="G355" s="2561"/>
      <c r="H355" s="2561"/>
      <c r="I355" s="2561"/>
      <c r="J355" s="2702"/>
      <c r="K355" s="2703"/>
      <c r="L355" s="2704"/>
      <c r="M355" s="1662">
        <f>SUM(W184:AB184)</f>
        <v>0</v>
      </c>
    </row>
    <row r="356" spans="6:13" ht="15" x14ac:dyDescent="0.15">
      <c r="F356" s="1660" t="s">
        <v>2243</v>
      </c>
      <c r="G356" s="2561"/>
      <c r="H356" s="2561"/>
      <c r="I356" s="2561"/>
      <c r="J356" s="2702"/>
      <c r="K356" s="2703"/>
      <c r="L356" s="2704"/>
      <c r="M356" s="1662">
        <f>AC184</f>
        <v>0</v>
      </c>
    </row>
    <row r="357" spans="6:13" ht="15" x14ac:dyDescent="0.15">
      <c r="F357" s="1660" t="s">
        <v>4026</v>
      </c>
      <c r="G357" s="2561"/>
      <c r="H357" s="2561"/>
      <c r="I357" s="2561"/>
      <c r="J357" s="2702"/>
      <c r="K357" s="2703"/>
      <c r="L357" s="2704"/>
      <c r="M357" s="1662">
        <f>SUM(AD184:AE184)</f>
        <v>0</v>
      </c>
    </row>
    <row r="358" spans="6:13" ht="15" x14ac:dyDescent="0.15">
      <c r="F358" s="1660" t="s">
        <v>154</v>
      </c>
      <c r="G358" s="2561"/>
      <c r="H358" s="2561"/>
      <c r="I358" s="2561"/>
      <c r="J358" s="2705"/>
      <c r="K358" s="2706"/>
      <c r="L358" s="2707"/>
      <c r="M358" s="1662">
        <f>AF184</f>
        <v>0</v>
      </c>
    </row>
  </sheetData>
  <sheetProtection algorithmName="SHA-512" hashValue="5I2P20kdgA13IeyWhaFlsD4HVUrKNQpwwGPXUG3lneYmnaVUD76CTwV6z4UXF+EN0Epi8Y+xLQAhTjkLs3da9g==" saltValue="SPSwcBQZv9TVBZ51VewZoA==" spinCount="100000" sheet="1" formatRows="0"/>
  <mergeCells count="496">
    <mergeCell ref="O327:Q327"/>
    <mergeCell ref="O328:Q328"/>
    <mergeCell ref="O318:Q318"/>
    <mergeCell ref="O319:Q319"/>
    <mergeCell ref="O320:Q320"/>
    <mergeCell ref="O321:Q321"/>
    <mergeCell ref="O322:Q322"/>
    <mergeCell ref="O323:Q323"/>
    <mergeCell ref="O324:Q324"/>
    <mergeCell ref="O325:Q325"/>
    <mergeCell ref="O326:Q326"/>
    <mergeCell ref="R294:T328"/>
    <mergeCell ref="O295:Q295"/>
    <mergeCell ref="O296:Q296"/>
    <mergeCell ref="O297:Q297"/>
    <mergeCell ref="O298:Q298"/>
    <mergeCell ref="O299:Q299"/>
    <mergeCell ref="O300:Q300"/>
    <mergeCell ref="O301:Q301"/>
    <mergeCell ref="O302:Q302"/>
    <mergeCell ref="O303:Q303"/>
    <mergeCell ref="O304:Q304"/>
    <mergeCell ref="O305:Q305"/>
    <mergeCell ref="O306:Q306"/>
    <mergeCell ref="O307:Q307"/>
    <mergeCell ref="O308:Q308"/>
    <mergeCell ref="O309:Q309"/>
    <mergeCell ref="O310:Q310"/>
    <mergeCell ref="O311:Q311"/>
    <mergeCell ref="O312:Q312"/>
    <mergeCell ref="O313:Q313"/>
    <mergeCell ref="O314:Q314"/>
    <mergeCell ref="O315:Q315"/>
    <mergeCell ref="O316:Q316"/>
    <mergeCell ref="O317:Q317"/>
    <mergeCell ref="O286:Q286"/>
    <mergeCell ref="O287:Q287"/>
    <mergeCell ref="O288:Q288"/>
    <mergeCell ref="O289:Q289"/>
    <mergeCell ref="O290:Q290"/>
    <mergeCell ref="O291:Q291"/>
    <mergeCell ref="O292:Q292"/>
    <mergeCell ref="O293:Q293"/>
    <mergeCell ref="O294:Q294"/>
    <mergeCell ref="O277:Q277"/>
    <mergeCell ref="O278:Q278"/>
    <mergeCell ref="O279:Q279"/>
    <mergeCell ref="O280:Q280"/>
    <mergeCell ref="O281:Q281"/>
    <mergeCell ref="O282:Q282"/>
    <mergeCell ref="O283:Q283"/>
    <mergeCell ref="O284:Q284"/>
    <mergeCell ref="O285:Q285"/>
    <mergeCell ref="Y254:AA254"/>
    <mergeCell ref="Y255:AA255"/>
    <mergeCell ref="Y256:AA256"/>
    <mergeCell ref="Y257:AA257"/>
    <mergeCell ref="Y258:AA258"/>
    <mergeCell ref="O259:Q259"/>
    <mergeCell ref="R259:T293"/>
    <mergeCell ref="O260:Q260"/>
    <mergeCell ref="O261:Q261"/>
    <mergeCell ref="O262:Q262"/>
    <mergeCell ref="O263:Q263"/>
    <mergeCell ref="O264:Q264"/>
    <mergeCell ref="O265:Q265"/>
    <mergeCell ref="O266:Q266"/>
    <mergeCell ref="O267:Q267"/>
    <mergeCell ref="O268:Q268"/>
    <mergeCell ref="O269:Q269"/>
    <mergeCell ref="O270:Q270"/>
    <mergeCell ref="O271:Q271"/>
    <mergeCell ref="O272:Q272"/>
    <mergeCell ref="O273:Q273"/>
    <mergeCell ref="O274:Q274"/>
    <mergeCell ref="O275:Q275"/>
    <mergeCell ref="O276:Q276"/>
    <mergeCell ref="Y245:AA245"/>
    <mergeCell ref="Y246:AA246"/>
    <mergeCell ref="Y247:AA247"/>
    <mergeCell ref="Y248:AA248"/>
    <mergeCell ref="Y249:AA249"/>
    <mergeCell ref="Y250:AA250"/>
    <mergeCell ref="Y251:AA251"/>
    <mergeCell ref="Y252:AA252"/>
    <mergeCell ref="Y253:AA253"/>
    <mergeCell ref="R223:T223"/>
    <mergeCell ref="Y223:AA223"/>
    <mergeCell ref="R224:T258"/>
    <mergeCell ref="Y224:AA224"/>
    <mergeCell ref="Y225:AA225"/>
    <mergeCell ref="Y226:AA226"/>
    <mergeCell ref="Y227:AA227"/>
    <mergeCell ref="Y228:AA228"/>
    <mergeCell ref="Y229:AA229"/>
    <mergeCell ref="Y230:AA230"/>
    <mergeCell ref="Y231:AA231"/>
    <mergeCell ref="Y232:AA232"/>
    <mergeCell ref="Y233:AA233"/>
    <mergeCell ref="Y234:AA234"/>
    <mergeCell ref="Y235:AA235"/>
    <mergeCell ref="Y236:AA236"/>
    <mergeCell ref="Y237:AA237"/>
    <mergeCell ref="Y238:AA238"/>
    <mergeCell ref="Y239:AA239"/>
    <mergeCell ref="Y240:AA240"/>
    <mergeCell ref="Y241:AA241"/>
    <mergeCell ref="Y242:AA242"/>
    <mergeCell ref="Y243:AA243"/>
    <mergeCell ref="Y244:AA244"/>
    <mergeCell ref="A178:AG178"/>
    <mergeCell ref="A179:R179"/>
    <mergeCell ref="A138:F138"/>
    <mergeCell ref="Q136:Q137"/>
    <mergeCell ref="C139:F139"/>
    <mergeCell ref="D140:F140"/>
    <mergeCell ref="B115:C117"/>
    <mergeCell ref="D115:F115"/>
    <mergeCell ref="B130:C131"/>
    <mergeCell ref="D121:F121"/>
    <mergeCell ref="AC136:AC137"/>
    <mergeCell ref="J136:L136"/>
    <mergeCell ref="M136:P136"/>
    <mergeCell ref="R136:V136"/>
    <mergeCell ref="A136:F136"/>
    <mergeCell ref="A137:F137"/>
    <mergeCell ref="W136:AB136"/>
    <mergeCell ref="AF136:AF137"/>
    <mergeCell ref="AG136:AG137"/>
    <mergeCell ref="AD136:AE136"/>
    <mergeCell ref="B103:C104"/>
    <mergeCell ref="E104:F104"/>
    <mergeCell ref="B106:C107"/>
    <mergeCell ref="E107:F107"/>
    <mergeCell ref="B109:C110"/>
    <mergeCell ref="E110:F110"/>
    <mergeCell ref="A134:AG134"/>
    <mergeCell ref="A135:R135"/>
    <mergeCell ref="D109:F109"/>
    <mergeCell ref="A97:A132"/>
    <mergeCell ref="B112:C114"/>
    <mergeCell ref="W133:AG133"/>
    <mergeCell ref="E116:F116"/>
    <mergeCell ref="D130:F130"/>
    <mergeCell ref="E131:F131"/>
    <mergeCell ref="B118:C119"/>
    <mergeCell ref="E119:F119"/>
    <mergeCell ref="B121:C122"/>
    <mergeCell ref="E122:F122"/>
    <mergeCell ref="B124:C125"/>
    <mergeCell ref="E125:F125"/>
    <mergeCell ref="B127:C129"/>
    <mergeCell ref="D127:F127"/>
    <mergeCell ref="E128:F128"/>
    <mergeCell ref="B215:C217"/>
    <mergeCell ref="D215:F215"/>
    <mergeCell ref="B203:C205"/>
    <mergeCell ref="D203:F203"/>
    <mergeCell ref="D147:F147"/>
    <mergeCell ref="E166:F166"/>
    <mergeCell ref="B168:C169"/>
    <mergeCell ref="B159:C161"/>
    <mergeCell ref="D159:F159"/>
    <mergeCell ref="D194:F194"/>
    <mergeCell ref="E207:F207"/>
    <mergeCell ref="B185:C186"/>
    <mergeCell ref="B174:C175"/>
    <mergeCell ref="B162:C163"/>
    <mergeCell ref="E163:F163"/>
    <mergeCell ref="B165:C166"/>
    <mergeCell ref="B171:C173"/>
    <mergeCell ref="D171:F171"/>
    <mergeCell ref="E169:F169"/>
    <mergeCell ref="B156:C158"/>
    <mergeCell ref="B200:C202"/>
    <mergeCell ref="B209:C210"/>
    <mergeCell ref="E210:F210"/>
    <mergeCell ref="B212:C213"/>
    <mergeCell ref="AC180:AC181"/>
    <mergeCell ref="E219:F219"/>
    <mergeCell ref="D209:F209"/>
    <mergeCell ref="D212:F212"/>
    <mergeCell ref="D188:F188"/>
    <mergeCell ref="D197:F197"/>
    <mergeCell ref="D200:F200"/>
    <mergeCell ref="E204:F204"/>
    <mergeCell ref="W221:AG221"/>
    <mergeCell ref="E198:F198"/>
    <mergeCell ref="E201:F201"/>
    <mergeCell ref="D218:F218"/>
    <mergeCell ref="E213:F213"/>
    <mergeCell ref="E216:F216"/>
    <mergeCell ref="E189:F189"/>
    <mergeCell ref="E192:F192"/>
    <mergeCell ref="E195:F195"/>
    <mergeCell ref="D206:F206"/>
    <mergeCell ref="D191:F191"/>
    <mergeCell ref="B218:C219"/>
    <mergeCell ref="D165:F165"/>
    <mergeCell ref="D156:F156"/>
    <mergeCell ref="W177:AG177"/>
    <mergeCell ref="E160:F160"/>
    <mergeCell ref="D168:F168"/>
    <mergeCell ref="D174:F174"/>
    <mergeCell ref="E172:F172"/>
    <mergeCell ref="E175:F175"/>
    <mergeCell ref="A180:F180"/>
    <mergeCell ref="A181:F181"/>
    <mergeCell ref="A185:A220"/>
    <mergeCell ref="D185:F185"/>
    <mergeCell ref="A182:F182"/>
    <mergeCell ref="W180:AB180"/>
    <mergeCell ref="AF180:AF181"/>
    <mergeCell ref="AG180:AG181"/>
    <mergeCell ref="AD180:AE180"/>
    <mergeCell ref="C183:F183"/>
    <mergeCell ref="Q180:Q181"/>
    <mergeCell ref="G180:I180"/>
    <mergeCell ref="J180:L180"/>
    <mergeCell ref="M180:P180"/>
    <mergeCell ref="R180:V180"/>
    <mergeCell ref="B206:C207"/>
    <mergeCell ref="D150:F150"/>
    <mergeCell ref="B147:C148"/>
    <mergeCell ref="E148:F148"/>
    <mergeCell ref="A141:A176"/>
    <mergeCell ref="D141:F141"/>
    <mergeCell ref="D144:F144"/>
    <mergeCell ref="B144:C145"/>
    <mergeCell ref="E145:F145"/>
    <mergeCell ref="D162:F162"/>
    <mergeCell ref="D153:F153"/>
    <mergeCell ref="D184:F184"/>
    <mergeCell ref="E186:F186"/>
    <mergeCell ref="B197:C198"/>
    <mergeCell ref="B141:C142"/>
    <mergeCell ref="E142:F142"/>
    <mergeCell ref="B188:C189"/>
    <mergeCell ref="B191:C192"/>
    <mergeCell ref="B194:C195"/>
    <mergeCell ref="B150:C151"/>
    <mergeCell ref="E151:F151"/>
    <mergeCell ref="B153:C154"/>
    <mergeCell ref="E154:F154"/>
    <mergeCell ref="E157:F157"/>
    <mergeCell ref="D112:F112"/>
    <mergeCell ref="E113:F113"/>
    <mergeCell ref="D103:F103"/>
    <mergeCell ref="D106:F106"/>
    <mergeCell ref="D100:F100"/>
    <mergeCell ref="E98:F98"/>
    <mergeCell ref="D124:F124"/>
    <mergeCell ref="D118:F118"/>
    <mergeCell ref="G136:I136"/>
    <mergeCell ref="E101:F101"/>
    <mergeCell ref="B100:C101"/>
    <mergeCell ref="B83:C85"/>
    <mergeCell ref="D83:F83"/>
    <mergeCell ref="D86:F86"/>
    <mergeCell ref="A90:AG90"/>
    <mergeCell ref="A91:R91"/>
    <mergeCell ref="G92:I92"/>
    <mergeCell ref="J92:L92"/>
    <mergeCell ref="M92:P92"/>
    <mergeCell ref="R92:V92"/>
    <mergeCell ref="W89:AG89"/>
    <mergeCell ref="D97:F97"/>
    <mergeCell ref="B97:C98"/>
    <mergeCell ref="A92:F92"/>
    <mergeCell ref="A93:F93"/>
    <mergeCell ref="A94:F94"/>
    <mergeCell ref="C95:F95"/>
    <mergeCell ref="W92:AB92"/>
    <mergeCell ref="AF92:AF93"/>
    <mergeCell ref="AG92:AG93"/>
    <mergeCell ref="D96:F96"/>
    <mergeCell ref="Q92:Q93"/>
    <mergeCell ref="AD92:AE92"/>
    <mergeCell ref="AC92:AC93"/>
    <mergeCell ref="AG48:AG49"/>
    <mergeCell ref="Q48:Q49"/>
    <mergeCell ref="A48:F48"/>
    <mergeCell ref="A49:F49"/>
    <mergeCell ref="AC48:AC49"/>
    <mergeCell ref="D52:F52"/>
    <mergeCell ref="B53:C54"/>
    <mergeCell ref="B56:C57"/>
    <mergeCell ref="E84:F84"/>
    <mergeCell ref="D65:F65"/>
    <mergeCell ref="D68:F68"/>
    <mergeCell ref="D59:F59"/>
    <mergeCell ref="D62:F62"/>
    <mergeCell ref="B59:C60"/>
    <mergeCell ref="B62:C63"/>
    <mergeCell ref="D77:F77"/>
    <mergeCell ref="D80:F80"/>
    <mergeCell ref="B77:C78"/>
    <mergeCell ref="B71:C73"/>
    <mergeCell ref="D71:F71"/>
    <mergeCell ref="D74:F74"/>
    <mergeCell ref="B74:C75"/>
    <mergeCell ref="B80:C81"/>
    <mergeCell ref="B68:C70"/>
    <mergeCell ref="A53:A88"/>
    <mergeCell ref="D53:F53"/>
    <mergeCell ref="D56:F56"/>
    <mergeCell ref="A50:F50"/>
    <mergeCell ref="AD48:AE48"/>
    <mergeCell ref="C51:F51"/>
    <mergeCell ref="R48:V48"/>
    <mergeCell ref="W48:AB48"/>
    <mergeCell ref="AF48:AF49"/>
    <mergeCell ref="B86:C87"/>
    <mergeCell ref="E87:F87"/>
    <mergeCell ref="G48:I48"/>
    <mergeCell ref="J48:L48"/>
    <mergeCell ref="M48:P48"/>
    <mergeCell ref="E81:F81"/>
    <mergeCell ref="E69:F69"/>
    <mergeCell ref="E72:F72"/>
    <mergeCell ref="E75:F75"/>
    <mergeCell ref="E78:F78"/>
    <mergeCell ref="B65:C66"/>
    <mergeCell ref="E66:F66"/>
    <mergeCell ref="E63:F63"/>
    <mergeCell ref="E60:F60"/>
    <mergeCell ref="E54:F54"/>
    <mergeCell ref="E57:F57"/>
    <mergeCell ref="B42:C43"/>
    <mergeCell ref="D42:F42"/>
    <mergeCell ref="E43:F43"/>
    <mergeCell ref="B39:C41"/>
    <mergeCell ref="D39:F39"/>
    <mergeCell ref="E40:F40"/>
    <mergeCell ref="W45:AG45"/>
    <mergeCell ref="A46:AG46"/>
    <mergeCell ref="A47:R47"/>
    <mergeCell ref="A9:A44"/>
    <mergeCell ref="B9:C10"/>
    <mergeCell ref="D9:F9"/>
    <mergeCell ref="E10:F10"/>
    <mergeCell ref="B12:C13"/>
    <mergeCell ref="D12:F12"/>
    <mergeCell ref="E13:F13"/>
    <mergeCell ref="B30:C31"/>
    <mergeCell ref="D30:F30"/>
    <mergeCell ref="E31:F31"/>
    <mergeCell ref="B27:C29"/>
    <mergeCell ref="D27:F27"/>
    <mergeCell ref="E28:F28"/>
    <mergeCell ref="B36:C37"/>
    <mergeCell ref="AM15:AO15"/>
    <mergeCell ref="E16:F16"/>
    <mergeCell ref="D24:F24"/>
    <mergeCell ref="AM24:AO24"/>
    <mergeCell ref="E25:F25"/>
    <mergeCell ref="AN25:AO25"/>
    <mergeCell ref="B21:C22"/>
    <mergeCell ref="D21:F21"/>
    <mergeCell ref="AK21:AL22"/>
    <mergeCell ref="AM21:AO21"/>
    <mergeCell ref="E22:F22"/>
    <mergeCell ref="AN22:AO22"/>
    <mergeCell ref="B24:C26"/>
    <mergeCell ref="B18:C19"/>
    <mergeCell ref="D18:F18"/>
    <mergeCell ref="E19:F19"/>
    <mergeCell ref="B15:C16"/>
    <mergeCell ref="D15:F15"/>
    <mergeCell ref="D36:F36"/>
    <mergeCell ref="E37:F37"/>
    <mergeCell ref="B33:C34"/>
    <mergeCell ref="D33:F33"/>
    <mergeCell ref="E34:F34"/>
    <mergeCell ref="D8:F8"/>
    <mergeCell ref="A6:F6"/>
    <mergeCell ref="AD4:AE4"/>
    <mergeCell ref="R4:V4"/>
    <mergeCell ref="W4:AB4"/>
    <mergeCell ref="C7:F7"/>
    <mergeCell ref="AF4:AF5"/>
    <mergeCell ref="AG4:AG5"/>
    <mergeCell ref="G4:I4"/>
    <mergeCell ref="J4:L4"/>
    <mergeCell ref="M4:P4"/>
    <mergeCell ref="A1:AG1"/>
    <mergeCell ref="A2:AG2"/>
    <mergeCell ref="A3:R3"/>
    <mergeCell ref="Q4:Q5"/>
    <mergeCell ref="A4:F4"/>
    <mergeCell ref="A5:F5"/>
    <mergeCell ref="AC4:AC5"/>
    <mergeCell ref="AJ2:BP2"/>
    <mergeCell ref="AJ3:BA3"/>
    <mergeCell ref="AJ4:AO4"/>
    <mergeCell ref="AP4:AR4"/>
    <mergeCell ref="AS4:AU4"/>
    <mergeCell ref="AV4:AY4"/>
    <mergeCell ref="AZ4:AZ5"/>
    <mergeCell ref="BA4:BE4"/>
    <mergeCell ref="BF4:BK4"/>
    <mergeCell ref="BL4:BL5"/>
    <mergeCell ref="BM4:BN4"/>
    <mergeCell ref="BO4:BO5"/>
    <mergeCell ref="BP4:BP5"/>
    <mergeCell ref="AJ5:AO5"/>
    <mergeCell ref="AJ6:AO6"/>
    <mergeCell ref="AL7:AO7"/>
    <mergeCell ref="AM8:AO8"/>
    <mergeCell ref="AJ9:AJ44"/>
    <mergeCell ref="AK9:AL10"/>
    <mergeCell ref="AM9:AO9"/>
    <mergeCell ref="AN10:AO10"/>
    <mergeCell ref="AK12:AL13"/>
    <mergeCell ref="AM12:AO12"/>
    <mergeCell ref="AN13:AO13"/>
    <mergeCell ref="AK15:AL16"/>
    <mergeCell ref="AN16:AO16"/>
    <mergeCell ref="AK18:AL19"/>
    <mergeCell ref="AM18:AO18"/>
    <mergeCell ref="AN19:AO19"/>
    <mergeCell ref="AK24:AL26"/>
    <mergeCell ref="AK27:AL29"/>
    <mergeCell ref="AM27:AO27"/>
    <mergeCell ref="AN28:AO28"/>
    <mergeCell ref="AK30:AL31"/>
    <mergeCell ref="AM30:AO30"/>
    <mergeCell ref="AN31:AO31"/>
    <mergeCell ref="AK33:AL34"/>
    <mergeCell ref="AM33:AO33"/>
    <mergeCell ref="AN34:AO34"/>
    <mergeCell ref="AK36:AL37"/>
    <mergeCell ref="AM36:AO36"/>
    <mergeCell ref="AN37:AO37"/>
    <mergeCell ref="AK39:AL41"/>
    <mergeCell ref="AM39:AO39"/>
    <mergeCell ref="AN40:AO40"/>
    <mergeCell ref="AK42:AL43"/>
    <mergeCell ref="AM42:AO42"/>
    <mergeCell ref="AN43:AO43"/>
    <mergeCell ref="G223:I223"/>
    <mergeCell ref="J223:L223"/>
    <mergeCell ref="J224:L232"/>
    <mergeCell ref="J233:L241"/>
    <mergeCell ref="J242:L250"/>
    <mergeCell ref="J251:L259"/>
    <mergeCell ref="J260:L268"/>
    <mergeCell ref="J269:L277"/>
    <mergeCell ref="J278:L286"/>
    <mergeCell ref="J287:L295"/>
    <mergeCell ref="J296:L304"/>
    <mergeCell ref="J305:L313"/>
    <mergeCell ref="J314:L322"/>
    <mergeCell ref="J323:L331"/>
    <mergeCell ref="J332:L340"/>
    <mergeCell ref="J350:L358"/>
    <mergeCell ref="J341:L349"/>
    <mergeCell ref="G224:I268"/>
    <mergeCell ref="G269:I313"/>
    <mergeCell ref="G314:I358"/>
    <mergeCell ref="O223:Q223"/>
    <mergeCell ref="O224:Q224"/>
    <mergeCell ref="O241:Q241"/>
    <mergeCell ref="O240:Q240"/>
    <mergeCell ref="O239:Q239"/>
    <mergeCell ref="O238:Q238"/>
    <mergeCell ref="O237:Q237"/>
    <mergeCell ref="O236:Q236"/>
    <mergeCell ref="O235:Q235"/>
    <mergeCell ref="O234:Q234"/>
    <mergeCell ref="O233:Q233"/>
    <mergeCell ref="O232:Q232"/>
    <mergeCell ref="O231:Q231"/>
    <mergeCell ref="O230:Q230"/>
    <mergeCell ref="O229:Q229"/>
    <mergeCell ref="O228:Q228"/>
    <mergeCell ref="O227:Q227"/>
    <mergeCell ref="O226:Q226"/>
    <mergeCell ref="O225:Q225"/>
    <mergeCell ref="O246:Q246"/>
    <mergeCell ref="O245:Q245"/>
    <mergeCell ref="O244:Q244"/>
    <mergeCell ref="O243:Q243"/>
    <mergeCell ref="O242:Q242"/>
    <mergeCell ref="O258:Q258"/>
    <mergeCell ref="O257:Q257"/>
    <mergeCell ref="O256:Q256"/>
    <mergeCell ref="O255:Q255"/>
    <mergeCell ref="O254:Q254"/>
    <mergeCell ref="O253:Q253"/>
    <mergeCell ref="O252:Q252"/>
    <mergeCell ref="O251:Q251"/>
    <mergeCell ref="O250:Q250"/>
    <mergeCell ref="O249:Q249"/>
    <mergeCell ref="O248:Q248"/>
    <mergeCell ref="O247:Q247"/>
  </mergeCells>
  <phoneticPr fontId="2"/>
  <conditionalFormatting sqref="G9:AF9 G12:AF12 G15:AF15 G18:AF18 G21:AF21 G27:AF27 G33:AF33 G36:AF36 G39:AF39 G42:AF42">
    <cfRule type="expression" dxfId="95" priority="17">
      <formula>G9&lt;G11</formula>
    </cfRule>
  </conditionalFormatting>
  <conditionalFormatting sqref="G9:AF10 G12:AF13 G15:AF16 G18:AF19 G21:AF22 G27:AF28 G33:AF34 G36:AF37 G39:AF40 G42:AF43">
    <cfRule type="expression" dxfId="94" priority="15">
      <formula>G9&lt;G10</formula>
    </cfRule>
  </conditionalFormatting>
  <conditionalFormatting sqref="G10:AF11 G13:AF14 G16:AF17 G19:AF20 G22:AF23 G28:AF29 G34:AF35 G37:AF38 G40:AF41 G43:AF44">
    <cfRule type="expression" dxfId="92" priority="13">
      <formula>G10&gt;G9</formula>
    </cfRule>
  </conditionalFormatting>
  <conditionalFormatting sqref="G11:AF11 G14:AF14 G17:AF17 G20:AF20 G23:AF23 G29:AF29 G35:AF35 G38:AF38 G41:AF41 G44:AF44">
    <cfRule type="expression" dxfId="91" priority="12">
      <formula>G11&gt;G9</formula>
    </cfRule>
  </conditionalFormatting>
  <conditionalFormatting sqref="G53:AF53 G56:AF56 G59:AF59 G62:AF62 G65:AF65 G71:AF71 G77:AF77 G80:AF80 G83:AF83 G86:AF86">
    <cfRule type="expression" dxfId="89" priority="11">
      <formula>G53&lt;G55</formula>
    </cfRule>
  </conditionalFormatting>
  <conditionalFormatting sqref="G53:AF54 G56:AF57 G59:AF60 G62:AF63 G65:AF66 G71:AF72 G77:AF78 G80:AF81 G83:AF84 G86:AF87">
    <cfRule type="expression" dxfId="88" priority="9">
      <formula>G53&lt;G54</formula>
    </cfRule>
  </conditionalFormatting>
  <conditionalFormatting sqref="G54:AF55 G57:AF58 G60:AF61 G63:AF64 G66:AF67 G72:AF73 G78:AF79 G81:AF82 G84:AF85 G87:AF88">
    <cfRule type="expression" dxfId="86" priority="8">
      <formula>G54&gt;G53</formula>
    </cfRule>
  </conditionalFormatting>
  <conditionalFormatting sqref="G55:AF55 G58:AF58 G61:AF61 G64:AF64 G67:AF67 G70:AF70 G73:AF73 G76:AF76 G79:AF79 G82:AF82 G85:AF85 G88:AF88">
    <cfRule type="expression" dxfId="85" priority="7">
      <formula>G55&gt;G53</formula>
    </cfRule>
  </conditionalFormatting>
  <conditionalFormatting sqref="G70:AF70 G76:AF76">
    <cfRule type="expression" dxfId="83" priority="21">
      <formula>G70&gt;G69</formula>
    </cfRule>
  </conditionalFormatting>
  <conditionalFormatting sqref="G185:AF185 G188:AF188 G191:AF191 G194:AF194 G197:AF197 G203:AF203 G209:AF209 G212:AF212 G215:AF215 G218:AF218">
    <cfRule type="expression" dxfId="81" priority="6">
      <formula>G185&lt;G187</formula>
    </cfRule>
  </conditionalFormatting>
  <conditionalFormatting sqref="G185:AF186 G188:AF189 G191:AF192 G194:AF195 G197:AF198 G203:AF204 G209:AF210 G212:AF213 G215:AF216 G218:AF219">
    <cfRule type="expression" dxfId="80" priority="4">
      <formula>G185&lt;G186</formula>
    </cfRule>
  </conditionalFormatting>
  <conditionalFormatting sqref="G186:AF187 G189:AF190 G192:AF193 G195:AF196 G198:AF199 G204:AF205 G210:AF211 G213:AF214 G216:AF217 G219:AF220">
    <cfRule type="expression" dxfId="78" priority="2">
      <formula>G186&gt;G185</formula>
    </cfRule>
  </conditionalFormatting>
  <conditionalFormatting sqref="G187:AF187 G190:AF190 G193:AF193 G196:AF196 G199:AF199 G205:AF205 G211:AF211 G214:AF214 G217:AF217 G220:AF220">
    <cfRule type="expression" dxfId="77" priority="1">
      <formula>G187&gt;G185</formula>
    </cfRule>
  </conditionalFormatting>
  <dataValidations count="2">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G185:AF220 G9:AF44 G53:AF88 G141:AF176 G97:AF132" xr:uid="{00000000-0002-0000-09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P9:BO44" xr:uid="{00000000-0002-0000-0900-000005000000}">
      <formula1>0</formula1>
    </dataValidation>
  </dataValidations>
  <hyperlinks>
    <hyperlink ref="W133:AG133" location="'７．障害学生数'!A1" display="▲このシートの先頭に戻る" xr:uid="{00000000-0004-0000-0900-000000000000}"/>
    <hyperlink ref="W177:AG177" location="'７．障害学生数'!A1" display="▲このシートの先頭に戻る" xr:uid="{00000000-0004-0000-0900-000001000000}"/>
    <hyperlink ref="AC133" location="'７．障害学生数'!A1" display="▲このシートの先頭に戻る" xr:uid="{00000000-0004-0000-0900-000002000000}"/>
    <hyperlink ref="AC177" location="'７．障害学生数'!A1" display="▲このシートの先頭に戻る" xr:uid="{00000000-0004-0000-0900-000003000000}"/>
    <hyperlink ref="W45:AG45" location="'８．障害学生数～合理的配慮提供学生数'!A1" display="▲このシートの先頭に戻る" xr:uid="{00000000-0004-0000-0900-000004000000}"/>
    <hyperlink ref="W89:AG89" location="'８．障害学生数～合理的配慮提供学生数'!A1" display="▲このシートの先頭に戻る" xr:uid="{00000000-0004-0000-0900-000005000000}"/>
    <hyperlink ref="W221:AG221" location="'８．障害学生数～合理的配慮提供学生数'!A1" display="▲このシートの先頭に戻る" xr:uid="{00000000-0004-0000-0900-000006000000}"/>
  </hyperlinks>
  <pageMargins left="0.47244094488188981" right="0.35433070866141736" top="0.78740157480314965" bottom="0.78740157480314965" header="0.51181102362204722" footer="0.51181102362204722"/>
  <pageSetup paperSize="9" scale="59" fitToHeight="0" orientation="portrait" r:id="rId1"/>
  <headerFooter alignWithMargins="0">
    <oddHeader>&amp;L&amp;A</oddHeader>
  </headerFooter>
  <rowBreaks count="4" manualBreakCount="4">
    <brk id="45" max="29" man="1"/>
    <brk id="89" max="29" man="1"/>
    <brk id="133" max="29" man="1"/>
    <brk id="177" max="29" man="1"/>
  </rowBreaks>
  <drawing r:id="rId2"/>
  <extLst>
    <ext xmlns:x14="http://schemas.microsoft.com/office/spreadsheetml/2009/9/main" uri="{78C0D931-6437-407d-A8EE-F0AAD7539E65}">
      <x14:conditionalFormattings>
        <x14:conditionalFormatting xmlns:xm="http://schemas.microsoft.com/office/excel/2006/main">
          <x14:cfRule type="expression" priority="25" id="{5A0049E1-A0C0-4FEE-A76E-FDE4D0B4F740}">
            <xm:f>AND(SUM(G$7,G$51,G$95,G$139,G$183)=0,SUM('４．授業支援と授業以外の支援'!E$11:E$56)&gt;=1)</xm:f>
            <x14:dxf>
              <fill>
                <patternFill>
                  <bgColor rgb="FFFFFF00"/>
                </patternFill>
              </fill>
            </x14:dxf>
          </x14:cfRule>
          <xm:sqref>G7:AF7 G51:AF51 G95:AF95 G139:AF139 G183:AF183</xm:sqref>
        </x14:conditionalFormatting>
        <x14:conditionalFormatting xmlns:xm="http://schemas.microsoft.com/office/excel/2006/main">
          <x14:cfRule type="expression" priority="28" id="{2823C531-9AAC-438E-ABEC-809DB1D3C3F9}">
            <xm:f>AND(G$7&lt;&gt;0,SUM('４．授業支援と授業以外の支援'!E$11:E$56)=0)</xm:f>
            <x14:dxf>
              <fill>
                <patternFill>
                  <bgColor rgb="FFFFFF00"/>
                </patternFill>
              </fill>
            </x14:dxf>
          </x14:cfRule>
          <xm:sqref>G7:AF7</xm:sqref>
        </x14:conditionalFormatting>
        <x14:conditionalFormatting xmlns:xm="http://schemas.microsoft.com/office/excel/2006/main">
          <x14:cfRule type="expression" priority="50" id="{6AE4E0EB-F8F6-4B33-9401-A117089486D6}">
            <xm:f>'１．学校基本情報'!$E$12=0</xm:f>
            <x14:dxf>
              <fill>
                <patternFill>
                  <bgColor theme="0" tint="-0.24994659260841701"/>
                </patternFill>
              </fill>
            </x14:dxf>
          </x14:cfRule>
          <xm:sqref>G9:AF44</xm:sqref>
        </x14:conditionalFormatting>
        <x14:conditionalFormatting xmlns:xm="http://schemas.microsoft.com/office/excel/2006/main">
          <x14:cfRule type="expression" priority="30" id="{EAF7514F-0E19-4482-98EC-0F38FE7B57B6}">
            <xm:f>AND(G$51&lt;&gt;0,SUM('４．授業支援と授業以外の支援'!E$11:E$56)=0)</xm:f>
            <x14:dxf>
              <fill>
                <patternFill>
                  <bgColor rgb="FFFFFF00"/>
                </patternFill>
              </fill>
            </x14:dxf>
          </x14:cfRule>
          <xm:sqref>G51:AF51</xm:sqref>
        </x14:conditionalFormatting>
        <x14:conditionalFormatting xmlns:xm="http://schemas.microsoft.com/office/excel/2006/main">
          <x14:cfRule type="expression" priority="52" id="{3B8086CC-8566-4295-88BD-E69B1D808C25}">
            <xm:f>'１．学校基本情報'!$E$13=0</xm:f>
            <x14:dxf>
              <fill>
                <patternFill>
                  <bgColor theme="0" tint="-0.24994659260841701"/>
                </patternFill>
              </fill>
            </x14:dxf>
          </x14:cfRule>
          <xm:sqref>G53:AF88</xm:sqref>
        </x14:conditionalFormatting>
        <x14:conditionalFormatting xmlns:xm="http://schemas.microsoft.com/office/excel/2006/main">
          <x14:cfRule type="expression" priority="57" id="{150F1AEC-51DE-49DC-AF27-2E176D541D8B}">
            <xm:f>'４．授業支援と授業以外の支援'!$C$5=1</xm:f>
            <x14:dxf>
              <fill>
                <patternFill>
                  <bgColor theme="0" tint="-0.24994659260841701"/>
                </patternFill>
              </fill>
            </x14:dxf>
          </x14:cfRule>
          <xm:sqref>G69:AF70 G75:AF76 G10:AF11 G13:AF14 G16:AF17 G19:AF20 G22:AF23 G28:AF29 G34:AF35 G37:AF38 G40:AF41 G43:AF44 G54:AF55 G57:AF58 G60:AF61 G63:AF64 G66:AF67 G72:AF73 G78:AF79 G81:AF82 G84:AF85 G87:AF88 G186:AF187 G189:AF190 G192:AF193 G195:AF196 G198:AF199 G204:AF205 G210:AF211 G213:AF214 G216:AF217 G219:AF220 G25:AF26 G31:AF32 G98:AF99 G101:AF102 G104:AF105 G107:AF108 G110:AF111 G113:AF114 G116:AF117 G119:AF120 G122:AF123 G125:AF126 G128:AF129 G131:AF132 G142:AF143 G145:AF146 G148:AF149 G151:AF152 G154:AF155 G157:AF158 G160:AF161 G163:AF164 G166:AF167 G169:AF170 G172:AF173 G175:AF176 G201:AF202 G207:AF208</xm:sqref>
        </x14:conditionalFormatting>
        <x14:conditionalFormatting xmlns:xm="http://schemas.microsoft.com/office/excel/2006/main">
          <x14:cfRule type="expression" priority="45" id="{BB9D70E6-B09E-456E-8C0C-7D2D4C4B1614}">
            <xm:f>AND(G$183&lt;&gt;0,SUM('４．授業支援と授業以外の支援'!E$11:E$56)=0)</xm:f>
            <x14:dxf>
              <fill>
                <patternFill>
                  <bgColor rgb="FFFFFF00"/>
                </patternFill>
              </fill>
            </x14:dxf>
          </x14:cfRule>
          <xm:sqref>G183:AF183</xm:sqref>
        </x14:conditionalFormatting>
        <x14:conditionalFormatting xmlns:xm="http://schemas.microsoft.com/office/excel/2006/main">
          <x14:cfRule type="expression" priority="20" id="{3C88526B-399A-4B80-A53B-A91A05FCC3E2}">
            <xm:f>'１．学校基本情報'!$E$16=0</xm:f>
            <x14:dxf>
              <fill>
                <patternFill>
                  <bgColor theme="0" tint="-0.24994659260841701"/>
                </patternFill>
              </fill>
            </x14:dxf>
          </x14:cfRule>
          <xm:sqref>G185:AF220</xm:sqref>
        </x14:conditionalFormatting>
        <x14:conditionalFormatting xmlns:xm="http://schemas.microsoft.com/office/excel/2006/main">
          <x14:cfRule type="expression" priority="29" id="{F7F87198-7FA7-4D41-ABFE-8198E3084C02}">
            <xm:f>$AB$254&lt;&gt;'９．精神障害（その他の精神障害）の内訳'!$E$106</xm:f>
            <x14:dxf>
              <fill>
                <patternFill>
                  <bgColor rgb="FFFFFF00"/>
                </patternFill>
              </fill>
            </x14:dxf>
          </x14:cfRule>
          <xm:sqref>AB6 AB50 AB182</xm:sqref>
        </x14:conditionalFormatting>
        <x14:conditionalFormatting xmlns:xm="http://schemas.microsoft.com/office/excel/2006/main">
          <x14:cfRule type="expression" priority="31" id="{08E06874-DC3E-4665-A28D-794F2995292A}">
            <xm:f>$AC$254&lt;&gt;'９．精神障害（その他の精神障害）の内訳'!$F$106</xm:f>
            <x14:dxf>
              <fill>
                <patternFill>
                  <bgColor rgb="FFFFFF00"/>
                </patternFill>
              </fill>
            </x14:dxf>
          </x14:cfRule>
          <xm:sqref>AB7 AB51 AB183</xm:sqref>
        </x14:conditionalFormatting>
        <x14:conditionalFormatting xmlns:xm="http://schemas.microsoft.com/office/excel/2006/main">
          <x14:cfRule type="expression" priority="27" id="{1F6C481E-7A60-441F-9897-5A926B6F411B}">
            <xm:f>$AD$254&lt;&gt;'９．精神障害（その他の精神障害）の内訳'!$G$106</xm:f>
            <x14:dxf>
              <fill>
                <patternFill>
                  <bgColor rgb="FFFFFF00"/>
                </patternFill>
              </fill>
            </x14:dxf>
          </x14:cfRule>
          <xm:sqref>AB8 AB52 AB184</xm:sqref>
        </x14:conditionalFormatting>
        <x14:conditionalFormatting xmlns:xm="http://schemas.microsoft.com/office/excel/2006/main">
          <x14:cfRule type="expression" priority="56" id="{C4B81994-8F75-4B8E-8743-649531996A8F}">
            <xm:f>$AB9&lt;&gt;SUMIF('９．精神障害（その他の精神障害）の内訳'!$D$108:$D$119,RIGHT($B9,LEN($B9)-2),'９．精神障害（その他の精神障害）の内訳'!$E$108:$E$119)</xm:f>
            <x14:dxf>
              <fill>
                <patternFill>
                  <bgColor indexed="13"/>
                </patternFill>
              </fill>
            </x14:dxf>
          </x14:cfRule>
          <xm:sqref>AB9 AB12 AB15 AB18 AB21 AB24 AB27 AB30 AB33 AB36 AB39 AB42</xm:sqref>
        </x14:conditionalFormatting>
        <x14:conditionalFormatting xmlns:xm="http://schemas.microsoft.com/office/excel/2006/main">
          <x14:cfRule type="expression" priority="58" id="{C1087A2A-E76D-4916-891C-3E29564FB442}">
            <xm:f>$AB10&lt;&gt;SUMIF('９．精神障害（その他の精神障害）の内訳'!$D$108:$D$119,RIGHT($B9,LEN($B9)-2),'９．精神障害（その他の精神障害）の内訳'!$F$108:$F$119)</xm:f>
            <x14:dxf>
              <fill>
                <patternFill>
                  <bgColor indexed="13"/>
                </patternFill>
              </fill>
            </x14:dxf>
          </x14:cfRule>
          <xm:sqref>AB10 AB13 AB16 AB19 AB22 AB25 AB28 AB31 AB34 AB37 AB40 AB43</xm:sqref>
        </x14:conditionalFormatting>
        <x14:conditionalFormatting xmlns:xm="http://schemas.microsoft.com/office/excel/2006/main">
          <x14:cfRule type="expression" priority="60" id="{5EFD6377-73AF-4BDB-8ACD-5FB48C7AE52B}">
            <xm:f>$AB11&lt;&gt;SUMIF('９．精神障害（その他の精神障害）の内訳'!$D$108:$D$119,RIGHT($B9,LEN($B9)-2),'９．精神障害（その他の精神障害）の内訳'!$G$108:$G$119)</xm:f>
            <x14:dxf>
              <fill>
                <patternFill>
                  <bgColor indexed="13"/>
                </patternFill>
              </fill>
            </x14:dxf>
          </x14:cfRule>
          <xm:sqref>AB11 AB14 AB17 AB20 AB23 AB26 AB29 AB32 AB35 AB38 AB41 AB44</xm:sqref>
        </x14:conditionalFormatting>
        <x14:conditionalFormatting xmlns:xm="http://schemas.microsoft.com/office/excel/2006/main">
          <x14:cfRule type="expression" priority="69" id="{38893D67-94F2-4096-9B1F-96E6A0F688FA}">
            <xm:f>$AB53&lt;&gt;SUMIF('９．精神障害（その他の精神障害）の内訳'!$D$120:$D$131,RIGHT($B53,LEN($B53)-2),'９．精神障害（その他の精神障害）の内訳'!$E$120:$E$131)</xm:f>
            <x14:dxf>
              <fill>
                <patternFill>
                  <bgColor indexed="13"/>
                </patternFill>
              </fill>
            </x14:dxf>
          </x14:cfRule>
          <xm:sqref>AB53 AB56 AB59 AB62 AB65 AB68 AB71 AB74 AB77 AB80 AB83 AB86</xm:sqref>
        </x14:conditionalFormatting>
        <x14:conditionalFormatting xmlns:xm="http://schemas.microsoft.com/office/excel/2006/main">
          <x14:cfRule type="expression" priority="71" id="{16BEB90C-80D4-4311-802F-141CB40DC083}">
            <xm:f>$AB54&lt;&gt;SUMIF('９．精神障害（その他の精神障害）の内訳'!$D$120:$D$131,RIGHT($B53,LEN($B53)-2),'９．精神障害（その他の精神障害）の内訳'!$F$120:$F$131)</xm:f>
            <x14:dxf>
              <fill>
                <patternFill>
                  <bgColor indexed="13"/>
                </patternFill>
              </fill>
            </x14:dxf>
          </x14:cfRule>
          <xm:sqref>AB54 AB57 AB60 AB63 AB66 AB69 AB72 AB75 AB78 AB81 AB84 AB87</xm:sqref>
        </x14:conditionalFormatting>
        <x14:conditionalFormatting xmlns:xm="http://schemas.microsoft.com/office/excel/2006/main">
          <x14:cfRule type="expression" priority="73" id="{8D0CE276-8CF2-4467-A946-07F1AE3FED26}">
            <xm:f>$AB55&lt;&gt;SUMIF('９．精神障害（その他の精神障害）の内訳'!$D$120:$D$131,RIGHT($B53,LEN($B53)-2),'９．精神障害（その他の精神障害）の内訳'!$G$120:$G$131)</xm:f>
            <x14:dxf>
              <fill>
                <patternFill>
                  <bgColor indexed="13"/>
                </patternFill>
              </fill>
            </x14:dxf>
          </x14:cfRule>
          <xm:sqref>AB55 AB58 AB61 AB64 AB67 AB70 AB73 AB76 AB79 AB82 AB85 AB88</xm:sqref>
        </x14:conditionalFormatting>
        <x14:conditionalFormatting xmlns:xm="http://schemas.microsoft.com/office/excel/2006/main">
          <x14:cfRule type="expression" priority="82" id="{BB7ACF1F-146A-44A7-826B-EFCE39B49B84}">
            <xm:f>$AB97&lt;&gt;SUMIF('９．精神障害（その他の精神障害）の内訳'!$D$132:$D$143,RIGHT($B97,LEN($B97)-2),'９．精神障害（その他の精神障害）の内訳'!$E$132:$E$143)</xm:f>
            <x14:dxf>
              <fill>
                <patternFill>
                  <bgColor indexed="13"/>
                </patternFill>
              </fill>
            </x14:dxf>
          </x14:cfRule>
          <xm:sqref>AB97 AB100 AB103 AB106 AB109 AB112 AB115 AB118 AB121 AB124 AB127 AB130</xm:sqref>
        </x14:conditionalFormatting>
        <x14:conditionalFormatting xmlns:xm="http://schemas.microsoft.com/office/excel/2006/main">
          <x14:cfRule type="expression" priority="84" id="{5F57C946-A1FD-413F-A04D-F38ECC2E4586}">
            <xm:f>$AB98&lt;&gt;SUMIF('９．精神障害（その他の精神障害）の内訳'!$D$132:$D$143,RIGHT($B97,LEN($B97)-2),'９．精神障害（その他の精神障害）の内訳'!$F$132:$F$143)</xm:f>
            <x14:dxf>
              <fill>
                <patternFill>
                  <bgColor indexed="13"/>
                </patternFill>
              </fill>
            </x14:dxf>
          </x14:cfRule>
          <xm:sqref>AB98 AB101 AB104 AB107 AB110 AB113 AB116 AB119 AB122 AB125 AB128 AB131</xm:sqref>
        </x14:conditionalFormatting>
        <x14:conditionalFormatting xmlns:xm="http://schemas.microsoft.com/office/excel/2006/main">
          <x14:cfRule type="expression" priority="86" id="{75F5E3EF-9DD1-49E5-B4FF-526D842B10AB}">
            <xm:f>$AB99&lt;&gt;SUMIF('９．精神障害（その他の精神障害）の内訳'!$D$132:$D$143,RIGHT($B97,LEN($B97)-2),'９．精神障害（その他の精神障害）の内訳'!$G$132:$G$143)</xm:f>
            <x14:dxf>
              <fill>
                <patternFill>
                  <bgColor indexed="13"/>
                </patternFill>
              </fill>
            </x14:dxf>
          </x14:cfRule>
          <xm:sqref>AB99 AB102 AB105 AB108 AB111 AB114 AB117 AB120 AB123 AB126 AB129 AB132</xm:sqref>
        </x14:conditionalFormatting>
        <x14:conditionalFormatting xmlns:xm="http://schemas.microsoft.com/office/excel/2006/main">
          <x14:cfRule type="expression" priority="95" id="{47D7C22A-4BBE-4EE4-BBCF-5FC653C32B02}">
            <xm:f>$AB141&lt;&gt;SUMIF('９．精神障害（その他の精神障害）の内訳'!$D$144:$D$155,RIGHT($B141,LEN($B141)-2),'９．精神障害（その他の精神障害）の内訳'!$E$144:$E$155)</xm:f>
            <x14:dxf>
              <fill>
                <patternFill>
                  <bgColor indexed="13"/>
                </patternFill>
              </fill>
            </x14:dxf>
          </x14:cfRule>
          <xm:sqref>AB141 AB144 AB147 AB150 AB153 AB156 AB159 AB162 AB165 AB168 AB171 AB174</xm:sqref>
        </x14:conditionalFormatting>
        <x14:conditionalFormatting xmlns:xm="http://schemas.microsoft.com/office/excel/2006/main">
          <x14:cfRule type="expression" priority="97" id="{71F7EF98-8864-4F31-9D34-E2F4B7C7BE1F}">
            <xm:f>$AB142&lt;&gt;SUMIF('９．精神障害（その他の精神障害）の内訳'!$D$144:$D$155,RIGHT($B141,LEN($B141)-2),'９．精神障害（その他の精神障害）の内訳'!$F$144:$F$155)</xm:f>
            <x14:dxf>
              <fill>
                <patternFill>
                  <bgColor indexed="13"/>
                </patternFill>
              </fill>
            </x14:dxf>
          </x14:cfRule>
          <xm:sqref>AB142 AB145 AB148 AB151 AB154 AB157 AB160 AB163 AB166 AB169 AB172 AB175</xm:sqref>
        </x14:conditionalFormatting>
        <x14:conditionalFormatting xmlns:xm="http://schemas.microsoft.com/office/excel/2006/main">
          <x14:cfRule type="expression" priority="99" id="{37087638-0F8B-47BC-82C3-B81E7C5E7629}">
            <xm:f>$AB143&lt;&gt;SUMIF('９．精神障害（その他の精神障害）の内訳'!$D$144:$D$155,RIGHT($B141,LEN($B141)-2),'９．精神障害（その他の精神障害）の内訳'!$G$144:$G$155)</xm:f>
            <x14:dxf>
              <fill>
                <patternFill>
                  <bgColor indexed="13"/>
                </patternFill>
              </fill>
            </x14:dxf>
          </x14:cfRule>
          <xm:sqref>AB143 AB146 AB149 AB152 AB155 AB158 AB161 AB164 AB167 AB170 AB173 AB176</xm:sqref>
        </x14:conditionalFormatting>
        <x14:conditionalFormatting xmlns:xm="http://schemas.microsoft.com/office/excel/2006/main">
          <x14:cfRule type="expression" priority="108" id="{CB24B687-F4ED-4D3E-8F7E-FB171AFD6AA9}">
            <xm:f>$AB185&lt;&gt;SUMIF('９．精神障害（その他の精神障害）の内訳'!$D$156:$D$167,RIGHT($B185,LEN($B185)-2),'９．精神障害（その他の精神障害）の内訳'!$E$156:$E$167)</xm:f>
            <x14:dxf>
              <fill>
                <patternFill>
                  <bgColor indexed="13"/>
                </patternFill>
              </fill>
            </x14:dxf>
          </x14:cfRule>
          <xm:sqref>AB185 AB188 AB191 AB194 AB197 AB200 AB203 AB206 AB209 AB212 AB215 AB218</xm:sqref>
        </x14:conditionalFormatting>
        <x14:conditionalFormatting xmlns:xm="http://schemas.microsoft.com/office/excel/2006/main">
          <x14:cfRule type="expression" priority="110" id="{0ACA14BC-D557-48CF-B182-BDECEAF20C6A}">
            <xm:f>$AB186&lt;&gt;SUMIF('９．精神障害（その他の精神障害）の内訳'!$D$156:$D$167,RIGHT($B185,LEN($B185)-2),'９．精神障害（その他の精神障害）の内訳'!$F$156:$F$167)</xm:f>
            <x14:dxf>
              <fill>
                <patternFill>
                  <bgColor indexed="13"/>
                </patternFill>
              </fill>
            </x14:dxf>
          </x14:cfRule>
          <xm:sqref>AB186 AB189 AB192 AB195 AB198 AB201 AB204 AB207 AB210 AB213 AB216 AB219</xm:sqref>
        </x14:conditionalFormatting>
        <x14:conditionalFormatting xmlns:xm="http://schemas.microsoft.com/office/excel/2006/main">
          <x14:cfRule type="expression" priority="112" id="{E271D302-AF0B-41EA-AE48-8F31EF6FC7A5}">
            <xm:f>$AB187&lt;&gt;SUMIF('９．精神障害（その他の精神障害）の内訳'!$D$156:$D$167,RIGHT($B185,LEN($B185)-2),'９．精神障害（その他の精神障害）の内訳'!$G$156:$G$167)</xm:f>
            <x14:dxf>
              <fill>
                <patternFill>
                  <bgColor indexed="13"/>
                </patternFill>
              </fill>
            </x14:dxf>
          </x14:cfRule>
          <xm:sqref>AB187 AB190 AB193 AB196 AB199 AB202 AB205 AB208 AB211 AB214 AB217 AB220</xm:sqref>
        </x14:conditionalFormatting>
        <x14:conditionalFormatting xmlns:xm="http://schemas.microsoft.com/office/excel/2006/main">
          <x14:cfRule type="expression" priority="26" id="{359833AB-3A8D-4A17-B0C6-F6FDE7C60F38}">
            <xm:f>$AB$258&lt;&gt;'10．その他の障害の内訳'!$E$106</xm:f>
            <x14:dxf>
              <fill>
                <patternFill>
                  <bgColor rgb="FFFFFF00"/>
                </patternFill>
              </fill>
            </x14:dxf>
          </x14:cfRule>
          <xm:sqref>AF6 AF50 AF182</xm:sqref>
        </x14:conditionalFormatting>
        <x14:conditionalFormatting xmlns:xm="http://schemas.microsoft.com/office/excel/2006/main">
          <x14:cfRule type="expression" priority="46" id="{D3ECCD4F-016F-4449-92C1-AA67AC60FA76}">
            <xm:f>$AC$258&lt;&gt;'10．その他の障害の内訳'!$F$106</xm:f>
            <x14:dxf>
              <fill>
                <patternFill>
                  <bgColor rgb="FFFFFF00"/>
                </patternFill>
              </fill>
            </x14:dxf>
          </x14:cfRule>
          <xm:sqref>AF7 AF51 AF183</xm:sqref>
        </x14:conditionalFormatting>
        <x14:conditionalFormatting xmlns:xm="http://schemas.microsoft.com/office/excel/2006/main">
          <x14:cfRule type="expression" priority="23" id="{3EF98DCA-4D2D-48B2-8AD2-CC6684AD94F8}">
            <xm:f>$AD$258&lt;&gt;'10．その他の障害の内訳'!$G$106</xm:f>
            <x14:dxf>
              <fill>
                <patternFill>
                  <bgColor rgb="FFFFFF00"/>
                </patternFill>
              </fill>
            </x14:dxf>
          </x14:cfRule>
          <xm:sqref>AF8 AF52 AF184</xm:sqref>
        </x14:conditionalFormatting>
        <x14:conditionalFormatting xmlns:xm="http://schemas.microsoft.com/office/excel/2006/main">
          <x14:cfRule type="expression" priority="55" id="{D1651C5A-5739-49D4-A587-798CC5EEB348}">
            <xm:f>$AF9&lt;&gt;SUMIF('10．その他の障害の内訳'!$D$108:$D$119,RIGHT($B9,LEN($B9)-2),'10．その他の障害の内訳'!$E$108:$E$119)</xm:f>
            <x14:dxf>
              <fill>
                <patternFill>
                  <bgColor indexed="13"/>
                </patternFill>
              </fill>
            </x14:dxf>
          </x14:cfRule>
          <xm:sqref>AF9 AF12 AF15 AF18 AF21 AF24 AF27 AF30 AF33 AF36 AF39 AF42</xm:sqref>
        </x14:conditionalFormatting>
        <x14:conditionalFormatting xmlns:xm="http://schemas.microsoft.com/office/excel/2006/main">
          <x14:cfRule type="expression" priority="66" id="{3480F737-A27B-4B05-A782-E75957AF30B6}">
            <xm:f>$AF10&lt;&gt;SUMIF('10．その他の障害の内訳'!$D$108:$D$119,RIGHT($B9,LEN($B9)-2),'10．その他の障害の内訳'!$F$108:$F$119)</xm:f>
            <x14:dxf>
              <fill>
                <patternFill>
                  <bgColor indexed="13"/>
                </patternFill>
              </fill>
            </x14:dxf>
          </x14:cfRule>
          <xm:sqref>AF10 AF13 AF16 AF19 AF22 AF25 AF28 AF31 AF34 AF37 AF40 AF43</xm:sqref>
        </x14:conditionalFormatting>
        <x14:conditionalFormatting xmlns:xm="http://schemas.microsoft.com/office/excel/2006/main">
          <x14:cfRule type="expression" priority="59" id="{EB801F61-684D-43FF-8811-74F2276E5C7E}">
            <xm:f>$AF11&lt;&gt;SUMIF('10．その他の障害の内訳'!$D$108:$D$119,RIGHT($B9,LEN($B9)-2),'10．その他の障害の内訳'!$G$108:$G$119)</xm:f>
            <x14:dxf>
              <fill>
                <patternFill>
                  <bgColor indexed="13"/>
                </patternFill>
              </fill>
            </x14:dxf>
          </x14:cfRule>
          <xm:sqref>AF11 AF14 AF17 AF20 AF23 AF26 AF29 AF32 AF35 AF38 AF41 AF44</xm:sqref>
        </x14:conditionalFormatting>
        <x14:conditionalFormatting xmlns:xm="http://schemas.microsoft.com/office/excel/2006/main">
          <x14:cfRule type="expression" priority="68" id="{4F9BCEEF-AC6C-4752-87D4-8A3A9FF19ED0}">
            <xm:f>$AF53&lt;&gt;SUMIF('10．その他の障害の内訳'!$D$120:$D$131,RIGHT($B53,LEN($B53)-2),'10．その他の障害の内訳'!$E$120:$E$131)</xm:f>
            <x14:dxf>
              <fill>
                <patternFill>
                  <bgColor indexed="13"/>
                </patternFill>
              </fill>
            </x14:dxf>
          </x14:cfRule>
          <xm:sqref>AF53 AF56 AF59 AF62 AF65 AF68 AF71 AF74 AF77 AF80 AF83 AF86</xm:sqref>
        </x14:conditionalFormatting>
        <x14:conditionalFormatting xmlns:xm="http://schemas.microsoft.com/office/excel/2006/main">
          <x14:cfRule type="expression" priority="70" id="{D0474E74-A2F1-4E74-9B7C-6F1F447247A0}">
            <xm:f>$AF54&lt;&gt;SUMIF('10．その他の障害の内訳'!$D$120:$D$131,RIGHT($B53,LEN($B53)-2),'10．その他の障害の内訳'!$F$120:$F$131)</xm:f>
            <x14:dxf>
              <fill>
                <patternFill>
                  <bgColor indexed="13"/>
                </patternFill>
              </fill>
            </x14:dxf>
          </x14:cfRule>
          <xm:sqref>AF54 AF57 AF60 AF63 AF66 AF69 AF72 AF75 AF78 AF81 AF84 AF87</xm:sqref>
        </x14:conditionalFormatting>
        <x14:conditionalFormatting xmlns:xm="http://schemas.microsoft.com/office/excel/2006/main">
          <x14:cfRule type="expression" priority="72" id="{D664BFBB-0147-46DF-90C7-E123E79D1D3C}">
            <xm:f>$AF55&lt;&gt;SUMIF('10．その他の障害の内訳'!$D$120:$D$131,RIGHT($B53,LEN($B53)-2),'10．その他の障害の内訳'!$G$120:$G$131)</xm:f>
            <x14:dxf>
              <fill>
                <patternFill>
                  <bgColor indexed="13"/>
                </patternFill>
              </fill>
            </x14:dxf>
          </x14:cfRule>
          <xm:sqref>AF55 AF58 AF61 AF64 AF67 AF70 AF73 AF76 AF79 AF82 AF85 AF88</xm:sqref>
        </x14:conditionalFormatting>
        <x14:conditionalFormatting xmlns:xm="http://schemas.microsoft.com/office/excel/2006/main">
          <x14:cfRule type="expression" priority="81" id="{F9B17FA6-A761-4812-9BB4-20CB1D778F48}">
            <xm:f>$AF97&lt;&gt;SUMIF('10．その他の障害の内訳'!$D$132:$D$143,RIGHT($B97,LEN($B97)-2),'10．その他の障害の内訳'!$E$132:$E$143)</xm:f>
            <x14:dxf>
              <fill>
                <patternFill>
                  <bgColor indexed="13"/>
                </patternFill>
              </fill>
            </x14:dxf>
          </x14:cfRule>
          <xm:sqref>AF97 AF100 AF103 AF106 AF109 AF112 AF115 AF118 AF121 AF124 AF127 AF130</xm:sqref>
        </x14:conditionalFormatting>
        <x14:conditionalFormatting xmlns:xm="http://schemas.microsoft.com/office/excel/2006/main">
          <x14:cfRule type="expression" priority="83" id="{4E89BF7B-D72C-473B-A3A1-DE65AC33FA45}">
            <xm:f>$AF98&lt;&gt;SUMIF('10．その他の障害の内訳'!$D$132:$D$143,RIGHT($B97,LEN($B97)-2),'10．その他の障害の内訳'!$F$132:$F$143)</xm:f>
            <x14:dxf>
              <fill>
                <patternFill>
                  <bgColor indexed="13"/>
                </patternFill>
              </fill>
            </x14:dxf>
          </x14:cfRule>
          <xm:sqref>AF98 AF101 AF104 AF107 AF110 AF113 AF116 AF119 AF122 AF125 AF128 AF131</xm:sqref>
        </x14:conditionalFormatting>
        <x14:conditionalFormatting xmlns:xm="http://schemas.microsoft.com/office/excel/2006/main">
          <x14:cfRule type="expression" priority="85" id="{629AF501-0706-49AD-82F6-844B431B5B1C}">
            <xm:f>$AF99&lt;&gt;SUMIF('10．その他の障害の内訳'!$D$132:$D$143,RIGHT($B97,LEN($B97)-2),'10．その他の障害の内訳'!$G$132:$G$143)</xm:f>
            <x14:dxf>
              <fill>
                <patternFill>
                  <bgColor indexed="13"/>
                </patternFill>
              </fill>
            </x14:dxf>
          </x14:cfRule>
          <xm:sqref>AF99 AF102 AF105 AF108 AF111 AF114 AF117 AF120 AF123 AF126 AF129 AF132</xm:sqref>
        </x14:conditionalFormatting>
        <x14:conditionalFormatting xmlns:xm="http://schemas.microsoft.com/office/excel/2006/main">
          <x14:cfRule type="expression" priority="94" id="{B7445211-05D6-4A11-B84E-1537FA97A711}">
            <xm:f>$AF141&lt;&gt;SUMIF('10．その他の障害の内訳'!$D$144:$D$155,RIGHT($B141,LEN($B141)-2),'10．その他の障害の内訳'!$E$144:$E$155)</xm:f>
            <x14:dxf>
              <fill>
                <patternFill>
                  <bgColor indexed="13"/>
                </patternFill>
              </fill>
            </x14:dxf>
          </x14:cfRule>
          <xm:sqref>AF141 AF144 AF147 AF150 AF153 AF156 AF159 AF162 AF165 AF168 AF171 AF174</xm:sqref>
        </x14:conditionalFormatting>
        <x14:conditionalFormatting xmlns:xm="http://schemas.microsoft.com/office/excel/2006/main">
          <x14:cfRule type="expression" priority="96" id="{E1BD7834-F619-48D0-B5DA-D2890B1A51B3}">
            <xm:f>$AF142&lt;&gt;SUMIF('10．その他の障害の内訳'!$D$144:$D$155,RIGHT($B141,LEN($B141)-2),'10．その他の障害の内訳'!$F$144:$F$155)</xm:f>
            <x14:dxf>
              <fill>
                <patternFill>
                  <bgColor indexed="13"/>
                </patternFill>
              </fill>
            </x14:dxf>
          </x14:cfRule>
          <xm:sqref>AF142 AF145 AF148 AF151 AF154 AF157 AF160 AF163 AF166 AF169 AF172 AF175</xm:sqref>
        </x14:conditionalFormatting>
        <x14:conditionalFormatting xmlns:xm="http://schemas.microsoft.com/office/excel/2006/main">
          <x14:cfRule type="expression" priority="98" id="{FB8F377F-BE6D-4964-93B9-0218A437C91D}">
            <xm:f>$AF143&lt;&gt;SUMIF('10．その他の障害の内訳'!$D$144:$D$155,RIGHT($B141,LEN($B141)-2),'10．その他の障害の内訳'!$G$144:$G$155)</xm:f>
            <x14:dxf>
              <fill>
                <patternFill>
                  <bgColor indexed="13"/>
                </patternFill>
              </fill>
            </x14:dxf>
          </x14:cfRule>
          <xm:sqref>AF143 AF146 AF149 AF152 AF155 AF158 AF161 AF164 AF167 AF170 AF173 AF176</xm:sqref>
        </x14:conditionalFormatting>
        <x14:conditionalFormatting xmlns:xm="http://schemas.microsoft.com/office/excel/2006/main">
          <x14:cfRule type="expression" priority="107" id="{27602D80-903E-4604-9F61-532B82A8881A}">
            <xm:f>$AF185&lt;&gt;SUMIF('10．その他の障害の内訳'!$D$156:$D$167,RIGHT($B185,LEN($B185)-2),'10．その他の障害の内訳'!$E$156:$E$167)</xm:f>
            <x14:dxf>
              <fill>
                <patternFill>
                  <bgColor indexed="13"/>
                </patternFill>
              </fill>
            </x14:dxf>
          </x14:cfRule>
          <xm:sqref>AF185 AF188 AF191 AF194 AF197 AF200 AF203 AF206 AF209 AF212 AF215 AF218</xm:sqref>
        </x14:conditionalFormatting>
        <x14:conditionalFormatting xmlns:xm="http://schemas.microsoft.com/office/excel/2006/main">
          <x14:cfRule type="expression" priority="109" id="{EF69BA15-8064-4881-88A5-529736D77872}">
            <xm:f>$AF186&lt;&gt;SUMIF('10．その他の障害の内訳'!$D$156:$D$167,RIGHT($B185,LEN($B185)-2),'10．その他の障害の内訳'!$F$156:$F$167)</xm:f>
            <x14:dxf>
              <fill>
                <patternFill>
                  <bgColor indexed="13"/>
                </patternFill>
              </fill>
            </x14:dxf>
          </x14:cfRule>
          <xm:sqref>AF186 AF189 AF192 AF195 AF198 AF201 AF204 AF207 AF210 AF213 AF216 AF219</xm:sqref>
        </x14:conditionalFormatting>
        <x14:conditionalFormatting xmlns:xm="http://schemas.microsoft.com/office/excel/2006/main">
          <x14:cfRule type="expression" priority="111" id="{12D380F9-F0A8-426E-A53F-64AB696064C3}">
            <xm:f>$AF187&lt;&gt;SUMIF('10．その他の障害の内訳'!$D$156:$D$167,RIGHT($B185,LEN($B185)-2),'10．その他の障害の内訳'!$G$156:$G$167)</xm:f>
            <x14:dxf>
              <fill>
                <patternFill>
                  <bgColor indexed="13"/>
                </patternFill>
              </fill>
            </x14:dxf>
          </x14:cfRule>
          <xm:sqref>AF187 AF190 AF193 AF196 AF199 AF202 AF205 AF208 AF211 AF214 AF217 AF220</xm:sqref>
        </x14:conditionalFormatting>
        <x14:conditionalFormatting xmlns:xm="http://schemas.microsoft.com/office/excel/2006/main">
          <x14:cfRule type="expression" priority="48" id="{B3BBE171-9D4E-47B9-B9F9-67FF55DC9452}">
            <xm:f>$AG$6&gt;'１．学校基本情報'!$E$12</xm:f>
            <x14:dxf>
              <fill>
                <patternFill>
                  <bgColor indexed="13"/>
                </patternFill>
              </fill>
            </x14:dxf>
          </x14:cfRule>
          <xm:sqref>AG6</xm:sqref>
        </x14:conditionalFormatting>
        <x14:conditionalFormatting xmlns:xm="http://schemas.microsoft.com/office/excel/2006/main">
          <x14:cfRule type="expression" priority="61" id="{DCFD9D46-A0C1-4C7E-94C2-94DB4A0824F9}">
            <xm:f>$AG$50&gt;'１．学校基本情報'!$E$13</xm:f>
            <x14:dxf>
              <fill>
                <patternFill>
                  <bgColor indexed="13"/>
                </patternFill>
              </fill>
            </x14:dxf>
          </x14:cfRule>
          <xm:sqref>AG50</xm:sqref>
        </x14:conditionalFormatting>
        <x14:conditionalFormatting xmlns:xm="http://schemas.microsoft.com/office/excel/2006/main">
          <x14:cfRule type="expression" priority="74" id="{47623B21-4B10-440D-970C-2AA7DEDEAAE0}">
            <xm:f>$AG$94&gt;'１．学校基本情報'!$E$14</xm:f>
            <x14:dxf>
              <fill>
                <patternFill>
                  <bgColor indexed="13"/>
                </patternFill>
              </fill>
            </x14:dxf>
          </x14:cfRule>
          <xm:sqref>AG94</xm:sqref>
        </x14:conditionalFormatting>
        <x14:conditionalFormatting xmlns:xm="http://schemas.microsoft.com/office/excel/2006/main">
          <x14:cfRule type="expression" priority="87" id="{3E71B69E-7E88-4EB7-B81B-D3BBC3B3000F}">
            <xm:f>$AG$138&gt;'１．学校基本情報'!$E$15</xm:f>
            <x14:dxf>
              <fill>
                <patternFill>
                  <bgColor indexed="13"/>
                </patternFill>
              </fill>
            </x14:dxf>
          </x14:cfRule>
          <xm:sqref>AG138</xm:sqref>
        </x14:conditionalFormatting>
        <x14:conditionalFormatting xmlns:xm="http://schemas.microsoft.com/office/excel/2006/main">
          <x14:cfRule type="expression" priority="100" id="{17CA325C-E3CB-48CC-B5F3-4ABAE2D14C32}">
            <xm:f>$AG$182&gt;'１．学校基本情報'!$E$16</xm:f>
            <x14:dxf>
              <fill>
                <patternFill>
                  <bgColor indexed="13"/>
                </patternFill>
              </fill>
            </x14:dxf>
          </x14:cfRule>
          <xm:sqref>AG182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22F45-9D62-43D7-B583-BE245703BCE6}">
  <sheetPr>
    <tabColor rgb="FF00B050"/>
    <pageSetUpPr fitToPage="1"/>
  </sheetPr>
  <dimension ref="A1:R2134"/>
  <sheetViews>
    <sheetView zoomScaleNormal="100" workbookViewId="0">
      <pane ySplit="9" topLeftCell="A10" activePane="bottomLeft" state="frozen"/>
      <selection pane="bottomLeft" sqref="A1:D1"/>
    </sheetView>
  </sheetViews>
  <sheetFormatPr defaultColWidth="9" defaultRowHeight="15" x14ac:dyDescent="0.15"/>
  <cols>
    <col min="1" max="1" width="32.25" style="19" customWidth="1"/>
    <col min="2" max="2" width="78.5" style="19" customWidth="1"/>
    <col min="3" max="3" width="19.75" style="15" customWidth="1"/>
    <col min="4" max="4" width="20.5" style="15" customWidth="1"/>
    <col min="5" max="5" width="2.625" style="19" hidden="1" customWidth="1"/>
    <col min="6" max="6" width="2.5" style="19" hidden="1" customWidth="1"/>
    <col min="7" max="7" width="17.375" style="15" hidden="1" customWidth="1"/>
    <col min="8" max="8" width="47.875" style="15" hidden="1" customWidth="1"/>
    <col min="9" max="9" width="17.125" style="19" hidden="1" customWidth="1"/>
    <col min="10" max="10" width="20.625" style="19" hidden="1" customWidth="1"/>
    <col min="11" max="11" width="18.5" style="19" hidden="1" customWidth="1"/>
    <col min="12" max="12" width="7.125" style="19" customWidth="1"/>
    <col min="13" max="13" width="9.125" style="19" customWidth="1"/>
    <col min="14" max="21" width="9" style="19"/>
    <col min="22" max="22" width="20.625" style="19" bestFit="1" customWidth="1"/>
    <col min="23" max="16384" width="9" style="19"/>
  </cols>
  <sheetData>
    <row r="1" spans="1:18" ht="34.5" customHeight="1" x14ac:dyDescent="0.15">
      <c r="A1" s="2973" t="s">
        <v>4401</v>
      </c>
      <c r="B1" s="2973"/>
      <c r="C1" s="2973"/>
      <c r="D1" s="2973"/>
      <c r="G1" s="2974" t="s">
        <v>4402</v>
      </c>
      <c r="H1" s="2974"/>
      <c r="I1" s="2974"/>
      <c r="J1" s="2974"/>
      <c r="M1" s="2975" t="s">
        <v>4403</v>
      </c>
      <c r="N1" s="2975"/>
      <c r="O1" s="2975"/>
      <c r="P1" s="2975"/>
      <c r="Q1" s="2975"/>
      <c r="R1" s="2975"/>
    </row>
    <row r="2" spans="1:18" ht="42" customHeight="1" thickBot="1" x14ac:dyDescent="0.2">
      <c r="A2" s="2977" t="s">
        <v>4404</v>
      </c>
      <c r="B2" s="2978"/>
      <c r="C2" s="2978"/>
      <c r="D2" s="2979"/>
      <c r="G2" s="26"/>
      <c r="H2" s="26"/>
      <c r="I2" s="940"/>
      <c r="J2" s="940"/>
      <c r="M2" s="2975"/>
      <c r="N2" s="2975"/>
      <c r="O2" s="2975"/>
      <c r="P2" s="2975"/>
      <c r="Q2" s="2975"/>
      <c r="R2" s="2975"/>
    </row>
    <row r="3" spans="1:18" ht="10.5" customHeight="1" thickTop="1" x14ac:dyDescent="0.15">
      <c r="A3" s="2980"/>
      <c r="B3" s="2981"/>
      <c r="C3" s="2986" t="s">
        <v>4405</v>
      </c>
      <c r="D3" s="2987"/>
      <c r="G3" s="2990"/>
      <c r="H3" s="1964"/>
      <c r="I3" s="1964"/>
      <c r="J3" s="1964"/>
      <c r="M3" s="2975"/>
      <c r="N3" s="2975"/>
      <c r="O3" s="2975"/>
      <c r="P3" s="2975"/>
      <c r="Q3" s="2975"/>
      <c r="R3" s="2975"/>
    </row>
    <row r="4" spans="1:18" ht="10.5" customHeight="1" x14ac:dyDescent="0.15">
      <c r="A4" s="2982"/>
      <c r="B4" s="2983"/>
      <c r="C4" s="2986"/>
      <c r="D4" s="2987"/>
      <c r="G4" s="2990"/>
      <c r="H4" s="1964"/>
      <c r="I4" s="1964"/>
      <c r="J4" s="1964"/>
      <c r="M4" s="2975"/>
      <c r="N4" s="2975"/>
      <c r="O4" s="2975"/>
      <c r="P4" s="2975"/>
      <c r="Q4" s="2975"/>
      <c r="R4" s="2975"/>
    </row>
    <row r="5" spans="1:18" ht="10.5" customHeight="1" x14ac:dyDescent="0.15">
      <c r="A5" s="2982"/>
      <c r="B5" s="2983"/>
      <c r="C5" s="2986"/>
      <c r="D5" s="2987"/>
      <c r="G5" s="2990"/>
      <c r="H5" s="1964"/>
      <c r="I5" s="1964"/>
      <c r="J5" s="1964"/>
      <c r="M5" s="2975"/>
      <c r="N5" s="2975"/>
      <c r="O5" s="2975"/>
      <c r="P5" s="2975"/>
      <c r="Q5" s="2975"/>
      <c r="R5" s="2975"/>
    </row>
    <row r="6" spans="1:18" ht="10.5" customHeight="1" thickBot="1" x14ac:dyDescent="0.2">
      <c r="A6" s="2984"/>
      <c r="B6" s="2985"/>
      <c r="C6" s="2988"/>
      <c r="D6" s="2989"/>
      <c r="G6" s="2990"/>
      <c r="H6" s="1964"/>
      <c r="I6" s="1964"/>
      <c r="J6" s="1964"/>
      <c r="M6" s="2975"/>
      <c r="N6" s="2975"/>
      <c r="O6" s="2975"/>
      <c r="P6" s="2975"/>
      <c r="Q6" s="2975"/>
      <c r="R6" s="2975"/>
    </row>
    <row r="7" spans="1:18" ht="23.25" hidden="1" customHeight="1" thickTop="1" thickBot="1" x14ac:dyDescent="0.2">
      <c r="A7" s="1704"/>
      <c r="B7" s="1704"/>
      <c r="C7" s="1704"/>
      <c r="D7" s="1704"/>
      <c r="G7" s="2990"/>
      <c r="H7" s="1964"/>
      <c r="I7" s="1964"/>
      <c r="J7" s="1964"/>
      <c r="M7" s="2976"/>
      <c r="N7" s="2976"/>
      <c r="O7" s="2976"/>
      <c r="P7" s="2976"/>
      <c r="Q7" s="2976"/>
      <c r="R7" s="2976"/>
    </row>
    <row r="8" spans="1:18" ht="32.25" customHeight="1" thickTop="1" x14ac:dyDescent="0.15">
      <c r="A8" s="2971" t="s">
        <v>4406</v>
      </c>
      <c r="B8" s="2972"/>
      <c r="C8" s="2972"/>
      <c r="D8" s="2972"/>
      <c r="G8" s="2971" t="s">
        <v>793</v>
      </c>
      <c r="H8" s="2972"/>
      <c r="I8" s="2972"/>
      <c r="J8" s="2972"/>
      <c r="K8" s="980" t="s">
        <v>3608</v>
      </c>
      <c r="M8" s="2975"/>
      <c r="N8" s="2975"/>
      <c r="O8" s="2975"/>
      <c r="P8" s="2975"/>
      <c r="Q8" s="2975"/>
      <c r="R8" s="2975"/>
    </row>
    <row r="9" spans="1:18" ht="21.75" customHeight="1" x14ac:dyDescent="0.15">
      <c r="A9" s="527" t="s">
        <v>794</v>
      </c>
      <c r="B9" s="527" t="s">
        <v>184</v>
      </c>
      <c r="C9" s="527" t="s">
        <v>3111</v>
      </c>
      <c r="D9" s="527" t="s">
        <v>181</v>
      </c>
      <c r="G9" s="527" t="s">
        <v>794</v>
      </c>
      <c r="H9" s="527" t="s">
        <v>184</v>
      </c>
      <c r="I9" s="528" t="s">
        <v>3111</v>
      </c>
      <c r="J9" s="528" t="s">
        <v>181</v>
      </c>
      <c r="K9" s="981" t="s">
        <v>3609</v>
      </c>
      <c r="M9" s="1705"/>
      <c r="N9" s="1705"/>
      <c r="O9" s="1705"/>
      <c r="P9" s="1705"/>
      <c r="Q9" s="1705"/>
      <c r="R9" s="1705"/>
    </row>
    <row r="10" spans="1:18" ht="15" customHeight="1" x14ac:dyDescent="0.15">
      <c r="A10" s="1711" t="str" cm="1">
        <f t="array" ref="A10:D2134">_xlfn._xlws.FILTER(G10:J2204, ISNUMBER(SEARCH(A3,G10:G2204)))</f>
        <v>盲</v>
      </c>
      <c r="B10" s="19" t="str">
        <v>シート8　（シート9～10には記入しない）</v>
      </c>
      <c r="C10" s="15" t="str">
        <v>視覚障害</v>
      </c>
      <c r="D10" s="15" t="str">
        <v>盲</v>
      </c>
      <c r="G10" s="529" t="s">
        <v>2692</v>
      </c>
      <c r="H10" s="864" t="s">
        <v>2996</v>
      </c>
      <c r="I10" s="531" t="s">
        <v>2693</v>
      </c>
      <c r="J10" s="530" t="s">
        <v>2694</v>
      </c>
      <c r="K10" s="982">
        <v>1</v>
      </c>
      <c r="M10" s="1705"/>
      <c r="N10" s="1705"/>
      <c r="O10" s="1705"/>
      <c r="P10" s="1705"/>
      <c r="Q10" s="1705"/>
      <c r="R10" s="1705"/>
    </row>
    <row r="11" spans="1:18" ht="15" customHeight="1" x14ac:dyDescent="0.15">
      <c r="A11" s="19" t="str">
        <v>失明</v>
      </c>
      <c r="B11" s="19" t="str">
        <v>シート8　（シート9～10には記入しない）</v>
      </c>
      <c r="C11" s="15" t="str">
        <v>視覚障害</v>
      </c>
      <c r="D11" s="15" t="str">
        <v>盲</v>
      </c>
      <c r="G11" s="32" t="s">
        <v>2712</v>
      </c>
      <c r="H11" s="15" t="s">
        <v>2996</v>
      </c>
      <c r="I11" s="44" t="s">
        <v>2713</v>
      </c>
      <c r="J11" s="19" t="s">
        <v>2714</v>
      </c>
      <c r="K11" s="982">
        <v>1</v>
      </c>
      <c r="M11" s="1705"/>
      <c r="N11" s="1705"/>
      <c r="O11" s="1705"/>
      <c r="P11" s="1705"/>
      <c r="Q11" s="1705"/>
      <c r="R11" s="1705"/>
    </row>
    <row r="12" spans="1:18" ht="15" customHeight="1" x14ac:dyDescent="0.15">
      <c r="A12" s="19" t="str">
        <v>視野欠損</v>
      </c>
      <c r="B12" s="19" t="str">
        <v>シート8　（シート9～10には記入しない）</v>
      </c>
      <c r="C12" s="15" t="str">
        <v>視覚障害</v>
      </c>
      <c r="D12" s="15" t="str">
        <v>弱視</v>
      </c>
      <c r="G12" s="32" t="s">
        <v>2663</v>
      </c>
      <c r="H12" s="15" t="s">
        <v>2996</v>
      </c>
      <c r="I12" s="44" t="s">
        <v>2664</v>
      </c>
      <c r="J12" s="19" t="s">
        <v>2665</v>
      </c>
      <c r="K12" s="982">
        <v>1</v>
      </c>
      <c r="M12" s="532"/>
    </row>
    <row r="13" spans="1:18" ht="15" customHeight="1" x14ac:dyDescent="0.15">
      <c r="A13" s="19" t="str">
        <v>視野障害</v>
      </c>
      <c r="B13" s="19" t="str">
        <v>シート8　（シート9～10には記入しない）</v>
      </c>
      <c r="C13" s="15" t="str">
        <v>視覚障害</v>
      </c>
      <c r="D13" s="15" t="str">
        <v>弱視</v>
      </c>
      <c r="G13" s="32" t="s">
        <v>2666</v>
      </c>
      <c r="H13" s="15" t="s">
        <v>2996</v>
      </c>
      <c r="I13" s="44" t="s">
        <v>2664</v>
      </c>
      <c r="J13" s="19" t="s">
        <v>2665</v>
      </c>
      <c r="K13" s="982">
        <v>1</v>
      </c>
    </row>
    <row r="14" spans="1:18" ht="15" customHeight="1" x14ac:dyDescent="0.15">
      <c r="A14" s="19" t="str">
        <v>羞明</v>
      </c>
      <c r="B14" s="19" t="str">
        <v>シート8　（シート9～10には記入しない）</v>
      </c>
      <c r="C14" s="15" t="str">
        <v>視覚障害</v>
      </c>
      <c r="D14" s="15" t="str">
        <v>弱視</v>
      </c>
      <c r="G14" s="32" t="s">
        <v>2667</v>
      </c>
      <c r="H14" s="15" t="s">
        <v>2996</v>
      </c>
      <c r="I14" s="44" t="s">
        <v>2664</v>
      </c>
      <c r="J14" s="19" t="s">
        <v>2665</v>
      </c>
      <c r="K14" s="982">
        <v>1</v>
      </c>
    </row>
    <row r="15" spans="1:18" ht="15" customHeight="1" x14ac:dyDescent="0.15">
      <c r="A15" s="19" t="str">
        <v>夜盲</v>
      </c>
      <c r="B15" s="19" t="str">
        <v>シート8　（シート9～10には記入しない）</v>
      </c>
      <c r="C15" s="15" t="str">
        <v>視覚障害</v>
      </c>
      <c r="D15" s="15" t="str">
        <v>弱視</v>
      </c>
      <c r="G15" s="15" t="s">
        <v>2672</v>
      </c>
      <c r="H15" s="15" t="s">
        <v>2996</v>
      </c>
      <c r="I15" s="44" t="s">
        <v>2664</v>
      </c>
      <c r="J15" s="19" t="s">
        <v>2665</v>
      </c>
      <c r="K15" s="982">
        <v>1</v>
      </c>
    </row>
    <row r="16" spans="1:18" ht="15" customHeight="1" x14ac:dyDescent="0.15">
      <c r="A16" s="19" t="str">
        <v>夜盲症</v>
      </c>
      <c r="B16" s="19" t="str">
        <v>シート8　（シート9～10には記入しない）</v>
      </c>
      <c r="C16" s="15" t="str">
        <v>視覚障害</v>
      </c>
      <c r="D16" s="15" t="str">
        <v>弱視</v>
      </c>
      <c r="G16" s="32" t="s">
        <v>2673</v>
      </c>
      <c r="H16" s="15" t="s">
        <v>2996</v>
      </c>
      <c r="I16" s="44" t="s">
        <v>2664</v>
      </c>
      <c r="J16" s="19" t="s">
        <v>2665</v>
      </c>
      <c r="K16" s="982">
        <v>1</v>
      </c>
    </row>
    <row r="17" spans="1:11" ht="15" customHeight="1" x14ac:dyDescent="0.15">
      <c r="A17" s="19" t="str">
        <v>円錐角膜</v>
      </c>
      <c r="B17" s="19" t="str">
        <v>シート8　（シート9～10には記入しない）</v>
      </c>
      <c r="C17" s="15" t="str">
        <v>視覚障害</v>
      </c>
      <c r="D17" s="15" t="str">
        <v>弱視</v>
      </c>
      <c r="G17" s="32" t="s">
        <v>2704</v>
      </c>
      <c r="H17" s="15" t="s">
        <v>2996</v>
      </c>
      <c r="I17" s="44" t="s">
        <v>2705</v>
      </c>
      <c r="J17" s="19" t="s">
        <v>2665</v>
      </c>
      <c r="K17" s="982">
        <v>1</v>
      </c>
    </row>
    <row r="18" spans="1:11" ht="15" customHeight="1" x14ac:dyDescent="0.15">
      <c r="A18" s="19" t="str">
        <v>弱視</v>
      </c>
      <c r="B18" s="19" t="str">
        <v>シート8　（シート9～10には記入しない）</v>
      </c>
      <c r="C18" s="15" t="str">
        <v>視覚障害</v>
      </c>
      <c r="D18" s="15" t="str">
        <v>弱視</v>
      </c>
      <c r="G18" s="32" t="s">
        <v>2706</v>
      </c>
      <c r="H18" s="15" t="s">
        <v>2996</v>
      </c>
      <c r="I18" s="44" t="s">
        <v>2707</v>
      </c>
      <c r="J18" s="19" t="s">
        <v>2706</v>
      </c>
      <c r="K18" s="982">
        <v>1</v>
      </c>
    </row>
    <row r="19" spans="1:11" ht="15" customHeight="1" x14ac:dyDescent="0.15">
      <c r="A19" s="19" t="str">
        <v>眼球摘出</v>
      </c>
      <c r="B19" s="19" t="str">
        <v>シート8　（シート9～10には記入しない）</v>
      </c>
      <c r="C19" s="15" t="str">
        <v>視覚障害</v>
      </c>
      <c r="D19" s="15" t="str">
        <v>その他の視覚障害</v>
      </c>
      <c r="G19" s="32" t="s">
        <v>2298</v>
      </c>
      <c r="H19" s="15" t="s">
        <v>2996</v>
      </c>
      <c r="I19" s="44" t="s">
        <v>2713</v>
      </c>
      <c r="J19" s="19" t="s">
        <v>270</v>
      </c>
      <c r="K19" s="982">
        <v>1</v>
      </c>
    </row>
    <row r="20" spans="1:11" ht="15" customHeight="1" x14ac:dyDescent="0.15">
      <c r="A20" s="19" t="str">
        <v>義眼</v>
      </c>
      <c r="B20" s="19" t="str">
        <v>シート8　（シート9～10には記入しない）</v>
      </c>
      <c r="C20" s="15" t="str">
        <v>視覚障害</v>
      </c>
      <c r="D20" s="15" t="str">
        <v>その他の視覚障害</v>
      </c>
      <c r="G20" s="32" t="s">
        <v>2300</v>
      </c>
      <c r="H20" s="15" t="s">
        <v>2996</v>
      </c>
      <c r="I20" s="44" t="s">
        <v>2707</v>
      </c>
      <c r="J20" s="19" t="s">
        <v>2949</v>
      </c>
      <c r="K20" s="982">
        <v>1</v>
      </c>
    </row>
    <row r="21" spans="1:11" ht="15" customHeight="1" x14ac:dyDescent="0.15">
      <c r="A21" s="19" t="str">
        <v>色弱</v>
      </c>
      <c r="B21" s="19" t="str">
        <v>シート8　（シート9～10には記入しない）</v>
      </c>
      <c r="C21" s="15" t="str">
        <v>視覚障害</v>
      </c>
      <c r="D21" s="15" t="str">
        <v>その他の視覚障害</v>
      </c>
      <c r="G21" s="15" t="s">
        <v>2314</v>
      </c>
      <c r="H21" s="15" t="s">
        <v>2996</v>
      </c>
      <c r="I21" s="44" t="s">
        <v>2713</v>
      </c>
      <c r="J21" s="19" t="s">
        <v>270</v>
      </c>
      <c r="K21" s="982">
        <v>1</v>
      </c>
    </row>
    <row r="22" spans="1:11" ht="15" customHeight="1" x14ac:dyDescent="0.15">
      <c r="A22" s="19" t="str">
        <v>眼球形成不全</v>
      </c>
      <c r="B22" s="19" t="str">
        <v>シート8　（シート9～10には記入しない）</v>
      </c>
      <c r="C22" s="15" t="str">
        <v>視覚障害</v>
      </c>
      <c r="D22" s="15" t="str">
        <v>その他の視覚障害</v>
      </c>
      <c r="G22" s="32" t="s">
        <v>2386</v>
      </c>
      <c r="H22" s="15" t="s">
        <v>2996</v>
      </c>
      <c r="I22" s="44" t="s">
        <v>2707</v>
      </c>
      <c r="J22" s="19" t="s">
        <v>2949</v>
      </c>
      <c r="K22" s="982">
        <v>1</v>
      </c>
    </row>
    <row r="23" spans="1:11" ht="15" customHeight="1" x14ac:dyDescent="0.15">
      <c r="A23" s="19" t="str">
        <v>色覚障害</v>
      </c>
      <c r="B23" s="19" t="str">
        <v>シート8　（シート9～10には記入しない）</v>
      </c>
      <c r="C23" s="15" t="str">
        <v>視覚障害</v>
      </c>
      <c r="D23" s="15" t="str">
        <v>その他の視覚障害</v>
      </c>
      <c r="G23" s="32" t="s">
        <v>2468</v>
      </c>
      <c r="H23" s="15" t="s">
        <v>2996</v>
      </c>
      <c r="I23" s="44" t="s">
        <v>2707</v>
      </c>
      <c r="J23" s="19" t="s">
        <v>2949</v>
      </c>
      <c r="K23" s="982">
        <v>1</v>
      </c>
    </row>
    <row r="24" spans="1:11" ht="15" customHeight="1" x14ac:dyDescent="0.15">
      <c r="A24" s="19" t="str">
        <v>色覚異常</v>
      </c>
      <c r="B24" s="19" t="str">
        <v>シート8　（シート9～10には記入しない）</v>
      </c>
      <c r="C24" s="15" t="str">
        <v>視覚障害</v>
      </c>
      <c r="D24" s="15" t="str">
        <v>その他の視覚障害</v>
      </c>
      <c r="G24" s="32" t="s">
        <v>2469</v>
      </c>
      <c r="H24" s="15" t="s">
        <v>2996</v>
      </c>
      <c r="I24" s="44" t="s">
        <v>2707</v>
      </c>
      <c r="J24" s="19" t="s">
        <v>2949</v>
      </c>
      <c r="K24" s="982">
        <v>1</v>
      </c>
    </row>
    <row r="25" spans="1:11" ht="15" customHeight="1" x14ac:dyDescent="0.15">
      <c r="A25" s="19" t="str">
        <v>色覚多様性</v>
      </c>
      <c r="B25" s="19" t="str">
        <v>シート8　（シート9～10には記入しない）</v>
      </c>
      <c r="C25" s="15" t="str">
        <v>視覚障害</v>
      </c>
      <c r="D25" s="15" t="str">
        <v>その他の視覚障害</v>
      </c>
      <c r="G25" s="32" t="s">
        <v>2470</v>
      </c>
      <c r="H25" s="15" t="s">
        <v>2996</v>
      </c>
      <c r="I25" s="44" t="s">
        <v>2707</v>
      </c>
      <c r="J25" s="19" t="s">
        <v>2949</v>
      </c>
      <c r="K25" s="982">
        <v>1</v>
      </c>
    </row>
    <row r="26" spans="1:11" ht="15" customHeight="1" x14ac:dyDescent="0.15">
      <c r="A26" s="19" t="str">
        <v>色盲</v>
      </c>
      <c r="B26" s="19" t="str">
        <v>シート8　（シート9～10には記入しない）</v>
      </c>
      <c r="C26" s="15" t="str">
        <v>視覚障害</v>
      </c>
      <c r="D26" s="15" t="str">
        <v>その他の視覚障害</v>
      </c>
      <c r="G26" s="32" t="s">
        <v>2471</v>
      </c>
      <c r="H26" s="15" t="s">
        <v>2996</v>
      </c>
      <c r="I26" s="44" t="s">
        <v>2707</v>
      </c>
      <c r="J26" s="19" t="s">
        <v>2949</v>
      </c>
      <c r="K26" s="982">
        <v>1</v>
      </c>
    </row>
    <row r="27" spans="1:11" ht="15" customHeight="1" x14ac:dyDescent="0.15">
      <c r="A27" s="19" t="str">
        <v>赤緑色覚異常</v>
      </c>
      <c r="B27" s="19" t="str">
        <v>シート8　（シート9～10には記入しない）</v>
      </c>
      <c r="C27" s="15" t="str">
        <v>視覚障害</v>
      </c>
      <c r="D27" s="15" t="str">
        <v>その他の視覚障害</v>
      </c>
      <c r="G27" s="32" t="s">
        <v>2501</v>
      </c>
      <c r="H27" s="15" t="s">
        <v>2996</v>
      </c>
      <c r="I27" s="44" t="s">
        <v>2707</v>
      </c>
      <c r="J27" s="19" t="s">
        <v>2949</v>
      </c>
      <c r="K27" s="982">
        <v>1</v>
      </c>
    </row>
    <row r="28" spans="1:11" ht="15" customHeight="1" x14ac:dyDescent="0.15">
      <c r="A28" s="19" t="str">
        <v>先天性色覚異常</v>
      </c>
      <c r="B28" s="19" t="str">
        <v>シート8　（シート9～10には記入しない）</v>
      </c>
      <c r="C28" s="15" t="str">
        <v>視覚障害</v>
      </c>
      <c r="D28" s="15" t="str">
        <v>その他の視覚障害</v>
      </c>
      <c r="G28" s="32" t="s">
        <v>2513</v>
      </c>
      <c r="H28" s="15" t="s">
        <v>2996</v>
      </c>
      <c r="I28" s="44" t="s">
        <v>2707</v>
      </c>
      <c r="J28" s="19" t="s">
        <v>2949</v>
      </c>
      <c r="K28" s="982">
        <v>1</v>
      </c>
    </row>
    <row r="29" spans="1:11" ht="15" customHeight="1" x14ac:dyDescent="0.15">
      <c r="A29" s="19" t="str">
        <v>先天性赤緑色覚異常</v>
      </c>
      <c r="B29" s="19" t="str">
        <v>シート8　（シート9～10には記入しない）</v>
      </c>
      <c r="C29" s="15" t="str">
        <v>視覚障害</v>
      </c>
      <c r="D29" s="15" t="str">
        <v>その他の視覚障害</v>
      </c>
      <c r="G29" s="15" t="s">
        <v>2515</v>
      </c>
      <c r="H29" s="15" t="s">
        <v>2996</v>
      </c>
      <c r="I29" s="44" t="s">
        <v>2707</v>
      </c>
      <c r="J29" s="19" t="s">
        <v>2949</v>
      </c>
      <c r="K29" s="982">
        <v>1</v>
      </c>
    </row>
    <row r="30" spans="1:11" ht="15" customHeight="1" x14ac:dyDescent="0.15">
      <c r="A30" s="19" t="str">
        <v>片目の盲</v>
      </c>
      <c r="B30" s="19" t="str">
        <v>シート8　（シート9～10には記入しない）</v>
      </c>
      <c r="C30" s="15" t="str">
        <v>視覚障害</v>
      </c>
      <c r="D30" s="15" t="str">
        <v>その他の視覚障害</v>
      </c>
      <c r="G30" s="15" t="s">
        <v>2997</v>
      </c>
      <c r="H30" s="15" t="s">
        <v>2996</v>
      </c>
      <c r="I30" s="44" t="s">
        <v>2998</v>
      </c>
      <c r="J30" s="19" t="s">
        <v>270</v>
      </c>
      <c r="K30" s="982">
        <v>1</v>
      </c>
    </row>
    <row r="31" spans="1:11" ht="15" customHeight="1" x14ac:dyDescent="0.15">
      <c r="A31" s="19" t="str">
        <v>片目の弱視</v>
      </c>
      <c r="B31" s="19" t="str">
        <v>シート8　（シート9～10には記入しない）</v>
      </c>
      <c r="C31" s="15" t="str">
        <v>視覚障害</v>
      </c>
      <c r="D31" s="15" t="str">
        <v>その他の視覚障害</v>
      </c>
      <c r="G31" s="32" t="s">
        <v>2999</v>
      </c>
      <c r="H31" s="15" t="s">
        <v>2996</v>
      </c>
      <c r="I31" s="44" t="s">
        <v>2998</v>
      </c>
      <c r="J31" s="19" t="s">
        <v>270</v>
      </c>
      <c r="K31" s="982">
        <v>1</v>
      </c>
    </row>
    <row r="32" spans="1:11" ht="15" customHeight="1" x14ac:dyDescent="0.15">
      <c r="A32" s="19" t="str">
        <v>片目の失明</v>
      </c>
      <c r="B32" s="19" t="str">
        <v>シート8　（シート9～10には記入しない）</v>
      </c>
      <c r="C32" s="15" t="str">
        <v>視覚障害</v>
      </c>
      <c r="D32" s="15" t="str">
        <v>その他の視覚障害</v>
      </c>
      <c r="G32" s="32" t="s">
        <v>3000</v>
      </c>
      <c r="H32" s="15" t="s">
        <v>2996</v>
      </c>
      <c r="I32" s="44" t="s">
        <v>2998</v>
      </c>
      <c r="J32" s="19" t="s">
        <v>270</v>
      </c>
      <c r="K32" s="982">
        <v>1</v>
      </c>
    </row>
    <row r="33" spans="1:11" ht="15" customHeight="1" x14ac:dyDescent="0.15">
      <c r="A33" s="19" t="str">
        <v>聾</v>
      </c>
      <c r="B33" s="19" t="str">
        <v>シート8　（シート9～10には記入しない）</v>
      </c>
      <c r="C33" s="15" t="str">
        <v>聴覚障害</v>
      </c>
      <c r="D33" s="15" t="str">
        <v>聾</v>
      </c>
      <c r="G33" s="32" t="s">
        <v>2674</v>
      </c>
      <c r="H33" s="15" t="s">
        <v>2996</v>
      </c>
      <c r="I33" s="44" t="s">
        <v>3001</v>
      </c>
      <c r="J33" s="19" t="s">
        <v>2674</v>
      </c>
      <c r="K33" s="982">
        <v>1</v>
      </c>
    </row>
    <row r="34" spans="1:11" ht="15" customHeight="1" x14ac:dyDescent="0.15">
      <c r="A34" s="19" t="str">
        <v>失聴</v>
      </c>
      <c r="B34" s="19" t="str">
        <v>シート8　（シート9～10には記入しない）</v>
      </c>
      <c r="C34" s="15" t="str">
        <v>聴覚障害</v>
      </c>
      <c r="D34" s="15" t="str">
        <v>聾</v>
      </c>
      <c r="G34" s="32" t="s">
        <v>2715</v>
      </c>
      <c r="H34" s="15" t="s">
        <v>2996</v>
      </c>
      <c r="I34" s="44" t="s">
        <v>3001</v>
      </c>
      <c r="J34" s="19" t="s">
        <v>2716</v>
      </c>
      <c r="K34" s="982">
        <v>1</v>
      </c>
    </row>
    <row r="35" spans="1:11" ht="15" customHeight="1" x14ac:dyDescent="0.15">
      <c r="A35" s="19" t="str">
        <v>人工内耳</v>
      </c>
      <c r="B35" s="19" t="str">
        <v>シート8　（シート9～10には記入しない）</v>
      </c>
      <c r="C35" s="15" t="str">
        <v>聴覚障害</v>
      </c>
      <c r="D35" s="15" t="str">
        <v>難聴</v>
      </c>
      <c r="G35" s="32" t="s">
        <v>2312</v>
      </c>
      <c r="H35" s="15" t="s">
        <v>2996</v>
      </c>
      <c r="I35" s="44" t="s">
        <v>3002</v>
      </c>
      <c r="J35" s="19" t="s">
        <v>2313</v>
      </c>
      <c r="K35" s="982">
        <v>1</v>
      </c>
    </row>
    <row r="36" spans="1:11" ht="15" customHeight="1" x14ac:dyDescent="0.15">
      <c r="A36" s="19" t="str">
        <v>進行性難聴</v>
      </c>
      <c r="B36" s="19" t="str">
        <v>シート8　（シート9～10には記入しない）</v>
      </c>
      <c r="C36" s="15" t="str">
        <v>聴覚障害</v>
      </c>
      <c r="D36" s="15" t="str">
        <v>難聴</v>
      </c>
      <c r="G36" s="32" t="s">
        <v>2485</v>
      </c>
      <c r="H36" s="15" t="s">
        <v>2996</v>
      </c>
      <c r="I36" s="44" t="s">
        <v>3001</v>
      </c>
      <c r="J36" s="19" t="s">
        <v>2486</v>
      </c>
      <c r="K36" s="982">
        <v>1</v>
      </c>
    </row>
    <row r="37" spans="1:11" ht="15" customHeight="1" x14ac:dyDescent="0.15">
      <c r="A37" s="19" t="str">
        <v>内反症混合性難聴</v>
      </c>
      <c r="B37" s="19" t="str">
        <v>シート8　（シート9～10には記入しない）</v>
      </c>
      <c r="C37" s="15" t="str">
        <v>聴覚障害</v>
      </c>
      <c r="D37" s="15" t="str">
        <v>難聴</v>
      </c>
      <c r="G37" s="32" t="s">
        <v>2571</v>
      </c>
      <c r="H37" s="15" t="s">
        <v>2996</v>
      </c>
      <c r="I37" s="44" t="s">
        <v>3001</v>
      </c>
      <c r="J37" s="19" t="s">
        <v>2486</v>
      </c>
      <c r="K37" s="982">
        <v>1</v>
      </c>
    </row>
    <row r="38" spans="1:11" ht="15" customHeight="1" x14ac:dyDescent="0.15">
      <c r="A38" s="19" t="str">
        <v>ムンプス難聴</v>
      </c>
      <c r="B38" s="19" t="str">
        <v>シート8　（シート9～10には記入しない）</v>
      </c>
      <c r="C38" s="15" t="str">
        <v>聴覚障害</v>
      </c>
      <c r="D38" s="15" t="str">
        <v>難聴</v>
      </c>
      <c r="G38" s="32" t="s">
        <v>2639</v>
      </c>
      <c r="H38" s="15" t="s">
        <v>2996</v>
      </c>
      <c r="I38" s="44" t="s">
        <v>3001</v>
      </c>
      <c r="J38" s="19" t="s">
        <v>2486</v>
      </c>
      <c r="K38" s="982">
        <v>1</v>
      </c>
    </row>
    <row r="39" spans="1:11" ht="15" customHeight="1" x14ac:dyDescent="0.15">
      <c r="A39" s="19" t="str">
        <v>難聴</v>
      </c>
      <c r="B39" s="19" t="str">
        <v>シート8　（シート9～10には記入しない）</v>
      </c>
      <c r="C39" s="15" t="str">
        <v>聴覚障害</v>
      </c>
      <c r="D39" s="15" t="str">
        <v>難聴</v>
      </c>
      <c r="G39" s="32" t="s">
        <v>2486</v>
      </c>
      <c r="H39" s="15" t="s">
        <v>2996</v>
      </c>
      <c r="I39" s="44" t="s">
        <v>3001</v>
      </c>
      <c r="J39" s="19" t="s">
        <v>2486</v>
      </c>
      <c r="K39" s="982">
        <v>1</v>
      </c>
    </row>
    <row r="40" spans="1:11" ht="15" customHeight="1" x14ac:dyDescent="0.15">
      <c r="A40" s="19" t="str">
        <v>感音性難聴</v>
      </c>
      <c r="B40" s="19" t="str">
        <v>シート8　（シート9～10には記入しない）</v>
      </c>
      <c r="C40" s="15" t="str">
        <v>聴覚障害</v>
      </c>
      <c r="D40" s="15" t="str">
        <v>難聴</v>
      </c>
      <c r="G40" s="32" t="s">
        <v>2708</v>
      </c>
      <c r="H40" s="15" t="s">
        <v>2996</v>
      </c>
      <c r="I40" s="44" t="s">
        <v>2950</v>
      </c>
      <c r="J40" s="19" t="s">
        <v>2486</v>
      </c>
      <c r="K40" s="982">
        <v>1</v>
      </c>
    </row>
    <row r="41" spans="1:11" ht="15" customHeight="1" x14ac:dyDescent="0.15">
      <c r="A41" s="19" t="str">
        <v>伝音難聴</v>
      </c>
      <c r="B41" s="19" t="str">
        <v>シート8　（シート9～10には記入しない）</v>
      </c>
      <c r="C41" s="15" t="str">
        <v>聴覚障害</v>
      </c>
      <c r="D41" s="15" t="str">
        <v>難聴</v>
      </c>
      <c r="G41" s="32" t="s">
        <v>2709</v>
      </c>
      <c r="H41" s="15" t="s">
        <v>2996</v>
      </c>
      <c r="I41" s="44" t="s">
        <v>3001</v>
      </c>
      <c r="J41" s="19" t="s">
        <v>2486</v>
      </c>
      <c r="K41" s="982">
        <v>1</v>
      </c>
    </row>
    <row r="42" spans="1:11" ht="15" customHeight="1" x14ac:dyDescent="0.15">
      <c r="A42" s="19" t="str">
        <v>伝音性難聴</v>
      </c>
      <c r="B42" s="19" t="str">
        <v>シート8　（シート9～10には記入しない）</v>
      </c>
      <c r="C42" s="15" t="str">
        <v>聴覚障害</v>
      </c>
      <c r="D42" s="15" t="str">
        <v>難聴</v>
      </c>
      <c r="G42" s="32" t="s">
        <v>2710</v>
      </c>
      <c r="H42" s="15" t="s">
        <v>2996</v>
      </c>
      <c r="I42" s="44" t="s">
        <v>3001</v>
      </c>
      <c r="J42" s="19" t="s">
        <v>2486</v>
      </c>
      <c r="K42" s="982">
        <v>1</v>
      </c>
    </row>
    <row r="43" spans="1:11" ht="15" customHeight="1" x14ac:dyDescent="0.15">
      <c r="A43" s="19" t="str">
        <v>混合性難聴</v>
      </c>
      <c r="B43" s="19" t="str">
        <v>シート8　（シート9～10には記入しない）</v>
      </c>
      <c r="C43" s="15" t="str">
        <v>聴覚障害</v>
      </c>
      <c r="D43" s="15" t="str">
        <v>難聴</v>
      </c>
      <c r="G43" s="32" t="s">
        <v>2711</v>
      </c>
      <c r="H43" s="15" t="s">
        <v>2996</v>
      </c>
      <c r="I43" s="44" t="s">
        <v>3001</v>
      </c>
      <c r="J43" s="19" t="s">
        <v>2486</v>
      </c>
      <c r="K43" s="982">
        <v>1</v>
      </c>
    </row>
    <row r="44" spans="1:11" ht="15" customHeight="1" x14ac:dyDescent="0.15">
      <c r="A44" s="19" t="str">
        <v>感音難聴</v>
      </c>
      <c r="B44" s="19" t="str">
        <v>シート8　（シート9～10には記入しない）</v>
      </c>
      <c r="C44" s="15" t="str">
        <v>聴覚障害</v>
      </c>
      <c r="D44" s="15" t="str">
        <v>難聴</v>
      </c>
      <c r="G44" s="32" t="s">
        <v>2793</v>
      </c>
      <c r="H44" s="15" t="s">
        <v>2996</v>
      </c>
      <c r="I44" s="44" t="s">
        <v>3001</v>
      </c>
      <c r="J44" s="19" t="s">
        <v>2486</v>
      </c>
      <c r="K44" s="982">
        <v>1</v>
      </c>
    </row>
    <row r="45" spans="1:11" ht="15" customHeight="1" x14ac:dyDescent="0.15">
      <c r="A45" s="19" t="str">
        <v>APD</v>
      </c>
      <c r="B45" s="19" t="str">
        <v>シート8　（シート9～10には記入しない）</v>
      </c>
      <c r="C45" s="15" t="str">
        <v>聴覚障害</v>
      </c>
      <c r="D45" s="15" t="str">
        <v>その他の聴覚障害</v>
      </c>
      <c r="G45" s="32" t="s">
        <v>2129</v>
      </c>
      <c r="H45" s="15" t="s">
        <v>2996</v>
      </c>
      <c r="I45" s="44" t="s">
        <v>3003</v>
      </c>
      <c r="J45" s="19" t="s">
        <v>271</v>
      </c>
      <c r="K45" s="982">
        <v>1</v>
      </c>
    </row>
    <row r="46" spans="1:11" ht="15" customHeight="1" x14ac:dyDescent="0.15">
      <c r="A46" s="19" t="str">
        <v>聴覚情報処理障害</v>
      </c>
      <c r="B46" s="19" t="str">
        <v>シート8　（シート9～10には記入しない）</v>
      </c>
      <c r="C46" s="15" t="str">
        <v>聴覚障害</v>
      </c>
      <c r="D46" s="15" t="str">
        <v>その他の聴覚障害</v>
      </c>
      <c r="G46" s="32" t="s">
        <v>2247</v>
      </c>
      <c r="H46" s="15" t="s">
        <v>2996</v>
      </c>
      <c r="I46" s="44" t="s">
        <v>3003</v>
      </c>
      <c r="J46" s="19" t="s">
        <v>271</v>
      </c>
      <c r="K46" s="982">
        <v>1</v>
      </c>
    </row>
    <row r="47" spans="1:11" ht="15" customHeight="1" x14ac:dyDescent="0.15">
      <c r="A47" s="19" t="str">
        <v>片耳の聾</v>
      </c>
      <c r="B47" s="19" t="str">
        <v>シート8　（シート9～10には記入しない）</v>
      </c>
      <c r="C47" s="15" t="str">
        <v>聴覚障害</v>
      </c>
      <c r="D47" s="15" t="str">
        <v>その他の聴覚障害</v>
      </c>
      <c r="G47" s="32" t="s">
        <v>3004</v>
      </c>
      <c r="H47" s="15" t="s">
        <v>2996</v>
      </c>
      <c r="I47" s="44" t="s">
        <v>3003</v>
      </c>
      <c r="J47" s="19" t="s">
        <v>271</v>
      </c>
      <c r="K47" s="982">
        <v>1</v>
      </c>
    </row>
    <row r="48" spans="1:11" ht="15" customHeight="1" x14ac:dyDescent="0.15">
      <c r="A48" s="19" t="str">
        <v>片耳の難聴</v>
      </c>
      <c r="B48" s="19" t="str">
        <v>シート8　（シート9～10には記入しない）</v>
      </c>
      <c r="C48" s="15" t="str">
        <v>聴覚障害</v>
      </c>
      <c r="D48" s="15" t="str">
        <v>その他の聴覚障害</v>
      </c>
      <c r="G48" s="32" t="s">
        <v>3005</v>
      </c>
      <c r="H48" s="15" t="s">
        <v>2996</v>
      </c>
      <c r="I48" s="44" t="s">
        <v>3003</v>
      </c>
      <c r="J48" s="19" t="s">
        <v>271</v>
      </c>
      <c r="K48" s="982">
        <v>1</v>
      </c>
    </row>
    <row r="49" spans="1:11" ht="15" customHeight="1" x14ac:dyDescent="0.15">
      <c r="A49" s="19" t="str">
        <v>片耳の失聴</v>
      </c>
      <c r="B49" s="19" t="str">
        <v>シート8　（シート9～10には記入しない）</v>
      </c>
      <c r="C49" s="15" t="str">
        <v>聴覚障害</v>
      </c>
      <c r="D49" s="15" t="str">
        <v>その他の聴覚障害</v>
      </c>
      <c r="G49" s="32" t="s">
        <v>3006</v>
      </c>
      <c r="H49" s="15" t="s">
        <v>2996</v>
      </c>
      <c r="I49" s="44" t="s">
        <v>3003</v>
      </c>
      <c r="J49" s="19" t="s">
        <v>271</v>
      </c>
      <c r="K49" s="982">
        <v>1</v>
      </c>
    </row>
    <row r="50" spans="1:11" ht="15" customHeight="1" x14ac:dyDescent="0.15">
      <c r="A50" s="19" t="str">
        <v>聞き取り困難症</v>
      </c>
      <c r="B50" s="19" t="str">
        <v>シート8　（シート9～10には記入しない）</v>
      </c>
      <c r="C50" s="15" t="str">
        <v>聴覚障害</v>
      </c>
      <c r="D50" s="15" t="str">
        <v>その他の聴覚障害</v>
      </c>
      <c r="G50" s="32" t="s">
        <v>3007</v>
      </c>
      <c r="H50" s="15" t="s">
        <v>2996</v>
      </c>
      <c r="I50" s="44" t="s">
        <v>3003</v>
      </c>
      <c r="J50" s="19" t="s">
        <v>271</v>
      </c>
      <c r="K50" s="982">
        <v>1</v>
      </c>
    </row>
    <row r="51" spans="1:11" ht="15" customHeight="1" x14ac:dyDescent="0.15">
      <c r="A51" s="19" t="str">
        <v>LID</v>
      </c>
      <c r="B51" s="19" t="str">
        <v>シート8　（シート9～10には記入しない）</v>
      </c>
      <c r="C51" s="15" t="str">
        <v>聴覚障害</v>
      </c>
      <c r="D51" s="15" t="str">
        <v>その他の聴覚障害</v>
      </c>
      <c r="G51" s="32" t="s">
        <v>3008</v>
      </c>
      <c r="H51" s="15" t="s">
        <v>2996</v>
      </c>
      <c r="I51" s="44" t="s">
        <v>3003</v>
      </c>
      <c r="J51" s="19" t="s">
        <v>271</v>
      </c>
      <c r="K51" s="982">
        <v>1</v>
      </c>
    </row>
    <row r="52" spans="1:11" ht="15" customHeight="1" x14ac:dyDescent="0.15">
      <c r="A52" s="19" t="str">
        <v>突発性難聴</v>
      </c>
      <c r="B52" s="19" t="str">
        <v>シート8　（シート9～10には記入しない）</v>
      </c>
      <c r="C52" s="15" t="str">
        <v>聴覚障害</v>
      </c>
      <c r="D52" s="15" t="str">
        <v>その他の聴覚障害</v>
      </c>
      <c r="G52" s="32" t="s">
        <v>2164</v>
      </c>
      <c r="H52" s="15" t="s">
        <v>2996</v>
      </c>
      <c r="I52" s="44" t="s">
        <v>3003</v>
      </c>
      <c r="J52" s="19" t="s">
        <v>271</v>
      </c>
      <c r="K52" s="982">
        <v>1</v>
      </c>
    </row>
    <row r="53" spans="1:11" ht="15" customHeight="1" x14ac:dyDescent="0.15">
      <c r="A53" s="19" t="str">
        <v>上肢機能障害</v>
      </c>
      <c r="B53" s="19" t="str">
        <v>シート8　（シート9～10には記入しない）</v>
      </c>
      <c r="C53" s="15" t="str">
        <v>肢体不自由</v>
      </c>
      <c r="D53" s="15" t="str">
        <v>上肢不自由</v>
      </c>
      <c r="G53" s="32" t="s">
        <v>2669</v>
      </c>
      <c r="H53" s="15" t="s">
        <v>2996</v>
      </c>
      <c r="I53" s="44" t="s">
        <v>2658</v>
      </c>
      <c r="J53" s="19" t="s">
        <v>3009</v>
      </c>
      <c r="K53" s="982">
        <v>1</v>
      </c>
    </row>
    <row r="54" spans="1:11" ht="15" customHeight="1" x14ac:dyDescent="0.15">
      <c r="A54" s="19" t="str">
        <v>下肢機能障害</v>
      </c>
      <c r="B54" s="19" t="str">
        <v>シート8　（シート9～10には記入しない）</v>
      </c>
      <c r="C54" s="15" t="str">
        <v>肢体不自由</v>
      </c>
      <c r="D54" s="15" t="str">
        <v>下肢不自由</v>
      </c>
      <c r="G54" s="32" t="s">
        <v>2660</v>
      </c>
      <c r="H54" s="15" t="s">
        <v>2996</v>
      </c>
      <c r="I54" s="44" t="s">
        <v>2658</v>
      </c>
      <c r="J54" s="19" t="s">
        <v>3010</v>
      </c>
      <c r="K54" s="982">
        <v>1</v>
      </c>
    </row>
    <row r="55" spans="1:11" ht="15" customHeight="1" x14ac:dyDescent="0.15">
      <c r="A55" s="19" t="str">
        <v>歩行障害</v>
      </c>
      <c r="B55" s="19" t="str">
        <v>シート8　（シート9～10には記入しない）</v>
      </c>
      <c r="C55" s="15" t="str">
        <v>肢体不自由</v>
      </c>
      <c r="D55" s="15" t="str">
        <v>下肢不自由</v>
      </c>
      <c r="G55" s="32" t="s">
        <v>2691</v>
      </c>
      <c r="H55" s="15" t="s">
        <v>2996</v>
      </c>
      <c r="I55" s="44" t="s">
        <v>2658</v>
      </c>
      <c r="J55" s="19" t="s">
        <v>3010</v>
      </c>
      <c r="K55" s="982">
        <v>1</v>
      </c>
    </row>
    <row r="56" spans="1:11" ht="15" customHeight="1" x14ac:dyDescent="0.15">
      <c r="A56" s="19" t="str">
        <v>痙性対麻痺</v>
      </c>
      <c r="B56" s="19" t="str">
        <v>シート8　（シート9～10には記入しない）</v>
      </c>
      <c r="C56" s="15" t="str">
        <v>肢体不自由</v>
      </c>
      <c r="D56" s="15" t="str">
        <v>下肢不自由</v>
      </c>
      <c r="G56" s="32" t="s">
        <v>2702</v>
      </c>
      <c r="H56" s="15" t="s">
        <v>2996</v>
      </c>
      <c r="I56" s="44" t="s">
        <v>2700</v>
      </c>
      <c r="J56" s="19" t="s">
        <v>3010</v>
      </c>
      <c r="K56" s="982">
        <v>1</v>
      </c>
    </row>
    <row r="57" spans="1:11" ht="15" customHeight="1" x14ac:dyDescent="0.15">
      <c r="A57" s="19" t="str">
        <v>対麻痺</v>
      </c>
      <c r="B57" s="19" t="str">
        <v>シート8　（シート9～10には記入しない）</v>
      </c>
      <c r="C57" s="15" t="str">
        <v>肢体不自由</v>
      </c>
      <c r="D57" s="15" t="str">
        <v>下肢不自由</v>
      </c>
      <c r="G57" s="32" t="s">
        <v>2703</v>
      </c>
      <c r="H57" s="15" t="s">
        <v>2996</v>
      </c>
      <c r="I57" s="44" t="s">
        <v>2700</v>
      </c>
      <c r="J57" s="19" t="s">
        <v>3010</v>
      </c>
      <c r="K57" s="982">
        <v>1</v>
      </c>
    </row>
    <row r="58" spans="1:11" ht="15" customHeight="1" x14ac:dyDescent="0.15">
      <c r="A58" s="19" t="str">
        <v>上下肢機能障害</v>
      </c>
      <c r="B58" s="19" t="str">
        <v>シート8　（シート9～10には記入しない）</v>
      </c>
      <c r="C58" s="15" t="str">
        <v>肢体不自由</v>
      </c>
      <c r="D58" s="15" t="str">
        <v>上下肢不自由</v>
      </c>
      <c r="G58" s="32" t="s">
        <v>2668</v>
      </c>
      <c r="H58" s="15" t="s">
        <v>2996</v>
      </c>
      <c r="I58" s="44" t="s">
        <v>2658</v>
      </c>
      <c r="J58" s="19" t="s">
        <v>3011</v>
      </c>
      <c r="K58" s="982">
        <v>1</v>
      </c>
    </row>
    <row r="59" spans="1:11" ht="15" customHeight="1" x14ac:dyDescent="0.15">
      <c r="A59" s="19" t="str">
        <v>両手足指の変形</v>
      </c>
      <c r="B59" s="19" t="str">
        <v>シート8　（シート9～10には記入しない）</v>
      </c>
      <c r="C59" s="15" t="str">
        <v>肢体不自由</v>
      </c>
      <c r="D59" s="15" t="str">
        <v>上下肢不自由</v>
      </c>
      <c r="G59" s="32" t="s">
        <v>2695</v>
      </c>
      <c r="H59" s="15" t="s">
        <v>2996</v>
      </c>
      <c r="I59" s="44" t="s">
        <v>2676</v>
      </c>
      <c r="J59" s="19" t="s">
        <v>3012</v>
      </c>
      <c r="K59" s="982">
        <v>1</v>
      </c>
    </row>
    <row r="60" spans="1:11" ht="15" customHeight="1" x14ac:dyDescent="0.15">
      <c r="A60" s="19" t="str">
        <v>運動障害</v>
      </c>
      <c r="B60" s="19" t="str">
        <v>シート8　（シート9～10には記入しない）</v>
      </c>
      <c r="C60" s="15" t="str">
        <v>肢体不自由</v>
      </c>
      <c r="D60" s="15" t="str">
        <v>その他の肢体不自由</v>
      </c>
      <c r="G60" s="32" t="s">
        <v>2657</v>
      </c>
      <c r="H60" s="15" t="s">
        <v>2996</v>
      </c>
      <c r="I60" s="44" t="s">
        <v>2658</v>
      </c>
      <c r="J60" s="19" t="s">
        <v>3013</v>
      </c>
      <c r="K60" s="982">
        <v>1</v>
      </c>
    </row>
    <row r="61" spans="1:11" ht="15" customHeight="1" x14ac:dyDescent="0.15">
      <c r="A61" s="19" t="str">
        <v>体幹の機能障害</v>
      </c>
      <c r="B61" s="19" t="str">
        <v>シート8　（シート9～10には記入しない）</v>
      </c>
      <c r="C61" s="15" t="str">
        <v>肢体不自由</v>
      </c>
      <c r="D61" s="15" t="str">
        <v>その他の肢体不自由</v>
      </c>
      <c r="G61" s="32" t="s">
        <v>2671</v>
      </c>
      <c r="H61" s="15" t="s">
        <v>2996</v>
      </c>
      <c r="I61" s="44" t="s">
        <v>2658</v>
      </c>
      <c r="J61" s="19" t="s">
        <v>3013</v>
      </c>
      <c r="K61" s="982">
        <v>1</v>
      </c>
    </row>
    <row r="62" spans="1:11" ht="15" customHeight="1" x14ac:dyDescent="0.15">
      <c r="A62" s="19" t="str">
        <v>脳原性運動障害</v>
      </c>
      <c r="B62" s="19" t="str">
        <v>シート8　（シート9～10には記入しない）</v>
      </c>
      <c r="C62" s="15" t="str">
        <v>肢体不自由</v>
      </c>
      <c r="D62" s="15" t="str">
        <v>その他の肢体不自由</v>
      </c>
      <c r="G62" s="32" t="s">
        <v>2685</v>
      </c>
      <c r="H62" s="15" t="s">
        <v>2996</v>
      </c>
      <c r="I62" s="44" t="s">
        <v>2676</v>
      </c>
      <c r="J62" s="19" t="s">
        <v>3014</v>
      </c>
      <c r="K62" s="982">
        <v>1</v>
      </c>
    </row>
    <row r="63" spans="1:11" ht="15" customHeight="1" x14ac:dyDescent="0.15">
      <c r="A63" s="19" t="str">
        <v>脳性麻痺</v>
      </c>
      <c r="B63" s="19" t="str">
        <v>シート8　（シート9～10には記入しない）</v>
      </c>
      <c r="C63" s="15" t="str">
        <v>肢体不自由</v>
      </c>
      <c r="D63" s="15" t="str">
        <v>その他の肢体不自由</v>
      </c>
      <c r="G63" s="32" t="s">
        <v>2699</v>
      </c>
      <c r="H63" s="15" t="s">
        <v>2996</v>
      </c>
      <c r="I63" s="44" t="s">
        <v>2700</v>
      </c>
      <c r="J63" s="19" t="s">
        <v>3013</v>
      </c>
      <c r="K63" s="982">
        <v>1</v>
      </c>
    </row>
    <row r="64" spans="1:11" ht="15" customHeight="1" x14ac:dyDescent="0.15">
      <c r="A64" s="19" t="str">
        <v>脳性まひ</v>
      </c>
      <c r="B64" s="19" t="str">
        <v>シート8　（シート9～10には記入しない）</v>
      </c>
      <c r="C64" s="15" t="str">
        <v>肢体不自由</v>
      </c>
      <c r="D64" s="15" t="str">
        <v>その他の肢体不自由</v>
      </c>
      <c r="G64" s="32" t="s">
        <v>2701</v>
      </c>
      <c r="H64" s="15" t="s">
        <v>2996</v>
      </c>
      <c r="I64" s="44" t="s">
        <v>2700</v>
      </c>
      <c r="J64" s="19" t="s">
        <v>3013</v>
      </c>
      <c r="K64" s="982">
        <v>1</v>
      </c>
    </row>
    <row r="65" spans="1:11" ht="15" customHeight="1" x14ac:dyDescent="0.15">
      <c r="A65" s="19" t="str">
        <v>前駆B細胞急性リンパ性白血病</v>
      </c>
      <c r="B65" s="19" t="str">
        <v>シート8　（シート9～10には記入しない）</v>
      </c>
      <c r="C65" s="15" t="str">
        <v>病弱</v>
      </c>
      <c r="D65" s="15" t="str">
        <v>なし</v>
      </c>
      <c r="G65" s="32" t="s">
        <v>796</v>
      </c>
      <c r="H65" s="15" t="s">
        <v>2996</v>
      </c>
      <c r="I65" s="44" t="s">
        <v>2959</v>
      </c>
      <c r="J65" s="19" t="s">
        <v>934</v>
      </c>
      <c r="K65" s="982">
        <v>1</v>
      </c>
    </row>
    <row r="66" spans="1:11" ht="15" customHeight="1" x14ac:dyDescent="0.15">
      <c r="A66" s="19" t="str">
        <v>成熟B細胞急性リンパ性白血病</v>
      </c>
      <c r="B66" s="19" t="str">
        <v>シート8　（シート9～10には記入しない）</v>
      </c>
      <c r="C66" s="15" t="str">
        <v>病弱</v>
      </c>
      <c r="D66" s="15" t="str">
        <v>なし</v>
      </c>
      <c r="G66" s="32" t="s">
        <v>797</v>
      </c>
      <c r="H66" s="15" t="s">
        <v>2996</v>
      </c>
      <c r="I66" s="44" t="s">
        <v>2959</v>
      </c>
      <c r="J66" s="19" t="s">
        <v>934</v>
      </c>
      <c r="K66" s="982">
        <v>1</v>
      </c>
    </row>
    <row r="67" spans="1:11" ht="15" customHeight="1" x14ac:dyDescent="0.15">
      <c r="A67" s="19" t="str">
        <v>T細胞急性リンパ性白血病</v>
      </c>
      <c r="B67" s="19" t="str">
        <v>シート8　（シート9～10には記入しない）</v>
      </c>
      <c r="C67" s="15" t="str">
        <v>病弱</v>
      </c>
      <c r="D67" s="15" t="str">
        <v>なし</v>
      </c>
      <c r="G67" s="32" t="s">
        <v>798</v>
      </c>
      <c r="H67" s="15" t="s">
        <v>2996</v>
      </c>
      <c r="I67" s="44" t="s">
        <v>2959</v>
      </c>
      <c r="J67" s="19" t="s">
        <v>934</v>
      </c>
      <c r="K67" s="982">
        <v>1</v>
      </c>
    </row>
    <row r="68" spans="1:11" ht="15" customHeight="1" x14ac:dyDescent="0.15">
      <c r="A68" s="19" t="str">
        <v>急性骨髄性白血病</v>
      </c>
      <c r="B68" s="19" t="str">
        <v>シート8　（シート9～10には記入しない）</v>
      </c>
      <c r="C68" s="15" t="str">
        <v>病弱</v>
      </c>
      <c r="D68" s="15" t="str">
        <v>なし</v>
      </c>
      <c r="G68" s="32" t="s">
        <v>799</v>
      </c>
      <c r="H68" s="15" t="s">
        <v>2996</v>
      </c>
      <c r="I68" s="44" t="s">
        <v>2959</v>
      </c>
      <c r="J68" s="19" t="s">
        <v>934</v>
      </c>
      <c r="K68" s="982">
        <v>1</v>
      </c>
    </row>
    <row r="69" spans="1:11" ht="15" customHeight="1" x14ac:dyDescent="0.15">
      <c r="A69" s="19" t="str">
        <v>急性前骨髄球性白血病</v>
      </c>
      <c r="B69" s="19" t="str">
        <v>シート8　（シート9～10には記入しない）</v>
      </c>
      <c r="C69" s="15" t="str">
        <v>病弱</v>
      </c>
      <c r="D69" s="15" t="str">
        <v>なし</v>
      </c>
      <c r="G69" s="32" t="s">
        <v>800</v>
      </c>
      <c r="H69" s="15" t="s">
        <v>2996</v>
      </c>
      <c r="I69" s="44" t="s">
        <v>2959</v>
      </c>
      <c r="J69" s="19" t="s">
        <v>934</v>
      </c>
      <c r="K69" s="982">
        <v>1</v>
      </c>
    </row>
    <row r="70" spans="1:11" ht="15" customHeight="1" x14ac:dyDescent="0.15">
      <c r="A70" s="19" t="str">
        <v>急性骨髄単球性白血病</v>
      </c>
      <c r="B70" s="19" t="str">
        <v>シート8　（シート9～10には記入しない）</v>
      </c>
      <c r="C70" s="15" t="str">
        <v>病弱</v>
      </c>
      <c r="D70" s="15" t="str">
        <v>なし</v>
      </c>
      <c r="G70" s="32" t="s">
        <v>801</v>
      </c>
      <c r="H70" s="15" t="s">
        <v>2996</v>
      </c>
      <c r="I70" s="44" t="s">
        <v>2959</v>
      </c>
      <c r="J70" s="19" t="s">
        <v>934</v>
      </c>
      <c r="K70" s="982">
        <v>1</v>
      </c>
    </row>
    <row r="71" spans="1:11" ht="15" customHeight="1" x14ac:dyDescent="0.15">
      <c r="A71" s="19" t="str">
        <v>急性単球性白血病</v>
      </c>
      <c r="B71" s="19" t="str">
        <v>シート8　（シート9～10には記入しない）</v>
      </c>
      <c r="C71" s="15" t="str">
        <v>病弱</v>
      </c>
      <c r="D71" s="15" t="str">
        <v>なし</v>
      </c>
      <c r="G71" s="32" t="s">
        <v>802</v>
      </c>
      <c r="H71" s="15" t="s">
        <v>2996</v>
      </c>
      <c r="I71" s="44" t="s">
        <v>2959</v>
      </c>
      <c r="J71" s="19" t="s">
        <v>934</v>
      </c>
      <c r="K71" s="982">
        <v>1</v>
      </c>
    </row>
    <row r="72" spans="1:11" ht="15" customHeight="1" x14ac:dyDescent="0.15">
      <c r="A72" s="19" t="str">
        <v>急性赤白血病</v>
      </c>
      <c r="B72" s="19" t="str">
        <v>シート8　（シート9～10には記入しない）</v>
      </c>
      <c r="C72" s="15" t="str">
        <v>病弱</v>
      </c>
      <c r="D72" s="15" t="str">
        <v>なし</v>
      </c>
      <c r="G72" s="15" t="s">
        <v>803</v>
      </c>
      <c r="H72" s="15" t="s">
        <v>2996</v>
      </c>
      <c r="I72" s="44" t="s">
        <v>2959</v>
      </c>
      <c r="J72" s="19" t="s">
        <v>934</v>
      </c>
      <c r="K72" s="982">
        <v>1</v>
      </c>
    </row>
    <row r="73" spans="1:11" ht="15" customHeight="1" x14ac:dyDescent="0.15">
      <c r="A73" s="19" t="str">
        <v>急性巨核芽球性白血病</v>
      </c>
      <c r="B73" s="19" t="str">
        <v>シート8　（シート9～10には記入しない）</v>
      </c>
      <c r="C73" s="15" t="str">
        <v>病弱</v>
      </c>
      <c r="D73" s="15" t="str">
        <v>なし</v>
      </c>
      <c r="G73" s="32" t="s">
        <v>804</v>
      </c>
      <c r="H73" s="15" t="s">
        <v>2996</v>
      </c>
      <c r="I73" s="44" t="s">
        <v>2959</v>
      </c>
      <c r="J73" s="19" t="s">
        <v>934</v>
      </c>
      <c r="K73" s="982">
        <v>1</v>
      </c>
    </row>
    <row r="74" spans="1:11" ht="15" customHeight="1" x14ac:dyDescent="0.15">
      <c r="A74" s="19" t="str">
        <v>NK細胞白血病</v>
      </c>
      <c r="B74" s="19" t="str">
        <v>シート8　（シート9～10には記入しない）</v>
      </c>
      <c r="C74" s="15" t="str">
        <v>病弱</v>
      </c>
      <c r="D74" s="15" t="str">
        <v>なし</v>
      </c>
      <c r="G74" s="32" t="s">
        <v>805</v>
      </c>
      <c r="H74" s="15" t="s">
        <v>2996</v>
      </c>
      <c r="I74" s="44" t="s">
        <v>2959</v>
      </c>
      <c r="J74" s="19" t="s">
        <v>934</v>
      </c>
      <c r="K74" s="982">
        <v>1</v>
      </c>
    </row>
    <row r="75" spans="1:11" ht="15" customHeight="1" x14ac:dyDescent="0.15">
      <c r="A75" s="19" t="str">
        <v>ナチュラルキラー細胞白血病</v>
      </c>
      <c r="B75" s="19" t="str">
        <v>シート8　（シート9～10には記入しない）</v>
      </c>
      <c r="C75" s="15" t="str">
        <v>病弱</v>
      </c>
      <c r="D75" s="15" t="str">
        <v>なし</v>
      </c>
      <c r="G75" s="32" t="s">
        <v>806</v>
      </c>
      <c r="H75" s="15" t="s">
        <v>2996</v>
      </c>
      <c r="I75" s="44" t="s">
        <v>2959</v>
      </c>
      <c r="J75" s="19" t="s">
        <v>934</v>
      </c>
      <c r="K75" s="982">
        <v>1</v>
      </c>
    </row>
    <row r="76" spans="1:11" ht="15" customHeight="1" x14ac:dyDescent="0.15">
      <c r="A76" s="19" t="str">
        <v>慢性骨髄性白血病</v>
      </c>
      <c r="B76" s="19" t="str">
        <v>シート8　（シート9～10には記入しない）</v>
      </c>
      <c r="C76" s="15" t="str">
        <v>病弱</v>
      </c>
      <c r="D76" s="15" t="str">
        <v>なし</v>
      </c>
      <c r="G76" s="32" t="s">
        <v>807</v>
      </c>
      <c r="H76" s="15" t="s">
        <v>2996</v>
      </c>
      <c r="I76" s="44" t="s">
        <v>2959</v>
      </c>
      <c r="J76" s="19" t="s">
        <v>934</v>
      </c>
      <c r="K76" s="982">
        <v>1</v>
      </c>
    </row>
    <row r="77" spans="1:11" ht="15" customHeight="1" x14ac:dyDescent="0.15">
      <c r="A77" s="19" t="str">
        <v>慢性骨髄単球性白血病</v>
      </c>
      <c r="B77" s="19" t="str">
        <v>シート8　（シート9～10には記入しない）</v>
      </c>
      <c r="C77" s="15" t="str">
        <v>病弱</v>
      </c>
      <c r="D77" s="15" t="str">
        <v>なし</v>
      </c>
      <c r="G77" s="32" t="s">
        <v>808</v>
      </c>
      <c r="H77" s="15" t="s">
        <v>2996</v>
      </c>
      <c r="I77" s="44" t="s">
        <v>2959</v>
      </c>
      <c r="J77" s="19" t="s">
        <v>934</v>
      </c>
      <c r="K77" s="982">
        <v>1</v>
      </c>
    </row>
    <row r="78" spans="1:11" ht="15" customHeight="1" x14ac:dyDescent="0.15">
      <c r="A78" s="19" t="str">
        <v>若年性骨髄単球性白血病</v>
      </c>
      <c r="B78" s="19" t="str">
        <v>シート8　（シート9～10には記入しない）</v>
      </c>
      <c r="C78" s="15" t="str">
        <v>病弱</v>
      </c>
      <c r="D78" s="15" t="str">
        <v>なし</v>
      </c>
      <c r="G78" s="32" t="s">
        <v>809</v>
      </c>
      <c r="H78" s="15" t="s">
        <v>2996</v>
      </c>
      <c r="I78" s="44" t="s">
        <v>2959</v>
      </c>
      <c r="J78" s="19" t="s">
        <v>934</v>
      </c>
      <c r="K78" s="982">
        <v>1</v>
      </c>
    </row>
    <row r="79" spans="1:11" ht="15" customHeight="1" x14ac:dyDescent="0.15">
      <c r="A79" s="19" t="str">
        <v>白血病</v>
      </c>
      <c r="B79" s="19" t="str">
        <v>シート8　（シート9～10には記入しない）</v>
      </c>
      <c r="C79" s="15" t="str">
        <v>病弱</v>
      </c>
      <c r="D79" s="15" t="str">
        <v>なし</v>
      </c>
      <c r="G79" s="32" t="s">
        <v>810</v>
      </c>
      <c r="H79" s="15" t="s">
        <v>2996</v>
      </c>
      <c r="I79" s="44" t="s">
        <v>2959</v>
      </c>
      <c r="J79" s="19" t="s">
        <v>934</v>
      </c>
      <c r="K79" s="982">
        <v>1</v>
      </c>
    </row>
    <row r="80" spans="1:11" ht="15" customHeight="1" x14ac:dyDescent="0.15">
      <c r="A80" s="19" t="str">
        <v>骨髄異形成症候群</v>
      </c>
      <c r="B80" s="19" t="str">
        <v>シート8　（シート9～10には記入しない）</v>
      </c>
      <c r="C80" s="15" t="str">
        <v>病弱</v>
      </c>
      <c r="D80" s="15" t="str">
        <v>なし</v>
      </c>
      <c r="G80" s="32" t="s">
        <v>811</v>
      </c>
      <c r="H80" s="15" t="s">
        <v>2996</v>
      </c>
      <c r="I80" s="44" t="s">
        <v>2959</v>
      </c>
      <c r="J80" s="19" t="s">
        <v>934</v>
      </c>
      <c r="K80" s="982">
        <v>1</v>
      </c>
    </row>
    <row r="81" spans="1:11" ht="15" customHeight="1" x14ac:dyDescent="0.15">
      <c r="A81" s="19" t="str">
        <v>成熟B細胞リンパ腫</v>
      </c>
      <c r="B81" s="19" t="str">
        <v>シート8　（シート9～10には記入しない）</v>
      </c>
      <c r="C81" s="15" t="str">
        <v>病弱</v>
      </c>
      <c r="D81" s="15" t="str">
        <v>なし</v>
      </c>
      <c r="G81" s="32" t="s">
        <v>812</v>
      </c>
      <c r="H81" s="15" t="s">
        <v>2996</v>
      </c>
      <c r="I81" s="44" t="s">
        <v>2959</v>
      </c>
      <c r="J81" s="19" t="s">
        <v>934</v>
      </c>
      <c r="K81" s="982">
        <v>1</v>
      </c>
    </row>
    <row r="82" spans="1:11" ht="15" customHeight="1" x14ac:dyDescent="0.15">
      <c r="A82" s="19" t="str">
        <v>未分化大細胞リンパ腫</v>
      </c>
      <c r="B82" s="19" t="str">
        <v>シート8　（シート9～10には記入しない）</v>
      </c>
      <c r="C82" s="15" t="str">
        <v>病弱</v>
      </c>
      <c r="D82" s="15" t="str">
        <v>なし</v>
      </c>
      <c r="G82" s="32" t="s">
        <v>813</v>
      </c>
      <c r="H82" s="15" t="s">
        <v>2996</v>
      </c>
      <c r="I82" s="44" t="s">
        <v>2959</v>
      </c>
      <c r="J82" s="19" t="s">
        <v>934</v>
      </c>
      <c r="K82" s="982">
        <v>1</v>
      </c>
    </row>
    <row r="83" spans="1:11" ht="15" customHeight="1" x14ac:dyDescent="0.15">
      <c r="A83" s="19" t="str">
        <v>Bリンパ芽球性リンパ腫</v>
      </c>
      <c r="B83" s="19" t="str">
        <v>シート8　（シート9～10には記入しない）</v>
      </c>
      <c r="C83" s="15" t="str">
        <v>病弱</v>
      </c>
      <c r="D83" s="15" t="str">
        <v>なし</v>
      </c>
      <c r="G83" s="32" t="s">
        <v>814</v>
      </c>
      <c r="H83" s="15" t="s">
        <v>2996</v>
      </c>
      <c r="I83" s="44" t="s">
        <v>2959</v>
      </c>
      <c r="J83" s="19" t="s">
        <v>934</v>
      </c>
      <c r="K83" s="982">
        <v>1</v>
      </c>
    </row>
    <row r="84" spans="1:11" ht="15" customHeight="1" x14ac:dyDescent="0.15">
      <c r="A84" s="19" t="str">
        <v>Tリンパ芽球性リンパ腫</v>
      </c>
      <c r="B84" s="19" t="str">
        <v>シート8　（シート9～10には記入しない）</v>
      </c>
      <c r="C84" s="15" t="str">
        <v>病弱</v>
      </c>
      <c r="D84" s="15" t="str">
        <v>なし</v>
      </c>
      <c r="G84" s="32" t="s">
        <v>815</v>
      </c>
      <c r="H84" s="15" t="s">
        <v>2996</v>
      </c>
      <c r="I84" s="44" t="s">
        <v>2959</v>
      </c>
      <c r="J84" s="19" t="s">
        <v>934</v>
      </c>
      <c r="K84" s="982">
        <v>1</v>
      </c>
    </row>
    <row r="85" spans="1:11" ht="15" customHeight="1" x14ac:dyDescent="0.15">
      <c r="A85" s="19" t="str">
        <v>ホジキンリンパ腫</v>
      </c>
      <c r="B85" s="19" t="str">
        <v>シート8　（シート9～10には記入しない）</v>
      </c>
      <c r="C85" s="15" t="str">
        <v>病弱</v>
      </c>
      <c r="D85" s="15" t="str">
        <v>なし</v>
      </c>
      <c r="G85" s="32" t="s">
        <v>816</v>
      </c>
      <c r="H85" s="15" t="s">
        <v>2996</v>
      </c>
      <c r="I85" s="44" t="s">
        <v>2959</v>
      </c>
      <c r="J85" s="19" t="s">
        <v>934</v>
      </c>
      <c r="K85" s="982">
        <v>1</v>
      </c>
    </row>
    <row r="86" spans="1:11" ht="15" customHeight="1" x14ac:dyDescent="0.15">
      <c r="A86" s="19" t="str">
        <v>リンパ腫</v>
      </c>
      <c r="B86" s="19" t="str">
        <v>シート8　（シート9～10には記入しない）</v>
      </c>
      <c r="C86" s="15" t="str">
        <v>病弱</v>
      </c>
      <c r="D86" s="15" t="str">
        <v>なし</v>
      </c>
      <c r="G86" s="32" t="s">
        <v>817</v>
      </c>
      <c r="H86" s="15" t="s">
        <v>2996</v>
      </c>
      <c r="I86" s="44" t="s">
        <v>2959</v>
      </c>
      <c r="J86" s="19" t="s">
        <v>934</v>
      </c>
      <c r="K86" s="982">
        <v>1</v>
      </c>
    </row>
    <row r="87" spans="1:11" ht="15" customHeight="1" x14ac:dyDescent="0.15">
      <c r="A87" s="19" t="str">
        <v>ランゲルハンス細胞組織球症</v>
      </c>
      <c r="B87" s="19" t="str">
        <v>シート8　（シート9～10には記入しない）</v>
      </c>
      <c r="C87" s="15" t="str">
        <v>病弱</v>
      </c>
      <c r="D87" s="15" t="str">
        <v>なし</v>
      </c>
      <c r="G87" s="32" t="s">
        <v>818</v>
      </c>
      <c r="H87" s="15" t="s">
        <v>2996</v>
      </c>
      <c r="I87" s="44" t="s">
        <v>2959</v>
      </c>
      <c r="J87" s="19" t="s">
        <v>934</v>
      </c>
      <c r="K87" s="982">
        <v>1</v>
      </c>
    </row>
    <row r="88" spans="1:11" ht="15" customHeight="1" x14ac:dyDescent="0.15">
      <c r="A88" s="19" t="str">
        <v>血球貪食性リンパ組織球症</v>
      </c>
      <c r="B88" s="19" t="str">
        <v>シート8　（シート9～10には記入しない）</v>
      </c>
      <c r="C88" s="15" t="str">
        <v>病弱</v>
      </c>
      <c r="D88" s="15" t="str">
        <v>なし</v>
      </c>
      <c r="G88" s="32" t="s">
        <v>819</v>
      </c>
      <c r="H88" s="15" t="s">
        <v>2996</v>
      </c>
      <c r="I88" s="44" t="s">
        <v>2959</v>
      </c>
      <c r="J88" s="19" t="s">
        <v>934</v>
      </c>
      <c r="K88" s="982">
        <v>1</v>
      </c>
    </row>
    <row r="89" spans="1:11" ht="15" customHeight="1" x14ac:dyDescent="0.15">
      <c r="A89" s="19" t="str">
        <v>組織球症</v>
      </c>
      <c r="B89" s="19" t="str">
        <v>シート8　（シート9～10には記入しない）</v>
      </c>
      <c r="C89" s="15" t="str">
        <v>病弱</v>
      </c>
      <c r="D89" s="15" t="str">
        <v>なし</v>
      </c>
      <c r="G89" s="32" t="s">
        <v>820</v>
      </c>
      <c r="H89" s="15" t="s">
        <v>2996</v>
      </c>
      <c r="I89" s="44" t="s">
        <v>2959</v>
      </c>
      <c r="J89" s="19" t="s">
        <v>934</v>
      </c>
      <c r="K89" s="982">
        <v>1</v>
      </c>
    </row>
    <row r="90" spans="1:11" ht="15" customHeight="1" x14ac:dyDescent="0.15">
      <c r="A90" s="19" t="str">
        <v>神経芽腫</v>
      </c>
      <c r="B90" s="19" t="str">
        <v>シート8　（シート9～10には記入しない）</v>
      </c>
      <c r="C90" s="15" t="str">
        <v>病弱</v>
      </c>
      <c r="D90" s="15" t="str">
        <v>なし</v>
      </c>
      <c r="G90" s="32" t="s">
        <v>821</v>
      </c>
      <c r="H90" s="15" t="s">
        <v>2996</v>
      </c>
      <c r="I90" s="44" t="s">
        <v>2959</v>
      </c>
      <c r="J90" s="19" t="s">
        <v>934</v>
      </c>
      <c r="K90" s="982">
        <v>1</v>
      </c>
    </row>
    <row r="91" spans="1:11" ht="15" customHeight="1" x14ac:dyDescent="0.15">
      <c r="A91" s="19" t="str">
        <v>神経節芽腫</v>
      </c>
      <c r="B91" s="19" t="str">
        <v>シート8　（シート9～10には記入しない）</v>
      </c>
      <c r="C91" s="15" t="str">
        <v>病弱</v>
      </c>
      <c r="D91" s="15" t="str">
        <v>なし</v>
      </c>
      <c r="G91" s="32" t="s">
        <v>822</v>
      </c>
      <c r="H91" s="15" t="s">
        <v>2996</v>
      </c>
      <c r="I91" s="44" t="s">
        <v>2959</v>
      </c>
      <c r="J91" s="19" t="s">
        <v>934</v>
      </c>
      <c r="K91" s="982">
        <v>1</v>
      </c>
    </row>
    <row r="92" spans="1:11" ht="15" customHeight="1" x14ac:dyDescent="0.15">
      <c r="A92" s="19" t="str">
        <v>網膜芽細胞腫</v>
      </c>
      <c r="B92" s="19" t="str">
        <v>シート8　（シート9～10には記入しない）</v>
      </c>
      <c r="C92" s="15" t="str">
        <v>病弱</v>
      </c>
      <c r="D92" s="15" t="str">
        <v>なし</v>
      </c>
      <c r="G92" s="32" t="s">
        <v>823</v>
      </c>
      <c r="H92" s="15" t="s">
        <v>2996</v>
      </c>
      <c r="I92" s="44" t="s">
        <v>2959</v>
      </c>
      <c r="J92" s="19" t="s">
        <v>934</v>
      </c>
      <c r="K92" s="982">
        <v>1</v>
      </c>
    </row>
    <row r="93" spans="1:11" ht="15" customHeight="1" x14ac:dyDescent="0.15">
      <c r="A93" s="19" t="str">
        <v>ウィルムス腫瘍</v>
      </c>
      <c r="B93" s="19" t="str">
        <v>シート8　（シート9～10には記入しない）</v>
      </c>
      <c r="C93" s="15" t="str">
        <v>病弱</v>
      </c>
      <c r="D93" s="15" t="str">
        <v>なし</v>
      </c>
      <c r="G93" s="32" t="s">
        <v>824</v>
      </c>
      <c r="H93" s="15" t="s">
        <v>2996</v>
      </c>
      <c r="I93" s="44" t="s">
        <v>2959</v>
      </c>
      <c r="J93" s="19" t="s">
        <v>934</v>
      </c>
      <c r="K93" s="982">
        <v>1</v>
      </c>
    </row>
    <row r="94" spans="1:11" ht="15" customHeight="1" x14ac:dyDescent="0.15">
      <c r="A94" s="19" t="str">
        <v>腎芽腫</v>
      </c>
      <c r="B94" s="19" t="str">
        <v>シート8　（シート9～10には記入しない）</v>
      </c>
      <c r="C94" s="15" t="str">
        <v>病弱</v>
      </c>
      <c r="D94" s="15" t="str">
        <v>なし</v>
      </c>
      <c r="G94" s="32" t="s">
        <v>825</v>
      </c>
      <c r="H94" s="15" t="s">
        <v>2996</v>
      </c>
      <c r="I94" s="44" t="s">
        <v>2959</v>
      </c>
      <c r="J94" s="19" t="s">
        <v>934</v>
      </c>
      <c r="K94" s="982">
        <v>1</v>
      </c>
    </row>
    <row r="95" spans="1:11" ht="15" customHeight="1" x14ac:dyDescent="0.15">
      <c r="A95" s="19" t="str">
        <v>腎明細胞肉腫</v>
      </c>
      <c r="B95" s="19" t="str">
        <v>シート8　（シート9～10には記入しない）</v>
      </c>
      <c r="C95" s="15" t="str">
        <v>病弱</v>
      </c>
      <c r="D95" s="15" t="str">
        <v>なし</v>
      </c>
      <c r="G95" s="32" t="s">
        <v>826</v>
      </c>
      <c r="H95" s="15" t="s">
        <v>2996</v>
      </c>
      <c r="I95" s="44" t="s">
        <v>2959</v>
      </c>
      <c r="J95" s="19" t="s">
        <v>934</v>
      </c>
      <c r="K95" s="982">
        <v>1</v>
      </c>
    </row>
    <row r="96" spans="1:11" ht="15" customHeight="1" x14ac:dyDescent="0.15">
      <c r="A96" s="19" t="str">
        <v>腎細胞癌</v>
      </c>
      <c r="B96" s="19" t="str">
        <v>シート8　（シート9～10には記入しない）</v>
      </c>
      <c r="C96" s="15" t="str">
        <v>病弱</v>
      </c>
      <c r="D96" s="15" t="str">
        <v>なし</v>
      </c>
      <c r="G96" s="32" t="s">
        <v>827</v>
      </c>
      <c r="H96" s="15" t="s">
        <v>2996</v>
      </c>
      <c r="I96" s="44" t="s">
        <v>2959</v>
      </c>
      <c r="J96" s="19" t="s">
        <v>934</v>
      </c>
      <c r="K96" s="982">
        <v>1</v>
      </c>
    </row>
    <row r="97" spans="1:11" ht="15" customHeight="1" x14ac:dyDescent="0.15">
      <c r="A97" s="19" t="str">
        <v>肝芽腫</v>
      </c>
      <c r="B97" s="19" t="str">
        <v>シート8　（シート9～10には記入しない）</v>
      </c>
      <c r="C97" s="15" t="str">
        <v>病弱</v>
      </c>
      <c r="D97" s="15" t="str">
        <v>なし</v>
      </c>
      <c r="G97" s="32" t="s">
        <v>828</v>
      </c>
      <c r="H97" s="15" t="s">
        <v>2996</v>
      </c>
      <c r="I97" s="44" t="s">
        <v>2959</v>
      </c>
      <c r="J97" s="19" t="s">
        <v>934</v>
      </c>
      <c r="K97" s="982">
        <v>1</v>
      </c>
    </row>
    <row r="98" spans="1:11" ht="15" customHeight="1" x14ac:dyDescent="0.15">
      <c r="A98" s="19" t="str">
        <v>肝細胞癌</v>
      </c>
      <c r="B98" s="19" t="str">
        <v>シート8　（シート9～10には記入しない）</v>
      </c>
      <c r="C98" s="15" t="str">
        <v>病弱</v>
      </c>
      <c r="D98" s="15" t="str">
        <v>なし</v>
      </c>
      <c r="G98" s="32" t="s">
        <v>829</v>
      </c>
      <c r="H98" s="15" t="s">
        <v>2996</v>
      </c>
      <c r="I98" s="44" t="s">
        <v>2959</v>
      </c>
      <c r="J98" s="19" t="s">
        <v>934</v>
      </c>
      <c r="K98" s="982">
        <v>1</v>
      </c>
    </row>
    <row r="99" spans="1:11" ht="15" customHeight="1" x14ac:dyDescent="0.15">
      <c r="A99" s="19" t="str">
        <v>骨肉腫</v>
      </c>
      <c r="B99" s="19" t="str">
        <v>シート8　（シート9～10には記入しない）</v>
      </c>
      <c r="C99" s="15" t="str">
        <v>病弱</v>
      </c>
      <c r="D99" s="15" t="str">
        <v>なし</v>
      </c>
      <c r="G99" s="32" t="s">
        <v>830</v>
      </c>
      <c r="H99" s="15" t="s">
        <v>2996</v>
      </c>
      <c r="I99" s="44" t="s">
        <v>2959</v>
      </c>
      <c r="J99" s="19" t="s">
        <v>934</v>
      </c>
      <c r="K99" s="982">
        <v>1</v>
      </c>
    </row>
    <row r="100" spans="1:11" ht="15" customHeight="1" x14ac:dyDescent="0.15">
      <c r="A100" s="19" t="str">
        <v>骨軟骨腫症</v>
      </c>
      <c r="B100" s="19" t="str">
        <v>シート8　（シート9～10には記入しない）</v>
      </c>
      <c r="C100" s="15" t="str">
        <v>病弱</v>
      </c>
      <c r="D100" s="15" t="str">
        <v>なし</v>
      </c>
      <c r="G100" s="32" t="s">
        <v>831</v>
      </c>
      <c r="H100" s="15" t="s">
        <v>2996</v>
      </c>
      <c r="I100" s="44" t="s">
        <v>2959</v>
      </c>
      <c r="J100" s="19" t="s">
        <v>934</v>
      </c>
      <c r="K100" s="982">
        <v>1</v>
      </c>
    </row>
    <row r="101" spans="1:11" ht="15" customHeight="1" x14ac:dyDescent="0.15">
      <c r="A101" s="19" t="str">
        <v>軟骨肉腫</v>
      </c>
      <c r="B101" s="19" t="str">
        <v>シート8　（シート9～10には記入しない）</v>
      </c>
      <c r="C101" s="15" t="str">
        <v>病弱</v>
      </c>
      <c r="D101" s="15" t="str">
        <v>なし</v>
      </c>
      <c r="G101" s="32" t="s">
        <v>832</v>
      </c>
      <c r="H101" s="15" t="s">
        <v>2996</v>
      </c>
      <c r="I101" s="44" t="s">
        <v>2959</v>
      </c>
      <c r="J101" s="19" t="s">
        <v>934</v>
      </c>
      <c r="K101" s="982">
        <v>1</v>
      </c>
    </row>
    <row r="102" spans="1:11" ht="15" customHeight="1" x14ac:dyDescent="0.15">
      <c r="A102" s="19" t="str">
        <v>軟骨芽細胞腫</v>
      </c>
      <c r="B102" s="19" t="str">
        <v>シート8　（シート9～10には記入しない）</v>
      </c>
      <c r="C102" s="15" t="str">
        <v>病弱</v>
      </c>
      <c r="D102" s="15" t="str">
        <v>なし</v>
      </c>
      <c r="G102" s="32" t="s">
        <v>833</v>
      </c>
      <c r="H102" s="15" t="s">
        <v>2996</v>
      </c>
      <c r="I102" s="44" t="s">
        <v>2959</v>
      </c>
      <c r="J102" s="19" t="s">
        <v>934</v>
      </c>
      <c r="K102" s="982">
        <v>1</v>
      </c>
    </row>
    <row r="103" spans="1:11" ht="15" customHeight="1" x14ac:dyDescent="0.15">
      <c r="A103" s="19" t="str">
        <v>悪性骨巨細胞腫</v>
      </c>
      <c r="B103" s="19" t="str">
        <v>シート8　（シート9～10には記入しない）</v>
      </c>
      <c r="C103" s="15" t="str">
        <v>病弱</v>
      </c>
      <c r="D103" s="15" t="str">
        <v>なし</v>
      </c>
      <c r="G103" s="32" t="s">
        <v>834</v>
      </c>
      <c r="H103" s="15" t="s">
        <v>2996</v>
      </c>
      <c r="I103" s="44" t="s">
        <v>2959</v>
      </c>
      <c r="J103" s="19" t="s">
        <v>934</v>
      </c>
      <c r="K103" s="982">
        <v>1</v>
      </c>
    </row>
    <row r="104" spans="1:11" ht="15" customHeight="1" x14ac:dyDescent="0.15">
      <c r="A104" s="19" t="str">
        <v>ユーイング肉腫</v>
      </c>
      <c r="B104" s="19" t="str">
        <v>シート8　（シート9～10には記入しない）</v>
      </c>
      <c r="C104" s="15" t="str">
        <v>病弱</v>
      </c>
      <c r="D104" s="15" t="str">
        <v>なし</v>
      </c>
      <c r="G104" s="32" t="s">
        <v>835</v>
      </c>
      <c r="H104" s="15" t="s">
        <v>2996</v>
      </c>
      <c r="I104" s="44" t="s">
        <v>2959</v>
      </c>
      <c r="J104" s="19" t="s">
        <v>934</v>
      </c>
      <c r="K104" s="982">
        <v>1</v>
      </c>
    </row>
    <row r="105" spans="1:11" ht="15" customHeight="1" x14ac:dyDescent="0.15">
      <c r="A105" s="19" t="str">
        <v>未分化神経外胚葉性腫瘍</v>
      </c>
      <c r="B105" s="19" t="str">
        <v>シート8　（シート9～10には記入しない）</v>
      </c>
      <c r="C105" s="15" t="str">
        <v>病弱</v>
      </c>
      <c r="D105" s="15" t="str">
        <v>なし</v>
      </c>
      <c r="G105" s="32" t="s">
        <v>836</v>
      </c>
      <c r="H105" s="15" t="s">
        <v>2996</v>
      </c>
      <c r="I105" s="44" t="s">
        <v>2959</v>
      </c>
      <c r="J105" s="19" t="s">
        <v>934</v>
      </c>
      <c r="K105" s="982">
        <v>1</v>
      </c>
    </row>
    <row r="106" spans="1:11" ht="15" customHeight="1" x14ac:dyDescent="0.15">
      <c r="A106" s="19" t="str">
        <v>横紋筋肉腫</v>
      </c>
      <c r="B106" s="19" t="str">
        <v>シート8　（シート9～10には記入しない）</v>
      </c>
      <c r="C106" s="15" t="str">
        <v>病弱</v>
      </c>
      <c r="D106" s="15" t="str">
        <v>なし</v>
      </c>
      <c r="G106" s="32" t="s">
        <v>837</v>
      </c>
      <c r="H106" s="15" t="s">
        <v>2996</v>
      </c>
      <c r="I106" s="44" t="s">
        <v>2959</v>
      </c>
      <c r="J106" s="19" t="s">
        <v>934</v>
      </c>
      <c r="K106" s="982">
        <v>1</v>
      </c>
    </row>
    <row r="107" spans="1:11" ht="15" customHeight="1" x14ac:dyDescent="0.15">
      <c r="A107" s="19" t="str">
        <v>悪性ラブドイド腫瘍</v>
      </c>
      <c r="B107" s="19" t="str">
        <v>シート8　（シート9～10には記入しない）</v>
      </c>
      <c r="C107" s="15" t="str">
        <v>病弱</v>
      </c>
      <c r="D107" s="15" t="str">
        <v>なし</v>
      </c>
      <c r="G107" s="32" t="s">
        <v>838</v>
      </c>
      <c r="H107" s="15" t="s">
        <v>2996</v>
      </c>
      <c r="I107" s="44" t="s">
        <v>2959</v>
      </c>
      <c r="J107" s="19" t="s">
        <v>934</v>
      </c>
      <c r="K107" s="982">
        <v>1</v>
      </c>
    </row>
    <row r="108" spans="1:11" ht="15" customHeight="1" x14ac:dyDescent="0.15">
      <c r="A108" s="19" t="str">
        <v>未分化肉腫</v>
      </c>
      <c r="B108" s="19" t="str">
        <v>シート8　（シート9～10には記入しない）</v>
      </c>
      <c r="C108" s="15" t="str">
        <v>病弱</v>
      </c>
      <c r="D108" s="15" t="str">
        <v>なし</v>
      </c>
      <c r="G108" s="15" t="s">
        <v>839</v>
      </c>
      <c r="H108" s="15" t="s">
        <v>2996</v>
      </c>
      <c r="I108" s="44" t="s">
        <v>2959</v>
      </c>
      <c r="J108" s="19" t="s">
        <v>934</v>
      </c>
      <c r="K108" s="982">
        <v>1</v>
      </c>
    </row>
    <row r="109" spans="1:11" ht="15" customHeight="1" x14ac:dyDescent="0.15">
      <c r="A109" s="19" t="str">
        <v>線維形成性小円形細胞腫瘍</v>
      </c>
      <c r="B109" s="19" t="str">
        <v>シート8　（シート9～10には記入しない）</v>
      </c>
      <c r="C109" s="15" t="str">
        <v>病弱</v>
      </c>
      <c r="D109" s="15" t="str">
        <v>なし</v>
      </c>
      <c r="G109" s="32" t="s">
        <v>840</v>
      </c>
      <c r="H109" s="15" t="s">
        <v>2996</v>
      </c>
      <c r="I109" s="44" t="s">
        <v>2959</v>
      </c>
      <c r="J109" s="19" t="s">
        <v>934</v>
      </c>
      <c r="K109" s="982">
        <v>1</v>
      </c>
    </row>
    <row r="110" spans="1:11" ht="15" customHeight="1" x14ac:dyDescent="0.15">
      <c r="A110" s="19" t="str">
        <v>線維肉腫</v>
      </c>
      <c r="B110" s="19" t="str">
        <v>シート8　（シート9～10には記入しない）</v>
      </c>
      <c r="C110" s="15" t="str">
        <v>病弱</v>
      </c>
      <c r="D110" s="15" t="str">
        <v>なし</v>
      </c>
      <c r="G110" s="32" t="s">
        <v>841</v>
      </c>
      <c r="H110" s="15" t="s">
        <v>2996</v>
      </c>
      <c r="I110" s="44" t="s">
        <v>2959</v>
      </c>
      <c r="J110" s="19" t="s">
        <v>934</v>
      </c>
      <c r="K110" s="982">
        <v>1</v>
      </c>
    </row>
    <row r="111" spans="1:11" ht="15" customHeight="1" x14ac:dyDescent="0.15">
      <c r="A111" s="19" t="str">
        <v>滑膜肉腫</v>
      </c>
      <c r="B111" s="19" t="str">
        <v>シート8　（シート9～10には記入しない）</v>
      </c>
      <c r="C111" s="15" t="str">
        <v>病弱</v>
      </c>
      <c r="D111" s="15" t="str">
        <v>なし</v>
      </c>
      <c r="G111" s="32" t="s">
        <v>842</v>
      </c>
      <c r="H111" s="15" t="s">
        <v>2996</v>
      </c>
      <c r="I111" s="44" t="s">
        <v>2959</v>
      </c>
      <c r="J111" s="19" t="s">
        <v>934</v>
      </c>
      <c r="K111" s="982">
        <v>1</v>
      </c>
    </row>
    <row r="112" spans="1:11" ht="15" customHeight="1" x14ac:dyDescent="0.15">
      <c r="A112" s="19" t="str">
        <v>明細胞肉腫</v>
      </c>
      <c r="B112" s="19" t="str">
        <v>シート8　（シート9～10には記入しない）</v>
      </c>
      <c r="C112" s="15" t="str">
        <v>病弱</v>
      </c>
      <c r="D112" s="15" t="str">
        <v>なし</v>
      </c>
      <c r="G112" s="32" t="s">
        <v>843</v>
      </c>
      <c r="H112" s="15" t="s">
        <v>2996</v>
      </c>
      <c r="I112" s="44" t="s">
        <v>2959</v>
      </c>
      <c r="J112" s="19" t="s">
        <v>934</v>
      </c>
      <c r="K112" s="982">
        <v>1</v>
      </c>
    </row>
    <row r="113" spans="1:11" ht="15" customHeight="1" x14ac:dyDescent="0.15">
      <c r="A113" s="19" t="str">
        <v>胞巣状軟部肉腫</v>
      </c>
      <c r="B113" s="19" t="str">
        <v>シート8　（シート9～10には記入しない）</v>
      </c>
      <c r="C113" s="15" t="str">
        <v>病弱</v>
      </c>
      <c r="D113" s="15" t="str">
        <v>なし</v>
      </c>
      <c r="G113" s="32" t="s">
        <v>844</v>
      </c>
      <c r="H113" s="15" t="s">
        <v>2996</v>
      </c>
      <c r="I113" s="44" t="s">
        <v>2959</v>
      </c>
      <c r="J113" s="19" t="s">
        <v>934</v>
      </c>
      <c r="K113" s="982">
        <v>1</v>
      </c>
    </row>
    <row r="114" spans="1:11" ht="15" customHeight="1" x14ac:dyDescent="0.15">
      <c r="A114" s="19" t="str">
        <v>平滑筋肉腫</v>
      </c>
      <c r="B114" s="19" t="str">
        <v>シート8　（シート9～10には記入しない）</v>
      </c>
      <c r="C114" s="15" t="str">
        <v>病弱</v>
      </c>
      <c r="D114" s="15" t="str">
        <v>なし</v>
      </c>
      <c r="G114" s="32" t="s">
        <v>845</v>
      </c>
      <c r="H114" s="15" t="s">
        <v>2996</v>
      </c>
      <c r="I114" s="44" t="s">
        <v>2959</v>
      </c>
      <c r="J114" s="19" t="s">
        <v>934</v>
      </c>
      <c r="K114" s="982">
        <v>1</v>
      </c>
    </row>
    <row r="115" spans="1:11" ht="15" customHeight="1" x14ac:dyDescent="0.15">
      <c r="A115" s="19" t="str">
        <v>脂肪肉腫</v>
      </c>
      <c r="B115" s="19" t="str">
        <v>シート8　（シート9～10には記入しない）</v>
      </c>
      <c r="C115" s="15" t="str">
        <v>病弱</v>
      </c>
      <c r="D115" s="15" t="str">
        <v>なし</v>
      </c>
      <c r="G115" s="32" t="s">
        <v>846</v>
      </c>
      <c r="H115" s="15" t="s">
        <v>2996</v>
      </c>
      <c r="I115" s="44" t="s">
        <v>2959</v>
      </c>
      <c r="J115" s="19" t="s">
        <v>934</v>
      </c>
      <c r="K115" s="982">
        <v>1</v>
      </c>
    </row>
    <row r="116" spans="1:11" ht="15" customHeight="1" x14ac:dyDescent="0.15">
      <c r="A116" s="19" t="str">
        <v>未分化胚細胞腫</v>
      </c>
      <c r="B116" s="19" t="str">
        <v>シート8　（シート9～10には記入しない）</v>
      </c>
      <c r="C116" s="15" t="str">
        <v>病弱</v>
      </c>
      <c r="D116" s="15" t="str">
        <v>なし</v>
      </c>
      <c r="G116" s="32" t="s">
        <v>847</v>
      </c>
      <c r="H116" s="15" t="s">
        <v>2996</v>
      </c>
      <c r="I116" s="44" t="s">
        <v>2959</v>
      </c>
      <c r="J116" s="19" t="s">
        <v>934</v>
      </c>
      <c r="K116" s="982">
        <v>1</v>
      </c>
    </row>
    <row r="117" spans="1:11" ht="15" customHeight="1" x14ac:dyDescent="0.15">
      <c r="A117" s="19" t="str">
        <v>胎児性癌</v>
      </c>
      <c r="B117" s="19" t="str">
        <v>シート8　（シート9～10には記入しない）</v>
      </c>
      <c r="C117" s="15" t="str">
        <v>病弱</v>
      </c>
      <c r="D117" s="15" t="str">
        <v>なし</v>
      </c>
      <c r="G117" s="32" t="s">
        <v>848</v>
      </c>
      <c r="H117" s="15" t="s">
        <v>2996</v>
      </c>
      <c r="I117" s="44" t="s">
        <v>2959</v>
      </c>
      <c r="J117" s="19" t="s">
        <v>934</v>
      </c>
      <c r="K117" s="982">
        <v>1</v>
      </c>
    </row>
    <row r="118" spans="1:11" ht="15" customHeight="1" x14ac:dyDescent="0.15">
      <c r="A118" s="19" t="str">
        <v>多胎芽腫</v>
      </c>
      <c r="B118" s="19" t="str">
        <v>シート8　（シート9～10には記入しない）</v>
      </c>
      <c r="C118" s="15" t="str">
        <v>病弱</v>
      </c>
      <c r="D118" s="15" t="str">
        <v>なし</v>
      </c>
      <c r="G118" s="32" t="s">
        <v>849</v>
      </c>
      <c r="H118" s="15" t="s">
        <v>2996</v>
      </c>
      <c r="I118" s="44" t="s">
        <v>2959</v>
      </c>
      <c r="J118" s="19" t="s">
        <v>934</v>
      </c>
      <c r="K118" s="982">
        <v>1</v>
      </c>
    </row>
    <row r="119" spans="1:11" ht="15" customHeight="1" x14ac:dyDescent="0.15">
      <c r="A119" s="19" t="str">
        <v>卵黄嚢腫</v>
      </c>
      <c r="B119" s="19" t="str">
        <v>シート8　（シート9～10には記入しない）</v>
      </c>
      <c r="C119" s="15" t="str">
        <v>病弱</v>
      </c>
      <c r="D119" s="15" t="str">
        <v>なし</v>
      </c>
      <c r="G119" s="32" t="s">
        <v>850</v>
      </c>
      <c r="H119" s="15" t="s">
        <v>2996</v>
      </c>
      <c r="I119" s="44" t="s">
        <v>2959</v>
      </c>
      <c r="J119" s="19" t="s">
        <v>934</v>
      </c>
      <c r="K119" s="982">
        <v>1</v>
      </c>
    </row>
    <row r="120" spans="1:11" ht="15" customHeight="1" x14ac:dyDescent="0.15">
      <c r="A120" s="19" t="str">
        <v>絨毛癌</v>
      </c>
      <c r="B120" s="19" t="str">
        <v>シート8　（シート9～10には記入しない）</v>
      </c>
      <c r="C120" s="15" t="str">
        <v>病弱</v>
      </c>
      <c r="D120" s="15" t="str">
        <v>なし</v>
      </c>
      <c r="G120" s="32" t="s">
        <v>851</v>
      </c>
      <c r="H120" s="15" t="s">
        <v>2996</v>
      </c>
      <c r="I120" s="44" t="s">
        <v>2959</v>
      </c>
      <c r="J120" s="19" t="s">
        <v>934</v>
      </c>
      <c r="K120" s="982">
        <v>1</v>
      </c>
    </row>
    <row r="121" spans="1:11" ht="15" customHeight="1" x14ac:dyDescent="0.15">
      <c r="A121" s="19" t="str">
        <v>混合性胚細胞腫瘍</v>
      </c>
      <c r="B121" s="19" t="str">
        <v>シート8　（シート9～10には記入しない）</v>
      </c>
      <c r="C121" s="15" t="str">
        <v>病弱</v>
      </c>
      <c r="D121" s="15" t="str">
        <v>なし</v>
      </c>
      <c r="G121" s="32" t="s">
        <v>852</v>
      </c>
      <c r="H121" s="15" t="s">
        <v>2996</v>
      </c>
      <c r="I121" s="44" t="s">
        <v>2959</v>
      </c>
      <c r="J121" s="19" t="s">
        <v>934</v>
      </c>
      <c r="K121" s="982">
        <v>1</v>
      </c>
    </row>
    <row r="122" spans="1:11" ht="15" customHeight="1" x14ac:dyDescent="0.15">
      <c r="A122" s="19" t="str">
        <v>性索間質性腫瘍</v>
      </c>
      <c r="B122" s="19" t="str">
        <v>シート8　（シート9～10には記入しない）</v>
      </c>
      <c r="C122" s="15" t="str">
        <v>病弱</v>
      </c>
      <c r="D122" s="15" t="str">
        <v>なし</v>
      </c>
      <c r="G122" s="32" t="s">
        <v>853</v>
      </c>
      <c r="H122" s="15" t="s">
        <v>2996</v>
      </c>
      <c r="I122" s="44" t="s">
        <v>2959</v>
      </c>
      <c r="J122" s="19" t="s">
        <v>934</v>
      </c>
      <c r="K122" s="982">
        <v>1</v>
      </c>
    </row>
    <row r="123" spans="1:11" ht="15" customHeight="1" x14ac:dyDescent="0.15">
      <c r="A123" s="19" t="str">
        <v>副腎皮質癌</v>
      </c>
      <c r="B123" s="19" t="str">
        <v>シート8　（シート9～10には記入しない）</v>
      </c>
      <c r="C123" s="15" t="str">
        <v>病弱</v>
      </c>
      <c r="D123" s="15" t="str">
        <v>なし</v>
      </c>
      <c r="G123" s="32" t="s">
        <v>854</v>
      </c>
      <c r="H123" s="15" t="s">
        <v>2996</v>
      </c>
      <c r="I123" s="44" t="s">
        <v>2959</v>
      </c>
      <c r="J123" s="19" t="s">
        <v>934</v>
      </c>
      <c r="K123" s="982">
        <v>1</v>
      </c>
    </row>
    <row r="124" spans="1:11" ht="15" customHeight="1" x14ac:dyDescent="0.15">
      <c r="A124" s="19" t="str">
        <v>甲状腺癌</v>
      </c>
      <c r="B124" s="19" t="str">
        <v>シート8　（シート9～10には記入しない）</v>
      </c>
      <c r="C124" s="15" t="str">
        <v>病弱</v>
      </c>
      <c r="D124" s="15" t="str">
        <v>なし</v>
      </c>
      <c r="G124" s="32" t="s">
        <v>855</v>
      </c>
      <c r="H124" s="15" t="s">
        <v>2996</v>
      </c>
      <c r="I124" s="44" t="s">
        <v>2959</v>
      </c>
      <c r="J124" s="19" t="s">
        <v>934</v>
      </c>
      <c r="K124" s="982">
        <v>1</v>
      </c>
    </row>
    <row r="125" spans="1:11" ht="15" customHeight="1" x14ac:dyDescent="0.15">
      <c r="A125" s="19" t="str">
        <v>上咽頭癌</v>
      </c>
      <c r="B125" s="19" t="str">
        <v>シート8　（シート9～10には記入しない）</v>
      </c>
      <c r="C125" s="15" t="str">
        <v>病弱</v>
      </c>
      <c r="D125" s="15" t="str">
        <v>なし</v>
      </c>
      <c r="G125" s="32" t="s">
        <v>856</v>
      </c>
      <c r="H125" s="15" t="s">
        <v>2996</v>
      </c>
      <c r="I125" s="44" t="s">
        <v>2959</v>
      </c>
      <c r="J125" s="19" t="s">
        <v>934</v>
      </c>
      <c r="K125" s="982">
        <v>1</v>
      </c>
    </row>
    <row r="126" spans="1:11" ht="15" customHeight="1" x14ac:dyDescent="0.15">
      <c r="A126" s="19" t="str">
        <v>唾液腺癌</v>
      </c>
      <c r="B126" s="19" t="str">
        <v>シート8　（シート9～10には記入しない）</v>
      </c>
      <c r="C126" s="15" t="str">
        <v>病弱</v>
      </c>
      <c r="D126" s="15" t="str">
        <v>なし</v>
      </c>
      <c r="G126" s="32" t="s">
        <v>857</v>
      </c>
      <c r="H126" s="15" t="s">
        <v>2996</v>
      </c>
      <c r="I126" s="44" t="s">
        <v>2959</v>
      </c>
      <c r="J126" s="19" t="s">
        <v>934</v>
      </c>
      <c r="K126" s="982">
        <v>1</v>
      </c>
    </row>
    <row r="127" spans="1:11" ht="15" customHeight="1" x14ac:dyDescent="0.15">
      <c r="A127" s="19" t="str">
        <v>悪性黒色腫</v>
      </c>
      <c r="B127" s="19" t="str">
        <v>シート8　（シート9～10には記入しない）</v>
      </c>
      <c r="C127" s="15" t="str">
        <v>病弱</v>
      </c>
      <c r="D127" s="15" t="str">
        <v>なし</v>
      </c>
      <c r="G127" s="32" t="s">
        <v>858</v>
      </c>
      <c r="H127" s="15" t="s">
        <v>2996</v>
      </c>
      <c r="I127" s="44" t="s">
        <v>2959</v>
      </c>
      <c r="J127" s="19" t="s">
        <v>934</v>
      </c>
      <c r="K127" s="982">
        <v>1</v>
      </c>
    </row>
    <row r="128" spans="1:11" ht="15" customHeight="1" x14ac:dyDescent="0.15">
      <c r="A128" s="19" t="str">
        <v>褐色細胞腫</v>
      </c>
      <c r="B128" s="19" t="str">
        <v>シート8　（シート9～10には記入しない）</v>
      </c>
      <c r="C128" s="15" t="str">
        <v>病弱</v>
      </c>
      <c r="D128" s="15" t="str">
        <v>なし</v>
      </c>
      <c r="G128" s="32" t="s">
        <v>859</v>
      </c>
      <c r="H128" s="15" t="s">
        <v>2996</v>
      </c>
      <c r="I128" s="44" t="s">
        <v>2959</v>
      </c>
      <c r="J128" s="19" t="s">
        <v>934</v>
      </c>
      <c r="K128" s="982">
        <v>1</v>
      </c>
    </row>
    <row r="129" spans="1:11" ht="15" customHeight="1" x14ac:dyDescent="0.15">
      <c r="A129" s="19" t="str">
        <v>悪性胸腺腫</v>
      </c>
      <c r="B129" s="19" t="str">
        <v>シート8　（シート9～10には記入しない）</v>
      </c>
      <c r="C129" s="15" t="str">
        <v>病弱</v>
      </c>
      <c r="D129" s="15" t="str">
        <v>なし</v>
      </c>
      <c r="G129" s="32" t="s">
        <v>860</v>
      </c>
      <c r="H129" s="15" t="s">
        <v>2996</v>
      </c>
      <c r="I129" s="44" t="s">
        <v>2959</v>
      </c>
      <c r="J129" s="19" t="s">
        <v>934</v>
      </c>
      <c r="K129" s="982">
        <v>1</v>
      </c>
    </row>
    <row r="130" spans="1:11" ht="15" customHeight="1" x14ac:dyDescent="0.15">
      <c r="A130" s="19" t="str">
        <v>胸膜肺芽腫</v>
      </c>
      <c r="B130" s="19" t="str">
        <v>シート8　（シート9～10には記入しない）</v>
      </c>
      <c r="C130" s="15" t="str">
        <v>病弱</v>
      </c>
      <c r="D130" s="15" t="str">
        <v>なし</v>
      </c>
      <c r="G130" s="32" t="s">
        <v>861</v>
      </c>
      <c r="H130" s="15" t="s">
        <v>2996</v>
      </c>
      <c r="I130" s="44" t="s">
        <v>2959</v>
      </c>
      <c r="J130" s="19" t="s">
        <v>934</v>
      </c>
      <c r="K130" s="982">
        <v>1</v>
      </c>
    </row>
    <row r="131" spans="1:11" ht="15" customHeight="1" x14ac:dyDescent="0.15">
      <c r="A131" s="19" t="str">
        <v>気管支腫瘍</v>
      </c>
      <c r="B131" s="19" t="str">
        <v>シート8　（シート9～10には記入しない）</v>
      </c>
      <c r="C131" s="15" t="str">
        <v>病弱</v>
      </c>
      <c r="D131" s="15" t="str">
        <v>なし</v>
      </c>
      <c r="G131" s="32" t="s">
        <v>862</v>
      </c>
      <c r="H131" s="15" t="s">
        <v>2996</v>
      </c>
      <c r="I131" s="44" t="s">
        <v>2959</v>
      </c>
      <c r="J131" s="19" t="s">
        <v>934</v>
      </c>
      <c r="K131" s="982">
        <v>1</v>
      </c>
    </row>
    <row r="132" spans="1:11" ht="15" customHeight="1" x14ac:dyDescent="0.15">
      <c r="A132" s="19" t="str">
        <v>膵芽腫</v>
      </c>
      <c r="B132" s="19" t="str">
        <v>シート8　（シート9～10には記入しない）</v>
      </c>
      <c r="C132" s="15" t="str">
        <v>病弱</v>
      </c>
      <c r="D132" s="15" t="str">
        <v>なし</v>
      </c>
      <c r="G132" s="32" t="s">
        <v>863</v>
      </c>
      <c r="H132" s="15" t="s">
        <v>2996</v>
      </c>
      <c r="I132" s="44" t="s">
        <v>2959</v>
      </c>
      <c r="J132" s="19" t="s">
        <v>934</v>
      </c>
      <c r="K132" s="982">
        <v>1</v>
      </c>
    </row>
    <row r="133" spans="1:11" ht="15" customHeight="1" x14ac:dyDescent="0.15">
      <c r="A133" s="19" t="str">
        <v>固形腫瘍</v>
      </c>
      <c r="B133" s="19" t="str">
        <v>シート8　（シート9～10には記入しない）</v>
      </c>
      <c r="C133" s="15" t="str">
        <v>病弱</v>
      </c>
      <c r="D133" s="15" t="str">
        <v>なし</v>
      </c>
      <c r="G133" s="32" t="s">
        <v>864</v>
      </c>
      <c r="H133" s="15" t="s">
        <v>2996</v>
      </c>
      <c r="I133" s="44" t="s">
        <v>2959</v>
      </c>
      <c r="J133" s="19" t="s">
        <v>934</v>
      </c>
      <c r="K133" s="982">
        <v>1</v>
      </c>
    </row>
    <row r="134" spans="1:11" ht="15" customHeight="1" x14ac:dyDescent="0.15">
      <c r="A134" s="19" t="str">
        <v>毛様細胞性星細胞腫</v>
      </c>
      <c r="B134" s="19" t="str">
        <v>シート8　（シート9～10には記入しない）</v>
      </c>
      <c r="C134" s="15" t="str">
        <v>病弱</v>
      </c>
      <c r="D134" s="15" t="str">
        <v>なし</v>
      </c>
      <c r="G134" s="32" t="s">
        <v>865</v>
      </c>
      <c r="H134" s="15" t="s">
        <v>2996</v>
      </c>
      <c r="I134" s="44" t="s">
        <v>2959</v>
      </c>
      <c r="J134" s="19" t="s">
        <v>934</v>
      </c>
      <c r="K134" s="982">
        <v>1</v>
      </c>
    </row>
    <row r="135" spans="1:11" ht="15" customHeight="1" x14ac:dyDescent="0.15">
      <c r="A135" s="19" t="str">
        <v>びまん性星細胞腫</v>
      </c>
      <c r="B135" s="19" t="str">
        <v>シート8　（シート9～10には記入しない）</v>
      </c>
      <c r="C135" s="15" t="str">
        <v>病弱</v>
      </c>
      <c r="D135" s="15" t="str">
        <v>なし</v>
      </c>
      <c r="G135" s="32" t="s">
        <v>866</v>
      </c>
      <c r="H135" s="15" t="s">
        <v>2996</v>
      </c>
      <c r="I135" s="44" t="s">
        <v>2959</v>
      </c>
      <c r="J135" s="19" t="s">
        <v>934</v>
      </c>
      <c r="K135" s="982">
        <v>1</v>
      </c>
    </row>
    <row r="136" spans="1:11" ht="15" customHeight="1" x14ac:dyDescent="0.15">
      <c r="A136" s="19" t="str">
        <v>退形成性星細胞腫</v>
      </c>
      <c r="B136" s="19" t="str">
        <v>シート8　（シート9～10には記入しない）</v>
      </c>
      <c r="C136" s="15" t="str">
        <v>病弱</v>
      </c>
      <c r="D136" s="15" t="str">
        <v>なし</v>
      </c>
      <c r="G136" s="32" t="s">
        <v>867</v>
      </c>
      <c r="H136" s="15" t="s">
        <v>2996</v>
      </c>
      <c r="I136" s="32" t="s">
        <v>2959</v>
      </c>
      <c r="J136" s="19" t="s">
        <v>934</v>
      </c>
      <c r="K136" s="982">
        <v>1</v>
      </c>
    </row>
    <row r="137" spans="1:11" ht="15" customHeight="1" x14ac:dyDescent="0.15">
      <c r="A137" s="19" t="str">
        <v>膠芽腫</v>
      </c>
      <c r="B137" s="19" t="str">
        <v>シート8　（シート9～10には記入しない）</v>
      </c>
      <c r="C137" s="15" t="str">
        <v>病弱</v>
      </c>
      <c r="D137" s="15" t="str">
        <v>なし</v>
      </c>
      <c r="G137" s="32" t="s">
        <v>868</v>
      </c>
      <c r="H137" s="15" t="s">
        <v>2996</v>
      </c>
      <c r="I137" s="32" t="s">
        <v>2959</v>
      </c>
      <c r="J137" s="19" t="s">
        <v>934</v>
      </c>
      <c r="K137" s="982">
        <v>1</v>
      </c>
    </row>
    <row r="138" spans="1:11" ht="15" customHeight="1" x14ac:dyDescent="0.15">
      <c r="A138" s="19" t="str">
        <v>上衣腫</v>
      </c>
      <c r="B138" s="19" t="str">
        <v>シート8　（シート9～10には記入しない）</v>
      </c>
      <c r="C138" s="15" t="str">
        <v>病弱</v>
      </c>
      <c r="D138" s="15" t="str">
        <v>なし</v>
      </c>
      <c r="G138" s="32" t="s">
        <v>869</v>
      </c>
      <c r="H138" s="15" t="s">
        <v>2996</v>
      </c>
      <c r="I138" s="32" t="s">
        <v>2959</v>
      </c>
      <c r="J138" s="19" t="s">
        <v>934</v>
      </c>
      <c r="K138" s="982">
        <v>1</v>
      </c>
    </row>
    <row r="139" spans="1:11" ht="15" customHeight="1" x14ac:dyDescent="0.15">
      <c r="A139" s="19" t="str">
        <v>乏突起神経膠腫</v>
      </c>
      <c r="B139" s="19" t="str">
        <v>シート8　（シート9～10には記入しない）</v>
      </c>
      <c r="C139" s="15" t="str">
        <v>病弱</v>
      </c>
      <c r="D139" s="15" t="str">
        <v>なし</v>
      </c>
      <c r="G139" s="32" t="s">
        <v>870</v>
      </c>
      <c r="H139" s="15" t="s">
        <v>2996</v>
      </c>
      <c r="I139" s="44" t="s">
        <v>2959</v>
      </c>
      <c r="J139" s="19" t="s">
        <v>934</v>
      </c>
      <c r="K139" s="982">
        <v>1</v>
      </c>
    </row>
    <row r="140" spans="1:11" ht="15" customHeight="1" x14ac:dyDescent="0.15">
      <c r="A140" s="19" t="str">
        <v>髄芽腫</v>
      </c>
      <c r="B140" s="19" t="str">
        <v>シート8　（シート9～10には記入しない）</v>
      </c>
      <c r="C140" s="15" t="str">
        <v>病弱</v>
      </c>
      <c r="D140" s="15" t="str">
        <v>なし</v>
      </c>
      <c r="G140" s="32" t="s">
        <v>871</v>
      </c>
      <c r="H140" s="15" t="s">
        <v>2996</v>
      </c>
      <c r="I140" s="44" t="s">
        <v>2959</v>
      </c>
      <c r="J140" s="19" t="s">
        <v>934</v>
      </c>
      <c r="K140" s="982">
        <v>1</v>
      </c>
    </row>
    <row r="141" spans="1:11" ht="15" customHeight="1" x14ac:dyDescent="0.15">
      <c r="A141" s="19" t="str">
        <v>頭蓋咽頭腫</v>
      </c>
      <c r="B141" s="19" t="str">
        <v>シート8　（シート9～10には記入しない）</v>
      </c>
      <c r="C141" s="15" t="str">
        <v>病弱</v>
      </c>
      <c r="D141" s="15" t="str">
        <v>なし</v>
      </c>
      <c r="G141" s="32" t="s">
        <v>872</v>
      </c>
      <c r="H141" s="15" t="s">
        <v>2996</v>
      </c>
      <c r="I141" s="44" t="s">
        <v>2959</v>
      </c>
      <c r="J141" s="19" t="s">
        <v>934</v>
      </c>
      <c r="K141" s="982">
        <v>1</v>
      </c>
    </row>
    <row r="142" spans="1:11" ht="15" customHeight="1" x14ac:dyDescent="0.15">
      <c r="A142" s="19" t="str">
        <v>松果体腫</v>
      </c>
      <c r="B142" s="19" t="str">
        <v>シート8　（シート9～10には記入しない）</v>
      </c>
      <c r="C142" s="15" t="str">
        <v>病弱</v>
      </c>
      <c r="D142" s="15" t="str">
        <v>なし</v>
      </c>
      <c r="G142" s="32" t="s">
        <v>873</v>
      </c>
      <c r="H142" s="15" t="s">
        <v>2996</v>
      </c>
      <c r="I142" s="44" t="s">
        <v>2959</v>
      </c>
      <c r="J142" s="19" t="s">
        <v>934</v>
      </c>
      <c r="K142" s="982">
        <v>1</v>
      </c>
    </row>
    <row r="143" spans="1:11" ht="15" customHeight="1" x14ac:dyDescent="0.15">
      <c r="A143" s="19" t="str">
        <v>脈絡叢乳頭腫</v>
      </c>
      <c r="B143" s="19" t="str">
        <v>シート8　（シート9～10には記入しない）</v>
      </c>
      <c r="C143" s="15" t="str">
        <v>病弱</v>
      </c>
      <c r="D143" s="15" t="str">
        <v>なし</v>
      </c>
      <c r="G143" s="32" t="s">
        <v>874</v>
      </c>
      <c r="H143" s="15" t="s">
        <v>2996</v>
      </c>
      <c r="I143" s="44" t="s">
        <v>2959</v>
      </c>
      <c r="J143" s="19" t="s">
        <v>934</v>
      </c>
      <c r="K143" s="982">
        <v>1</v>
      </c>
    </row>
    <row r="144" spans="1:11" ht="15" customHeight="1" x14ac:dyDescent="0.15">
      <c r="A144" s="19" t="str">
        <v>髄膜腫</v>
      </c>
      <c r="B144" s="19" t="str">
        <v>シート8　（シート9～10には記入しない）</v>
      </c>
      <c r="C144" s="15" t="str">
        <v>病弱</v>
      </c>
      <c r="D144" s="15" t="str">
        <v>なし</v>
      </c>
      <c r="G144" s="32" t="s">
        <v>875</v>
      </c>
      <c r="H144" s="15" t="s">
        <v>2996</v>
      </c>
      <c r="I144" s="44" t="s">
        <v>2959</v>
      </c>
      <c r="J144" s="19" t="s">
        <v>934</v>
      </c>
      <c r="K144" s="982">
        <v>1</v>
      </c>
    </row>
    <row r="145" spans="1:11" ht="15" customHeight="1" x14ac:dyDescent="0.15">
      <c r="A145" s="19" t="str">
        <v>下垂体腺腫</v>
      </c>
      <c r="B145" s="19" t="str">
        <v>シート8　（シート9～10には記入しない）</v>
      </c>
      <c r="C145" s="15" t="str">
        <v>病弱</v>
      </c>
      <c r="D145" s="15" t="str">
        <v>なし</v>
      </c>
      <c r="G145" s="32" t="s">
        <v>876</v>
      </c>
      <c r="H145" s="15" t="s">
        <v>2996</v>
      </c>
      <c r="I145" s="44" t="s">
        <v>2959</v>
      </c>
      <c r="J145" s="19" t="s">
        <v>934</v>
      </c>
      <c r="K145" s="982">
        <v>1</v>
      </c>
    </row>
    <row r="146" spans="1:11" ht="15" customHeight="1" x14ac:dyDescent="0.15">
      <c r="A146" s="19" t="str">
        <v>神経節膠腫</v>
      </c>
      <c r="B146" s="19" t="str">
        <v>シート8　（シート9～10には記入しない）</v>
      </c>
      <c r="C146" s="15" t="str">
        <v>病弱</v>
      </c>
      <c r="D146" s="15" t="str">
        <v>なし</v>
      </c>
      <c r="G146" s="32" t="s">
        <v>877</v>
      </c>
      <c r="H146" s="15" t="s">
        <v>2996</v>
      </c>
      <c r="I146" s="44" t="s">
        <v>2959</v>
      </c>
      <c r="J146" s="19" t="s">
        <v>934</v>
      </c>
      <c r="K146" s="982">
        <v>1</v>
      </c>
    </row>
    <row r="147" spans="1:11" ht="15" customHeight="1" x14ac:dyDescent="0.15">
      <c r="A147" s="19" t="str">
        <v>神経節腫</v>
      </c>
      <c r="B147" s="19" t="str">
        <v>シート8　（シート9～10には記入しない）</v>
      </c>
      <c r="C147" s="15" t="str">
        <v>病弱</v>
      </c>
      <c r="D147" s="15" t="str">
        <v>なし</v>
      </c>
      <c r="G147" s="32" t="s">
        <v>878</v>
      </c>
      <c r="H147" s="15" t="s">
        <v>2996</v>
      </c>
      <c r="I147" s="44" t="s">
        <v>2959</v>
      </c>
      <c r="J147" s="19" t="s">
        <v>934</v>
      </c>
      <c r="K147" s="982">
        <v>1</v>
      </c>
    </row>
    <row r="148" spans="1:11" ht="15" customHeight="1" x14ac:dyDescent="0.15">
      <c r="A148" s="19" t="str">
        <v>脊索腫</v>
      </c>
      <c r="B148" s="19" t="str">
        <v>シート8　（シート9～10には記入しない）</v>
      </c>
      <c r="C148" s="15" t="str">
        <v>病弱</v>
      </c>
      <c r="D148" s="15" t="str">
        <v>なし</v>
      </c>
      <c r="G148" s="32" t="s">
        <v>879</v>
      </c>
      <c r="H148" s="15" t="s">
        <v>2996</v>
      </c>
      <c r="I148" s="44" t="s">
        <v>2959</v>
      </c>
      <c r="J148" s="19" t="s">
        <v>934</v>
      </c>
      <c r="K148" s="982">
        <v>1</v>
      </c>
    </row>
    <row r="149" spans="1:11" ht="15" customHeight="1" x14ac:dyDescent="0.15">
      <c r="A149" s="19" t="str">
        <v>異型奇形腫瘍</v>
      </c>
      <c r="B149" s="19" t="str">
        <v>シート8　（シート9～10には記入しない）</v>
      </c>
      <c r="C149" s="15" t="str">
        <v>病弱</v>
      </c>
      <c r="D149" s="15" t="str">
        <v>なし</v>
      </c>
      <c r="G149" s="32" t="s">
        <v>880</v>
      </c>
      <c r="H149" s="15" t="s">
        <v>2996</v>
      </c>
      <c r="I149" s="44" t="s">
        <v>2959</v>
      </c>
      <c r="J149" s="19" t="s">
        <v>934</v>
      </c>
      <c r="K149" s="982">
        <v>1</v>
      </c>
    </row>
    <row r="150" spans="1:11" ht="15" customHeight="1" x14ac:dyDescent="0.15">
      <c r="A150" s="19" t="str">
        <v>ラブドイド腫瘍</v>
      </c>
      <c r="B150" s="19" t="str">
        <v>シート8　（シート9～10には記入しない）</v>
      </c>
      <c r="C150" s="15" t="str">
        <v>病弱</v>
      </c>
      <c r="D150" s="15" t="str">
        <v>なし</v>
      </c>
      <c r="G150" s="32" t="s">
        <v>881</v>
      </c>
      <c r="H150" s="15" t="s">
        <v>2996</v>
      </c>
      <c r="I150" s="44" t="s">
        <v>2959</v>
      </c>
      <c r="J150" s="19" t="s">
        <v>934</v>
      </c>
      <c r="K150" s="982">
        <v>1</v>
      </c>
    </row>
    <row r="151" spans="1:11" ht="15" customHeight="1" x14ac:dyDescent="0.15">
      <c r="A151" s="19" t="str">
        <v>悪性神経鞘腫</v>
      </c>
      <c r="B151" s="19" t="str">
        <v>シート8　（シート9～10には記入しない）</v>
      </c>
      <c r="C151" s="15" t="str">
        <v>病弱</v>
      </c>
      <c r="D151" s="15" t="str">
        <v>なし</v>
      </c>
      <c r="G151" s="32" t="s">
        <v>882</v>
      </c>
      <c r="H151" s="15" t="s">
        <v>2996</v>
      </c>
      <c r="I151" s="44" t="s">
        <v>2959</v>
      </c>
      <c r="J151" s="19" t="s">
        <v>934</v>
      </c>
      <c r="K151" s="982">
        <v>1</v>
      </c>
    </row>
    <row r="152" spans="1:11" ht="15" customHeight="1" x14ac:dyDescent="0.15">
      <c r="A152" s="19" t="str">
        <v>神経鞘腫</v>
      </c>
      <c r="B152" s="19" t="str">
        <v>シート8　（シート9～10には記入しない）</v>
      </c>
      <c r="C152" s="15" t="str">
        <v>病弱</v>
      </c>
      <c r="D152" s="15" t="str">
        <v>なし</v>
      </c>
      <c r="G152" s="32" t="s">
        <v>883</v>
      </c>
      <c r="H152" s="15" t="s">
        <v>2996</v>
      </c>
      <c r="I152" s="44" t="s">
        <v>2959</v>
      </c>
      <c r="J152" s="19" t="s">
        <v>934</v>
      </c>
      <c r="K152" s="982">
        <v>1</v>
      </c>
    </row>
    <row r="153" spans="1:11" ht="15" customHeight="1" x14ac:dyDescent="0.15">
      <c r="A153" s="19" t="str">
        <v>頭蓋内奇形腫</v>
      </c>
      <c r="B153" s="19" t="str">
        <v>シート8　（シート9～10には記入しない）</v>
      </c>
      <c r="C153" s="15" t="str">
        <v>病弱</v>
      </c>
      <c r="D153" s="15" t="str">
        <v>なし</v>
      </c>
      <c r="G153" s="32" t="s">
        <v>884</v>
      </c>
      <c r="H153" s="15" t="s">
        <v>2996</v>
      </c>
      <c r="I153" s="44" t="s">
        <v>2959</v>
      </c>
      <c r="J153" s="19" t="s">
        <v>934</v>
      </c>
      <c r="K153" s="982">
        <v>1</v>
      </c>
    </row>
    <row r="154" spans="1:11" ht="15" customHeight="1" x14ac:dyDescent="0.15">
      <c r="A154" s="19" t="str">
        <v>脊柱管内奇形腫</v>
      </c>
      <c r="B154" s="19" t="str">
        <v>シート8　（シート9～10には記入しない）</v>
      </c>
      <c r="C154" s="15" t="str">
        <v>病弱</v>
      </c>
      <c r="D154" s="15" t="str">
        <v>なし</v>
      </c>
      <c r="G154" s="32" t="s">
        <v>885</v>
      </c>
      <c r="H154" s="15" t="s">
        <v>2996</v>
      </c>
      <c r="I154" s="44" t="s">
        <v>2959</v>
      </c>
      <c r="J154" s="19" t="s">
        <v>934</v>
      </c>
      <c r="K154" s="982">
        <v>1</v>
      </c>
    </row>
    <row r="155" spans="1:11" ht="15" customHeight="1" x14ac:dyDescent="0.15">
      <c r="A155" s="19" t="str">
        <v>頭蓋内胚細胞腫瘍</v>
      </c>
      <c r="B155" s="19" t="str">
        <v>シート8　（シート9～10には記入しない）</v>
      </c>
      <c r="C155" s="15" t="str">
        <v>病弱</v>
      </c>
      <c r="D155" s="15" t="str">
        <v>なし</v>
      </c>
      <c r="G155" s="32" t="s">
        <v>886</v>
      </c>
      <c r="H155" s="15" t="s">
        <v>2996</v>
      </c>
      <c r="I155" s="44" t="s">
        <v>2959</v>
      </c>
      <c r="J155" s="19" t="s">
        <v>934</v>
      </c>
      <c r="K155" s="982">
        <v>1</v>
      </c>
    </row>
    <row r="156" spans="1:11" ht="15" customHeight="1" x14ac:dyDescent="0.15">
      <c r="A156" s="19" t="str">
        <v>中枢神経系腫瘍</v>
      </c>
      <c r="B156" s="19" t="str">
        <v>シート8　（シート9～10には記入しない）</v>
      </c>
      <c r="C156" s="15" t="str">
        <v>病弱</v>
      </c>
      <c r="D156" s="15" t="str">
        <v>なし</v>
      </c>
      <c r="G156" s="32" t="s">
        <v>887</v>
      </c>
      <c r="H156" s="15" t="s">
        <v>2996</v>
      </c>
      <c r="I156" s="44" t="s">
        <v>2959</v>
      </c>
      <c r="J156" s="19" t="s">
        <v>934</v>
      </c>
      <c r="K156" s="982">
        <v>1</v>
      </c>
    </row>
    <row r="157" spans="1:11" ht="15" customHeight="1" x14ac:dyDescent="0.15">
      <c r="A157" s="19" t="str">
        <v>フィンランド型先天性ネフローゼ症候群</v>
      </c>
      <c r="B157" s="19" t="str">
        <v>シート8　（シート9～10には記入しない）</v>
      </c>
      <c r="C157" s="15" t="str">
        <v>病弱</v>
      </c>
      <c r="D157" s="15" t="str">
        <v>なし</v>
      </c>
      <c r="G157" s="32" t="s">
        <v>888</v>
      </c>
      <c r="H157" s="15" t="s">
        <v>2996</v>
      </c>
      <c r="I157" s="44" t="s">
        <v>2959</v>
      </c>
      <c r="J157" s="19" t="s">
        <v>934</v>
      </c>
      <c r="K157" s="982">
        <v>1</v>
      </c>
    </row>
    <row r="158" spans="1:11" ht="15" customHeight="1" x14ac:dyDescent="0.15">
      <c r="A158" s="19" t="str">
        <v>びまん性メサンギウム硬化症</v>
      </c>
      <c r="B158" s="19" t="str">
        <v>シート8　（シート9～10には記入しない）</v>
      </c>
      <c r="C158" s="15" t="str">
        <v>病弱</v>
      </c>
      <c r="D158" s="15" t="str">
        <v>なし</v>
      </c>
      <c r="G158" s="32" t="s">
        <v>889</v>
      </c>
      <c r="H158" s="15" t="s">
        <v>2996</v>
      </c>
      <c r="I158" s="44" t="s">
        <v>2959</v>
      </c>
      <c r="J158" s="19" t="s">
        <v>934</v>
      </c>
      <c r="K158" s="982">
        <v>1</v>
      </c>
    </row>
    <row r="159" spans="1:11" ht="15" customHeight="1" x14ac:dyDescent="0.15">
      <c r="A159" s="19" t="str">
        <v>微小変化型ネフローゼ症候群</v>
      </c>
      <c r="B159" s="19" t="str">
        <v>シート8　（シート9～10には記入しない）</v>
      </c>
      <c r="C159" s="15" t="str">
        <v>病弱</v>
      </c>
      <c r="D159" s="15" t="str">
        <v>なし</v>
      </c>
      <c r="G159" s="32" t="s">
        <v>890</v>
      </c>
      <c r="H159" s="15" t="s">
        <v>2996</v>
      </c>
      <c r="I159" s="44" t="s">
        <v>2959</v>
      </c>
      <c r="J159" s="19" t="s">
        <v>934</v>
      </c>
      <c r="K159" s="982">
        <v>1</v>
      </c>
    </row>
    <row r="160" spans="1:11" ht="15" customHeight="1" x14ac:dyDescent="0.15">
      <c r="A160" s="19" t="str">
        <v>巣状分節性糸球体硬化症</v>
      </c>
      <c r="B160" s="19" t="str">
        <v>シート8　（シート9～10には記入しない）</v>
      </c>
      <c r="C160" s="15" t="str">
        <v>病弱</v>
      </c>
      <c r="D160" s="15" t="str">
        <v>なし</v>
      </c>
      <c r="G160" s="32" t="s">
        <v>891</v>
      </c>
      <c r="H160" s="15" t="s">
        <v>2996</v>
      </c>
      <c r="I160" s="44" t="s">
        <v>2959</v>
      </c>
      <c r="J160" s="19" t="s">
        <v>934</v>
      </c>
      <c r="K160" s="982">
        <v>1</v>
      </c>
    </row>
    <row r="161" spans="1:11" ht="15" customHeight="1" x14ac:dyDescent="0.15">
      <c r="A161" s="19" t="str">
        <v>膜性腎症</v>
      </c>
      <c r="B161" s="19" t="str">
        <v>シート8　（シート9～10には記入しない）</v>
      </c>
      <c r="C161" s="15" t="str">
        <v>病弱</v>
      </c>
      <c r="D161" s="15" t="str">
        <v>なし</v>
      </c>
      <c r="G161" s="32" t="s">
        <v>892</v>
      </c>
      <c r="H161" s="15" t="s">
        <v>2996</v>
      </c>
      <c r="I161" s="44" t="s">
        <v>2959</v>
      </c>
      <c r="J161" s="19" t="s">
        <v>934</v>
      </c>
      <c r="K161" s="982">
        <v>1</v>
      </c>
    </row>
    <row r="162" spans="1:11" ht="15" customHeight="1" x14ac:dyDescent="0.15">
      <c r="A162" s="19" t="str">
        <v>ギャロウェイ・モワト症候群</v>
      </c>
      <c r="B162" s="19" t="str">
        <v>シート8　（シート9～10には記入しない）</v>
      </c>
      <c r="C162" s="15" t="str">
        <v>病弱</v>
      </c>
      <c r="D162" s="15" t="str">
        <v>なし</v>
      </c>
      <c r="G162" s="32" t="s">
        <v>893</v>
      </c>
      <c r="H162" s="15" t="s">
        <v>2996</v>
      </c>
      <c r="I162" s="44" t="s">
        <v>2959</v>
      </c>
      <c r="J162" s="19" t="s">
        <v>934</v>
      </c>
      <c r="K162" s="982">
        <v>1</v>
      </c>
    </row>
    <row r="163" spans="1:11" ht="15" customHeight="1" x14ac:dyDescent="0.15">
      <c r="A163" s="19" t="str">
        <v>ネフローゼ症候群</v>
      </c>
      <c r="B163" s="19" t="str">
        <v>シート8　（シート9～10には記入しない）</v>
      </c>
      <c r="C163" s="15" t="str">
        <v>病弱</v>
      </c>
      <c r="D163" s="15" t="str">
        <v>なし</v>
      </c>
      <c r="G163" s="32" t="s">
        <v>894</v>
      </c>
      <c r="H163" s="15" t="s">
        <v>2996</v>
      </c>
      <c r="I163" s="44" t="s">
        <v>2959</v>
      </c>
      <c r="J163" s="19" t="s">
        <v>934</v>
      </c>
      <c r="K163" s="982">
        <v>1</v>
      </c>
    </row>
    <row r="164" spans="1:11" ht="15" customHeight="1" x14ac:dyDescent="0.15">
      <c r="A164" s="19" t="str">
        <v>IgA腎症</v>
      </c>
      <c r="B164" s="19" t="str">
        <v>シート8　（シート9～10には記入しない）</v>
      </c>
      <c r="C164" s="15" t="str">
        <v>病弱</v>
      </c>
      <c r="D164" s="15" t="str">
        <v>なし</v>
      </c>
      <c r="G164" s="32" t="s">
        <v>3015</v>
      </c>
      <c r="H164" s="15" t="s">
        <v>2996</v>
      </c>
      <c r="I164" s="44" t="s">
        <v>2959</v>
      </c>
      <c r="J164" s="19" t="s">
        <v>934</v>
      </c>
      <c r="K164" s="982">
        <v>1</v>
      </c>
    </row>
    <row r="165" spans="1:11" ht="15" customHeight="1" x14ac:dyDescent="0.15">
      <c r="A165" s="19" t="str">
        <v>メサンギウム増殖性糸球体腎炎</v>
      </c>
      <c r="B165" s="19" t="str">
        <v>シート8　（シート9～10には記入しない）</v>
      </c>
      <c r="C165" s="15" t="str">
        <v>病弱</v>
      </c>
      <c r="D165" s="15" t="str">
        <v>なし</v>
      </c>
      <c r="G165" s="32" t="s">
        <v>895</v>
      </c>
      <c r="H165" s="15" t="s">
        <v>2996</v>
      </c>
      <c r="I165" s="44" t="s">
        <v>2959</v>
      </c>
      <c r="J165" s="19" t="s">
        <v>934</v>
      </c>
      <c r="K165" s="982">
        <v>1</v>
      </c>
    </row>
    <row r="166" spans="1:11" ht="15" customHeight="1" x14ac:dyDescent="0.15">
      <c r="A166" s="19" t="str">
        <v>膜性増殖性糸球体腎炎</v>
      </c>
      <c r="B166" s="19" t="str">
        <v>シート8　（シート9～10には記入しない）</v>
      </c>
      <c r="C166" s="15" t="str">
        <v>病弱</v>
      </c>
      <c r="D166" s="15" t="str">
        <v>なし</v>
      </c>
      <c r="G166" s="32" t="s">
        <v>896</v>
      </c>
      <c r="H166" s="32" t="s">
        <v>2996</v>
      </c>
      <c r="I166" s="44" t="s">
        <v>2959</v>
      </c>
      <c r="J166" s="19" t="s">
        <v>934</v>
      </c>
      <c r="K166" s="982">
        <v>1</v>
      </c>
    </row>
    <row r="167" spans="1:11" ht="15" customHeight="1" x14ac:dyDescent="0.15">
      <c r="A167" s="19" t="str">
        <v>紫斑病性腎炎</v>
      </c>
      <c r="B167" s="19" t="str">
        <v>シート8　（シート9～10には記入しない）</v>
      </c>
      <c r="C167" s="15" t="str">
        <v>病弱</v>
      </c>
      <c r="D167" s="15" t="str">
        <v>なし</v>
      </c>
      <c r="G167" s="32" t="s">
        <v>897</v>
      </c>
      <c r="H167" s="32" t="s">
        <v>2996</v>
      </c>
      <c r="I167" s="44" t="s">
        <v>2959</v>
      </c>
      <c r="J167" s="19" t="s">
        <v>934</v>
      </c>
      <c r="K167" s="982">
        <v>1</v>
      </c>
    </row>
    <row r="168" spans="1:11" ht="15" customHeight="1" x14ac:dyDescent="0.15">
      <c r="A168" s="19" t="str">
        <v>抗糸球体基底膜腎炎</v>
      </c>
      <c r="B168" s="19" t="str">
        <v>シート8　（シート9～10には記入しない）</v>
      </c>
      <c r="C168" s="15" t="str">
        <v>病弱</v>
      </c>
      <c r="D168" s="15" t="str">
        <v>なし</v>
      </c>
      <c r="G168" s="32" t="s">
        <v>898</v>
      </c>
      <c r="H168" s="15" t="s">
        <v>2996</v>
      </c>
      <c r="I168" s="44" t="s">
        <v>2959</v>
      </c>
      <c r="J168" s="19" t="s">
        <v>934</v>
      </c>
      <c r="K168" s="982">
        <v>1</v>
      </c>
    </row>
    <row r="169" spans="1:11" ht="15" customHeight="1" x14ac:dyDescent="0.15">
      <c r="A169" s="19" t="str">
        <v>グッドパスチャー症候群</v>
      </c>
      <c r="B169" s="19" t="str">
        <v>シート8　（シート9～10には記入しない）</v>
      </c>
      <c r="C169" s="15" t="str">
        <v>病弱</v>
      </c>
      <c r="D169" s="15" t="str">
        <v>なし</v>
      </c>
      <c r="G169" s="32" t="s">
        <v>899</v>
      </c>
      <c r="H169" s="15" t="s">
        <v>2996</v>
      </c>
      <c r="I169" s="44" t="s">
        <v>2959</v>
      </c>
      <c r="J169" s="19" t="s">
        <v>934</v>
      </c>
      <c r="K169" s="982">
        <v>1</v>
      </c>
    </row>
    <row r="170" spans="1:11" ht="15" customHeight="1" x14ac:dyDescent="0.15">
      <c r="A170" s="19" t="str">
        <v>慢性糸球体腎炎</v>
      </c>
      <c r="B170" s="19" t="str">
        <v>シート8　（シート9～10には記入しない）</v>
      </c>
      <c r="C170" s="15" t="str">
        <v>病弱</v>
      </c>
      <c r="D170" s="15" t="str">
        <v>なし</v>
      </c>
      <c r="G170" s="32" t="s">
        <v>900</v>
      </c>
      <c r="H170" s="15" t="s">
        <v>2996</v>
      </c>
      <c r="I170" s="44" t="s">
        <v>2959</v>
      </c>
      <c r="J170" s="19" t="s">
        <v>934</v>
      </c>
      <c r="K170" s="982">
        <v>1</v>
      </c>
    </row>
    <row r="171" spans="1:11" ht="15" customHeight="1" x14ac:dyDescent="0.15">
      <c r="A171" s="19" t="str">
        <v>アルポート症候群</v>
      </c>
      <c r="B171" s="19" t="str">
        <v>シート8　（シート9～10には記入しない）</v>
      </c>
      <c r="C171" s="15" t="str">
        <v>病弱</v>
      </c>
      <c r="D171" s="15" t="str">
        <v>なし</v>
      </c>
      <c r="G171" s="32" t="s">
        <v>901</v>
      </c>
      <c r="H171" s="15" t="s">
        <v>2996</v>
      </c>
      <c r="I171" s="44" t="s">
        <v>2959</v>
      </c>
      <c r="J171" s="19" t="s">
        <v>934</v>
      </c>
      <c r="K171" s="982">
        <v>1</v>
      </c>
    </row>
    <row r="172" spans="1:11" ht="15" customHeight="1" x14ac:dyDescent="0.15">
      <c r="A172" s="19" t="str">
        <v>エプスタイン症候群</v>
      </c>
      <c r="B172" s="19" t="str">
        <v>シート8　（シート9～10には記入しない）</v>
      </c>
      <c r="C172" s="15" t="str">
        <v>病弱</v>
      </c>
      <c r="D172" s="15" t="str">
        <v>なし</v>
      </c>
      <c r="G172" s="32" t="s">
        <v>902</v>
      </c>
      <c r="H172" s="15" t="s">
        <v>2996</v>
      </c>
      <c r="I172" s="44" t="s">
        <v>2959</v>
      </c>
      <c r="J172" s="19" t="s">
        <v>934</v>
      </c>
      <c r="K172" s="982">
        <v>1</v>
      </c>
    </row>
    <row r="173" spans="1:11" ht="15" customHeight="1" x14ac:dyDescent="0.15">
      <c r="A173" s="19" t="str">
        <v>ループス腎炎</v>
      </c>
      <c r="B173" s="19" t="str">
        <v>シート8　（シート9～10には記入しない）</v>
      </c>
      <c r="C173" s="15" t="str">
        <v>病弱</v>
      </c>
      <c r="D173" s="15" t="str">
        <v>なし</v>
      </c>
      <c r="G173" s="32" t="s">
        <v>903</v>
      </c>
      <c r="H173" s="15" t="s">
        <v>2996</v>
      </c>
      <c r="I173" s="44" t="s">
        <v>2959</v>
      </c>
      <c r="J173" s="19" t="s">
        <v>934</v>
      </c>
      <c r="K173" s="982">
        <v>1</v>
      </c>
    </row>
    <row r="174" spans="1:11" ht="15" customHeight="1" x14ac:dyDescent="0.15">
      <c r="A174" s="19" t="str">
        <v>急速進行性糸球体腎炎</v>
      </c>
      <c r="B174" s="19" t="str">
        <v>シート8　（シート9～10には記入しない）</v>
      </c>
      <c r="C174" s="15" t="str">
        <v>病弱</v>
      </c>
      <c r="D174" s="15" t="str">
        <v>なし</v>
      </c>
      <c r="G174" s="32" t="s">
        <v>904</v>
      </c>
      <c r="H174" s="15" t="s">
        <v>2996</v>
      </c>
      <c r="I174" s="44" t="s">
        <v>2959</v>
      </c>
      <c r="J174" s="19" t="s">
        <v>934</v>
      </c>
      <c r="K174" s="982">
        <v>1</v>
      </c>
    </row>
    <row r="175" spans="1:11" ht="15" customHeight="1" x14ac:dyDescent="0.15">
      <c r="A175" s="19" t="str">
        <v>顕微鏡的多発血管炎</v>
      </c>
      <c r="B175" s="19" t="str">
        <v>シート8　（シート9～10には記入しない）</v>
      </c>
      <c r="C175" s="15" t="str">
        <v>病弱</v>
      </c>
      <c r="D175" s="15" t="str">
        <v>なし</v>
      </c>
      <c r="G175" s="32" t="s">
        <v>905</v>
      </c>
      <c r="H175" s="15" t="s">
        <v>2996</v>
      </c>
      <c r="I175" s="44" t="s">
        <v>2959</v>
      </c>
      <c r="J175" s="19" t="s">
        <v>934</v>
      </c>
      <c r="K175" s="982">
        <v>1</v>
      </c>
    </row>
    <row r="176" spans="1:11" ht="15" customHeight="1" x14ac:dyDescent="0.15">
      <c r="A176" s="19" t="str">
        <v>多発血管炎性肉芽腫症</v>
      </c>
      <c r="B176" s="19" t="str">
        <v>シート8　（シート9～10には記入しない）</v>
      </c>
      <c r="C176" s="15" t="str">
        <v>病弱</v>
      </c>
      <c r="D176" s="15" t="str">
        <v>なし</v>
      </c>
      <c r="G176" s="32" t="s">
        <v>906</v>
      </c>
      <c r="H176" s="15" t="s">
        <v>2996</v>
      </c>
      <c r="I176" s="44" t="s">
        <v>2959</v>
      </c>
      <c r="J176" s="19" t="s">
        <v>934</v>
      </c>
      <c r="K176" s="982">
        <v>1</v>
      </c>
    </row>
    <row r="177" spans="1:11" ht="15" customHeight="1" x14ac:dyDescent="0.15">
      <c r="A177" s="19" t="str">
        <v>非典型溶血性尿毒症症候群</v>
      </c>
      <c r="B177" s="19" t="str">
        <v>シート8　（シート9～10には記入しない）</v>
      </c>
      <c r="C177" s="15" t="str">
        <v>病弱</v>
      </c>
      <c r="D177" s="15" t="str">
        <v>なし</v>
      </c>
      <c r="G177" s="32" t="s">
        <v>907</v>
      </c>
      <c r="H177" s="15" t="s">
        <v>2996</v>
      </c>
      <c r="I177" s="44" t="s">
        <v>2959</v>
      </c>
      <c r="J177" s="19" t="s">
        <v>934</v>
      </c>
      <c r="K177" s="982">
        <v>1</v>
      </c>
    </row>
    <row r="178" spans="1:11" ht="15" customHeight="1" x14ac:dyDescent="0.15">
      <c r="A178" s="19" t="str">
        <v>ネイル・パテラ症候群</v>
      </c>
      <c r="B178" s="19" t="str">
        <v>シート8　（シート9～10には記入しない）</v>
      </c>
      <c r="C178" s="15" t="str">
        <v>病弱</v>
      </c>
      <c r="D178" s="15" t="str">
        <v>なし</v>
      </c>
      <c r="G178" s="32" t="s">
        <v>908</v>
      </c>
      <c r="H178" s="15" t="s">
        <v>2996</v>
      </c>
      <c r="I178" s="44" t="s">
        <v>2959</v>
      </c>
      <c r="J178" s="19" t="s">
        <v>934</v>
      </c>
      <c r="K178" s="982">
        <v>1</v>
      </c>
    </row>
    <row r="179" spans="1:11" ht="15" customHeight="1" x14ac:dyDescent="0.15">
      <c r="A179" s="19" t="str">
        <v>爪膝蓋症候群</v>
      </c>
      <c r="B179" s="19" t="str">
        <v>シート8　（シート9～10には記入しない）</v>
      </c>
      <c r="C179" s="15" t="str">
        <v>病弱</v>
      </c>
      <c r="D179" s="15" t="str">
        <v>なし</v>
      </c>
      <c r="G179" s="32" t="s">
        <v>909</v>
      </c>
      <c r="H179" s="15" t="s">
        <v>2996</v>
      </c>
      <c r="I179" s="44" t="s">
        <v>2959</v>
      </c>
      <c r="J179" s="19" t="s">
        <v>934</v>
      </c>
      <c r="K179" s="982">
        <v>1</v>
      </c>
    </row>
    <row r="180" spans="1:11" ht="15" customHeight="1" x14ac:dyDescent="0.15">
      <c r="A180" s="19" t="str">
        <v>フィブロネクチン腎症</v>
      </c>
      <c r="B180" s="19" t="str">
        <v>シート8　（シート9～10には記入しない）</v>
      </c>
      <c r="C180" s="15" t="str">
        <v>病弱</v>
      </c>
      <c r="D180" s="15" t="str">
        <v>なし</v>
      </c>
      <c r="G180" s="32" t="s">
        <v>910</v>
      </c>
      <c r="H180" s="15" t="s">
        <v>2996</v>
      </c>
      <c r="I180" s="44" t="s">
        <v>2959</v>
      </c>
      <c r="J180" s="19" t="s">
        <v>934</v>
      </c>
      <c r="K180" s="982">
        <v>1</v>
      </c>
    </row>
    <row r="181" spans="1:11" ht="15" customHeight="1" x14ac:dyDescent="0.15">
      <c r="A181" s="19" t="str">
        <v>リポタンパク糸球体症</v>
      </c>
      <c r="B181" s="19" t="str">
        <v>シート8　（シート9～10には記入しない）</v>
      </c>
      <c r="C181" s="15" t="str">
        <v>病弱</v>
      </c>
      <c r="D181" s="15" t="str">
        <v>なし</v>
      </c>
      <c r="G181" s="32" t="s">
        <v>911</v>
      </c>
      <c r="H181" s="15" t="s">
        <v>2996</v>
      </c>
      <c r="I181" s="44" t="s">
        <v>2959</v>
      </c>
      <c r="J181" s="19" t="s">
        <v>934</v>
      </c>
      <c r="K181" s="982">
        <v>1</v>
      </c>
    </row>
    <row r="182" spans="1:11" ht="15" customHeight="1" x14ac:dyDescent="0.15">
      <c r="A182" s="19" t="str">
        <v>慢性尿細管間質性腎炎</v>
      </c>
      <c r="B182" s="19" t="str">
        <v>シート8　（シート9～10には記入しない）</v>
      </c>
      <c r="C182" s="15" t="str">
        <v>病弱</v>
      </c>
      <c r="D182" s="15" t="str">
        <v>なし</v>
      </c>
      <c r="G182" s="32" t="s">
        <v>912</v>
      </c>
      <c r="H182" s="15" t="s">
        <v>2996</v>
      </c>
      <c r="I182" s="44" t="s">
        <v>2959</v>
      </c>
      <c r="J182" s="19" t="s">
        <v>934</v>
      </c>
      <c r="K182" s="982">
        <v>1</v>
      </c>
    </row>
    <row r="183" spans="1:11" ht="15" customHeight="1" x14ac:dyDescent="0.15">
      <c r="A183" s="19" t="str">
        <v>慢性腎盂腎炎</v>
      </c>
      <c r="B183" s="19" t="str">
        <v>シート8　（シート9～10には記入しない）</v>
      </c>
      <c r="C183" s="15" t="str">
        <v>病弱</v>
      </c>
      <c r="D183" s="15" t="str">
        <v>なし</v>
      </c>
      <c r="G183" s="32" t="s">
        <v>913</v>
      </c>
      <c r="H183" s="15" t="s">
        <v>2996</v>
      </c>
      <c r="I183" s="44" t="s">
        <v>2959</v>
      </c>
      <c r="J183" s="19" t="s">
        <v>934</v>
      </c>
      <c r="K183" s="982">
        <v>1</v>
      </c>
    </row>
    <row r="184" spans="1:11" ht="15" customHeight="1" x14ac:dyDescent="0.15">
      <c r="A184" s="19" t="str">
        <v>アミロイド腎</v>
      </c>
      <c r="B184" s="19" t="str">
        <v>シート8　（シート9～10には記入しない）</v>
      </c>
      <c r="C184" s="15" t="str">
        <v>病弱</v>
      </c>
      <c r="D184" s="15" t="str">
        <v>なし</v>
      </c>
      <c r="G184" s="32" t="s">
        <v>914</v>
      </c>
      <c r="H184" s="15" t="s">
        <v>2996</v>
      </c>
      <c r="I184" s="32" t="s">
        <v>2959</v>
      </c>
      <c r="J184" s="19" t="s">
        <v>934</v>
      </c>
      <c r="K184" s="982">
        <v>1</v>
      </c>
    </row>
    <row r="185" spans="1:11" ht="15" customHeight="1" x14ac:dyDescent="0.15">
      <c r="A185" s="19" t="str">
        <v>家族性若年性高尿酸血症性腎症</v>
      </c>
      <c r="B185" s="19" t="str">
        <v>シート8　（シート9～10には記入しない）</v>
      </c>
      <c r="C185" s="15" t="str">
        <v>病弱</v>
      </c>
      <c r="D185" s="15" t="str">
        <v>なし</v>
      </c>
      <c r="G185" s="32" t="s">
        <v>915</v>
      </c>
      <c r="H185" s="15" t="s">
        <v>2996</v>
      </c>
      <c r="I185" s="44" t="s">
        <v>2959</v>
      </c>
      <c r="J185" s="19" t="s">
        <v>934</v>
      </c>
      <c r="K185" s="982">
        <v>1</v>
      </c>
    </row>
    <row r="186" spans="1:11" ht="15" customHeight="1" x14ac:dyDescent="0.15">
      <c r="A186" s="19" t="str">
        <v>常染色体優性尿細管間質性腎疾患</v>
      </c>
      <c r="B186" s="19" t="str">
        <v>シート8　（シート9～10には記入しない）</v>
      </c>
      <c r="C186" s="15" t="str">
        <v>病弱</v>
      </c>
      <c r="D186" s="15" t="str">
        <v>なし</v>
      </c>
      <c r="G186" s="32" t="s">
        <v>916</v>
      </c>
      <c r="H186" s="15" t="s">
        <v>2996</v>
      </c>
      <c r="I186" s="44" t="s">
        <v>2959</v>
      </c>
      <c r="J186" s="19" t="s">
        <v>934</v>
      </c>
      <c r="K186" s="982">
        <v>1</v>
      </c>
    </row>
    <row r="187" spans="1:11" ht="15" customHeight="1" x14ac:dyDescent="0.15">
      <c r="A187" s="19" t="str">
        <v>ネフロン癆</v>
      </c>
      <c r="B187" s="19" t="str">
        <v>シート8　（シート9～10には記入しない）</v>
      </c>
      <c r="C187" s="15" t="str">
        <v>病弱</v>
      </c>
      <c r="D187" s="15" t="str">
        <v>なし</v>
      </c>
      <c r="G187" s="32" t="s">
        <v>917</v>
      </c>
      <c r="H187" s="15" t="s">
        <v>2996</v>
      </c>
      <c r="I187" s="44" t="s">
        <v>2959</v>
      </c>
      <c r="J187" s="19" t="s">
        <v>934</v>
      </c>
      <c r="K187" s="982">
        <v>1</v>
      </c>
    </row>
    <row r="188" spans="1:11" ht="15" customHeight="1" x14ac:dyDescent="0.15">
      <c r="A188" s="19" t="str">
        <v>腎血管性高血圧</v>
      </c>
      <c r="B188" s="19" t="str">
        <v>シート8　（シート9～10には記入しない）</v>
      </c>
      <c r="C188" s="15" t="str">
        <v>病弱</v>
      </c>
      <c r="D188" s="15" t="str">
        <v>なし</v>
      </c>
      <c r="G188" s="32" t="s">
        <v>918</v>
      </c>
      <c r="H188" s="15" t="s">
        <v>2996</v>
      </c>
      <c r="I188" s="44" t="s">
        <v>2959</v>
      </c>
      <c r="J188" s="19" t="s">
        <v>934</v>
      </c>
      <c r="K188" s="982">
        <v>1</v>
      </c>
    </row>
    <row r="189" spans="1:11" ht="15" customHeight="1" x14ac:dyDescent="0.15">
      <c r="A189" s="19" t="str">
        <v>腎静脈血栓症</v>
      </c>
      <c r="B189" s="19" t="str">
        <v>シート8　（シート9～10には記入しない）</v>
      </c>
      <c r="C189" s="15" t="str">
        <v>病弱</v>
      </c>
      <c r="D189" s="15" t="str">
        <v>なし</v>
      </c>
      <c r="G189" s="32" t="s">
        <v>919</v>
      </c>
      <c r="H189" s="15" t="s">
        <v>2996</v>
      </c>
      <c r="I189" s="44" t="s">
        <v>2959</v>
      </c>
      <c r="J189" s="19" t="s">
        <v>934</v>
      </c>
      <c r="K189" s="982">
        <v>1</v>
      </c>
    </row>
    <row r="190" spans="1:11" ht="15" customHeight="1" x14ac:dyDescent="0.15">
      <c r="A190" s="19" t="str">
        <v>腎動静脈</v>
      </c>
      <c r="B190" s="19" t="str">
        <v>シート8　（シート9～10には記入しない）</v>
      </c>
      <c r="C190" s="15" t="str">
        <v>病弱</v>
      </c>
      <c r="D190" s="15" t="str">
        <v>なし</v>
      </c>
      <c r="G190" s="32" t="s">
        <v>920</v>
      </c>
      <c r="H190" s="15" t="s">
        <v>2996</v>
      </c>
      <c r="I190" s="44" t="s">
        <v>2959</v>
      </c>
      <c r="J190" s="19" t="s">
        <v>934</v>
      </c>
      <c r="K190" s="982">
        <v>1</v>
      </c>
    </row>
    <row r="191" spans="1:11" ht="15" customHeight="1" x14ac:dyDescent="0.15">
      <c r="A191" s="19" t="str">
        <v>尿細管性アシドーシス</v>
      </c>
      <c r="B191" s="19" t="str">
        <v>シート8　（シート9～10には記入しない）</v>
      </c>
      <c r="C191" s="15" t="str">
        <v>病弱</v>
      </c>
      <c r="D191" s="15" t="str">
        <v>なし</v>
      </c>
      <c r="G191" s="32" t="s">
        <v>921</v>
      </c>
      <c r="H191" s="15" t="s">
        <v>2996</v>
      </c>
      <c r="I191" s="44" t="s">
        <v>2959</v>
      </c>
      <c r="J191" s="19" t="s">
        <v>934</v>
      </c>
      <c r="K191" s="982">
        <v>1</v>
      </c>
    </row>
    <row r="192" spans="1:11" ht="15" customHeight="1" x14ac:dyDescent="0.15">
      <c r="A192" s="19" t="str">
        <v>ギッテルマン症候群</v>
      </c>
      <c r="B192" s="19" t="str">
        <v>シート8　（シート9～10には記入しない）</v>
      </c>
      <c r="C192" s="15" t="str">
        <v>病弱</v>
      </c>
      <c r="D192" s="15" t="str">
        <v>なし</v>
      </c>
      <c r="G192" s="32" t="s">
        <v>922</v>
      </c>
      <c r="H192" s="15" t="s">
        <v>2996</v>
      </c>
      <c r="I192" s="44" t="s">
        <v>2959</v>
      </c>
      <c r="J192" s="19" t="s">
        <v>934</v>
      </c>
      <c r="K192" s="982">
        <v>1</v>
      </c>
    </row>
    <row r="193" spans="1:11" ht="15" customHeight="1" x14ac:dyDescent="0.15">
      <c r="A193" s="19" t="str">
        <v>バーター症候群</v>
      </c>
      <c r="B193" s="19" t="str">
        <v>シート8　（シート9～10には記入しない）</v>
      </c>
      <c r="C193" s="15" t="str">
        <v>病弱</v>
      </c>
      <c r="D193" s="15" t="str">
        <v>なし</v>
      </c>
      <c r="G193" s="32" t="s">
        <v>923</v>
      </c>
      <c r="H193" s="15" t="s">
        <v>2996</v>
      </c>
      <c r="I193" s="44" t="s">
        <v>2959</v>
      </c>
      <c r="J193" s="19" t="s">
        <v>934</v>
      </c>
      <c r="K193" s="982">
        <v>1</v>
      </c>
    </row>
    <row r="194" spans="1:11" ht="15" customHeight="1" x14ac:dyDescent="0.15">
      <c r="A194" s="19" t="str">
        <v>腎尿管結石</v>
      </c>
      <c r="B194" s="19" t="str">
        <v>シート8　（シート9～10には記入しない）</v>
      </c>
      <c r="C194" s="15" t="str">
        <v>病弱</v>
      </c>
      <c r="D194" s="15" t="str">
        <v>なし</v>
      </c>
      <c r="G194" s="32" t="s">
        <v>924</v>
      </c>
      <c r="H194" s="15" t="s">
        <v>2996</v>
      </c>
      <c r="I194" s="44" t="s">
        <v>2959</v>
      </c>
      <c r="J194" s="19" t="s">
        <v>934</v>
      </c>
      <c r="K194" s="982">
        <v>1</v>
      </c>
    </row>
    <row r="195" spans="1:11" ht="15" customHeight="1" x14ac:dyDescent="0.15">
      <c r="A195" s="19" t="str">
        <v>慢性腎不全</v>
      </c>
      <c r="B195" s="19" t="str">
        <v>シート8　（シート9～10には記入しない）</v>
      </c>
      <c r="C195" s="15" t="str">
        <v>病弱</v>
      </c>
      <c r="D195" s="15" t="str">
        <v>なし</v>
      </c>
      <c r="G195" s="32" t="s">
        <v>925</v>
      </c>
      <c r="H195" s="15" t="s">
        <v>2996</v>
      </c>
      <c r="I195" s="44" t="s">
        <v>2959</v>
      </c>
      <c r="J195" s="19" t="s">
        <v>934</v>
      </c>
      <c r="K195" s="982">
        <v>1</v>
      </c>
    </row>
    <row r="196" spans="1:11" ht="15" customHeight="1" x14ac:dyDescent="0.15">
      <c r="A196" s="19" t="str">
        <v>多発性嚢胞腎</v>
      </c>
      <c r="B196" s="19" t="str">
        <v>シート8　（シート9～10には記入しない）</v>
      </c>
      <c r="C196" s="15" t="str">
        <v>病弱</v>
      </c>
      <c r="D196" s="15" t="str">
        <v>なし</v>
      </c>
      <c r="G196" s="32" t="s">
        <v>926</v>
      </c>
      <c r="H196" s="15" t="s">
        <v>2996</v>
      </c>
      <c r="I196" s="44" t="s">
        <v>2959</v>
      </c>
      <c r="J196" s="19" t="s">
        <v>934</v>
      </c>
      <c r="K196" s="982">
        <v>1</v>
      </c>
    </row>
    <row r="197" spans="1:11" ht="15" customHeight="1" x14ac:dyDescent="0.15">
      <c r="A197" s="19" t="str">
        <v>低形成腎</v>
      </c>
      <c r="B197" s="19" t="str">
        <v>シート8　（シート9～10には記入しない）</v>
      </c>
      <c r="C197" s="15" t="str">
        <v>病弱</v>
      </c>
      <c r="D197" s="15" t="str">
        <v>なし</v>
      </c>
      <c r="G197" s="32" t="s">
        <v>927</v>
      </c>
      <c r="H197" s="15" t="s">
        <v>2996</v>
      </c>
      <c r="I197" s="44" t="s">
        <v>2959</v>
      </c>
      <c r="J197" s="19" t="s">
        <v>934</v>
      </c>
      <c r="K197" s="982">
        <v>1</v>
      </c>
    </row>
    <row r="198" spans="1:11" ht="15" customHeight="1" x14ac:dyDescent="0.15">
      <c r="A198" s="19" t="str">
        <v>腎無形成</v>
      </c>
      <c r="B198" s="19" t="str">
        <v>シート8　（シート9～10には記入しない）</v>
      </c>
      <c r="C198" s="15" t="str">
        <v>病弱</v>
      </c>
      <c r="D198" s="15" t="str">
        <v>なし</v>
      </c>
      <c r="G198" s="32" t="s">
        <v>928</v>
      </c>
      <c r="H198" s="15" t="s">
        <v>2996</v>
      </c>
      <c r="I198" s="44" t="s">
        <v>2959</v>
      </c>
      <c r="J198" s="19" t="s">
        <v>934</v>
      </c>
      <c r="K198" s="982">
        <v>1</v>
      </c>
    </row>
    <row r="199" spans="1:11" ht="15" customHeight="1" x14ac:dyDescent="0.15">
      <c r="A199" s="19" t="str">
        <v>ポッター症候群</v>
      </c>
      <c r="B199" s="19" t="str">
        <v>シート8　（シート9～10には記入しない）</v>
      </c>
      <c r="C199" s="15" t="str">
        <v>病弱</v>
      </c>
      <c r="D199" s="15" t="str">
        <v>なし</v>
      </c>
      <c r="G199" s="32" t="s">
        <v>929</v>
      </c>
      <c r="H199" s="15" t="s">
        <v>2996</v>
      </c>
      <c r="I199" s="44" t="s">
        <v>2959</v>
      </c>
      <c r="J199" s="19" t="s">
        <v>934</v>
      </c>
      <c r="K199" s="982">
        <v>1</v>
      </c>
    </row>
    <row r="200" spans="1:11" ht="15" customHeight="1" x14ac:dyDescent="0.15">
      <c r="A200" s="19" t="str">
        <v>多嚢胞性異形成腎</v>
      </c>
      <c r="B200" s="19" t="str">
        <v>シート8　（シート9～10には記入しない）</v>
      </c>
      <c r="C200" s="15" t="str">
        <v>病弱</v>
      </c>
      <c r="D200" s="15" t="str">
        <v>なし</v>
      </c>
      <c r="G200" s="32" t="s">
        <v>930</v>
      </c>
      <c r="H200" s="15" t="s">
        <v>2996</v>
      </c>
      <c r="I200" s="44" t="s">
        <v>2959</v>
      </c>
      <c r="J200" s="19" t="s">
        <v>934</v>
      </c>
      <c r="K200" s="982">
        <v>1</v>
      </c>
    </row>
    <row r="201" spans="1:11" ht="15" customHeight="1" x14ac:dyDescent="0.15">
      <c r="A201" s="19" t="str">
        <v>寡巨大糸球体症</v>
      </c>
      <c r="B201" s="19" t="str">
        <v>シート8　（シート9～10には記入しない）</v>
      </c>
      <c r="C201" s="15" t="str">
        <v>病弱</v>
      </c>
      <c r="D201" s="15" t="str">
        <v>なし</v>
      </c>
      <c r="G201" s="32" t="s">
        <v>931</v>
      </c>
      <c r="H201" s="15" t="s">
        <v>2996</v>
      </c>
      <c r="I201" s="44" t="s">
        <v>2959</v>
      </c>
      <c r="J201" s="19" t="s">
        <v>934</v>
      </c>
      <c r="K201" s="982">
        <v>1</v>
      </c>
    </row>
    <row r="202" spans="1:11" ht="15" customHeight="1" x14ac:dyDescent="0.15">
      <c r="A202" s="19" t="str">
        <v>腎奇形</v>
      </c>
      <c r="B202" s="19" t="str">
        <v>シート8　（シート9～10には記入しない）</v>
      </c>
      <c r="C202" s="15" t="str">
        <v>病弱</v>
      </c>
      <c r="D202" s="15" t="str">
        <v>なし</v>
      </c>
      <c r="G202" s="32" t="s">
        <v>935</v>
      </c>
      <c r="H202" s="15" t="s">
        <v>2996</v>
      </c>
      <c r="I202" s="44" t="s">
        <v>2959</v>
      </c>
      <c r="J202" s="19" t="s">
        <v>934</v>
      </c>
      <c r="K202" s="982">
        <v>1</v>
      </c>
    </row>
    <row r="203" spans="1:11" ht="15" customHeight="1" x14ac:dyDescent="0.15">
      <c r="A203" s="19" t="str">
        <v>閉塞性尿路疾患</v>
      </c>
      <c r="B203" s="19" t="str">
        <v>シート8　（シート9～10には記入しない）</v>
      </c>
      <c r="C203" s="15" t="str">
        <v>病弱</v>
      </c>
      <c r="D203" s="15" t="str">
        <v>なし</v>
      </c>
      <c r="G203" s="32" t="s">
        <v>936</v>
      </c>
      <c r="H203" s="15" t="s">
        <v>2996</v>
      </c>
      <c r="I203" s="44" t="s">
        <v>2959</v>
      </c>
      <c r="J203" s="19" t="s">
        <v>934</v>
      </c>
      <c r="K203" s="982">
        <v>1</v>
      </c>
    </row>
    <row r="204" spans="1:11" ht="15" customHeight="1" x14ac:dyDescent="0.15">
      <c r="A204" s="19" t="str">
        <v>尿管逆流</v>
      </c>
      <c r="B204" s="19" t="str">
        <v>シート8　（シート9～10には記入しない）</v>
      </c>
      <c r="C204" s="15" t="str">
        <v>病弱</v>
      </c>
      <c r="D204" s="15" t="str">
        <v>なし</v>
      </c>
      <c r="G204" s="32" t="s">
        <v>937</v>
      </c>
      <c r="H204" s="15" t="s">
        <v>2996</v>
      </c>
      <c r="I204" s="44" t="s">
        <v>2959</v>
      </c>
      <c r="J204" s="19" t="s">
        <v>934</v>
      </c>
      <c r="K204" s="982">
        <v>1</v>
      </c>
    </row>
    <row r="205" spans="1:11" ht="15" customHeight="1" x14ac:dyDescent="0.15">
      <c r="A205" s="19" t="str">
        <v>尿路奇形</v>
      </c>
      <c r="B205" s="19" t="str">
        <v>シート8　（シート9～10には記入しない）</v>
      </c>
      <c r="C205" s="15" t="str">
        <v>病弱</v>
      </c>
      <c r="D205" s="15" t="str">
        <v>なし</v>
      </c>
      <c r="G205" s="32" t="s">
        <v>938</v>
      </c>
      <c r="H205" s="15" t="s">
        <v>2996</v>
      </c>
      <c r="I205" s="44" t="s">
        <v>2959</v>
      </c>
      <c r="J205" s="19" t="s">
        <v>934</v>
      </c>
      <c r="K205" s="982">
        <v>1</v>
      </c>
    </row>
    <row r="206" spans="1:11" ht="15" customHeight="1" x14ac:dyDescent="0.15">
      <c r="A206" s="19" t="str">
        <v>萎縮腎</v>
      </c>
      <c r="B206" s="19" t="str">
        <v>シート8　（シート9～10には記入しない）</v>
      </c>
      <c r="C206" s="15" t="str">
        <v>病弱</v>
      </c>
      <c r="D206" s="15" t="str">
        <v>なし</v>
      </c>
      <c r="G206" s="32" t="s">
        <v>939</v>
      </c>
      <c r="H206" s="15" t="s">
        <v>2996</v>
      </c>
      <c r="I206" s="44" t="s">
        <v>2959</v>
      </c>
      <c r="J206" s="19" t="s">
        <v>934</v>
      </c>
      <c r="K206" s="982">
        <v>1</v>
      </c>
    </row>
    <row r="207" spans="1:11" ht="15" customHeight="1" x14ac:dyDescent="0.15">
      <c r="A207" s="19" t="str">
        <v>ファンコーニ症候群</v>
      </c>
      <c r="B207" s="19" t="str">
        <v>シート8　（シート9～10には記入しない）</v>
      </c>
      <c r="C207" s="15" t="str">
        <v>病弱</v>
      </c>
      <c r="D207" s="15" t="str">
        <v>なし</v>
      </c>
      <c r="G207" s="32" t="s">
        <v>940</v>
      </c>
      <c r="H207" s="15" t="s">
        <v>2996</v>
      </c>
      <c r="I207" s="44" t="s">
        <v>2959</v>
      </c>
      <c r="J207" s="19" t="s">
        <v>934</v>
      </c>
      <c r="K207" s="982">
        <v>1</v>
      </c>
    </row>
    <row r="208" spans="1:11" ht="15" customHeight="1" x14ac:dyDescent="0.15">
      <c r="A208" s="19" t="str">
        <v>ロウ症候群</v>
      </c>
      <c r="B208" s="19" t="str">
        <v>シート8　（シート9～10には記入しない）</v>
      </c>
      <c r="C208" s="15" t="str">
        <v>病弱</v>
      </c>
      <c r="D208" s="15" t="str">
        <v>なし</v>
      </c>
      <c r="G208" s="32" t="s">
        <v>941</v>
      </c>
      <c r="H208" s="15" t="s">
        <v>2996</v>
      </c>
      <c r="I208" s="44" t="s">
        <v>2959</v>
      </c>
      <c r="J208" s="19" t="s">
        <v>934</v>
      </c>
      <c r="K208" s="982">
        <v>1</v>
      </c>
    </row>
    <row r="209" spans="1:11" ht="15" customHeight="1" x14ac:dyDescent="0.15">
      <c r="A209" s="19" t="str">
        <v>気道狭窄</v>
      </c>
      <c r="B209" s="19" t="str">
        <v>シート8　（シート9～10には記入しない）</v>
      </c>
      <c r="C209" s="15" t="str">
        <v>病弱</v>
      </c>
      <c r="D209" s="15" t="str">
        <v>なし</v>
      </c>
      <c r="G209" s="32" t="s">
        <v>942</v>
      </c>
      <c r="H209" s="15" t="s">
        <v>2996</v>
      </c>
      <c r="I209" s="44" t="s">
        <v>2959</v>
      </c>
      <c r="J209" s="19" t="s">
        <v>934</v>
      </c>
      <c r="K209" s="982">
        <v>1</v>
      </c>
    </row>
    <row r="210" spans="1:11" ht="15" customHeight="1" x14ac:dyDescent="0.15">
      <c r="A210" s="19" t="str">
        <v>気管支喘息</v>
      </c>
      <c r="B210" s="19" t="str">
        <v>シート8　（シート9～10には記入しない）</v>
      </c>
      <c r="C210" s="15" t="str">
        <v>病弱</v>
      </c>
      <c r="D210" s="15" t="str">
        <v>なし</v>
      </c>
      <c r="G210" s="32" t="s">
        <v>943</v>
      </c>
      <c r="H210" s="15" t="s">
        <v>2996</v>
      </c>
      <c r="I210" s="44" t="s">
        <v>2959</v>
      </c>
      <c r="J210" s="19" t="s">
        <v>934</v>
      </c>
      <c r="K210" s="982">
        <v>1</v>
      </c>
    </row>
    <row r="211" spans="1:11" ht="15" customHeight="1" x14ac:dyDescent="0.15">
      <c r="A211" s="19" t="str">
        <v>先天性中枢性低換気症候群</v>
      </c>
      <c r="B211" s="19" t="str">
        <v>シート8　（シート9～10には記入しない）</v>
      </c>
      <c r="C211" s="15" t="str">
        <v>病弱</v>
      </c>
      <c r="D211" s="15" t="str">
        <v>なし</v>
      </c>
      <c r="G211" s="32" t="s">
        <v>944</v>
      </c>
      <c r="H211" s="15" t="s">
        <v>2996</v>
      </c>
      <c r="I211" s="44" t="s">
        <v>2959</v>
      </c>
      <c r="J211" s="19" t="s">
        <v>934</v>
      </c>
      <c r="K211" s="982">
        <v>1</v>
      </c>
    </row>
    <row r="212" spans="1:11" ht="15" customHeight="1" x14ac:dyDescent="0.15">
      <c r="A212" s="19" t="str">
        <v>特発性間質性肺炎</v>
      </c>
      <c r="B212" s="19" t="str">
        <v>シート8　（シート9～10には記入しない）</v>
      </c>
      <c r="C212" s="15" t="str">
        <v>病弱</v>
      </c>
      <c r="D212" s="15" t="str">
        <v>なし</v>
      </c>
      <c r="G212" s="32" t="s">
        <v>945</v>
      </c>
      <c r="H212" s="15" t="s">
        <v>2996</v>
      </c>
      <c r="I212" s="44" t="s">
        <v>2959</v>
      </c>
      <c r="J212" s="19" t="s">
        <v>934</v>
      </c>
      <c r="K212" s="982">
        <v>1</v>
      </c>
    </row>
    <row r="213" spans="1:11" ht="15" customHeight="1" x14ac:dyDescent="0.15">
      <c r="A213" s="19" t="str">
        <v>先天性肺胞蛋白症</v>
      </c>
      <c r="B213" s="19" t="str">
        <v>シート8　（シート9～10には記入しない）</v>
      </c>
      <c r="C213" s="15" t="str">
        <v>病弱</v>
      </c>
      <c r="D213" s="15" t="str">
        <v>なし</v>
      </c>
      <c r="G213" s="32" t="s">
        <v>946</v>
      </c>
      <c r="H213" s="15" t="s">
        <v>2996</v>
      </c>
      <c r="I213" s="44" t="s">
        <v>2959</v>
      </c>
      <c r="J213" s="19" t="s">
        <v>934</v>
      </c>
      <c r="K213" s="982">
        <v>1</v>
      </c>
    </row>
    <row r="214" spans="1:11" ht="15" customHeight="1" x14ac:dyDescent="0.15">
      <c r="A214" s="19" t="str">
        <v>先天性間質性肺炎</v>
      </c>
      <c r="B214" s="19" t="str">
        <v>シート8　（シート9～10には記入しない）</v>
      </c>
      <c r="C214" s="15" t="str">
        <v>病弱</v>
      </c>
      <c r="D214" s="15" t="str">
        <v>なし</v>
      </c>
      <c r="G214" s="32" t="s">
        <v>947</v>
      </c>
      <c r="H214" s="15" t="s">
        <v>2996</v>
      </c>
      <c r="I214" s="44" t="s">
        <v>2959</v>
      </c>
      <c r="J214" s="19" t="s">
        <v>934</v>
      </c>
      <c r="K214" s="982">
        <v>1</v>
      </c>
    </row>
    <row r="215" spans="1:11" ht="15" customHeight="1" x14ac:dyDescent="0.15">
      <c r="A215" s="19" t="str">
        <v>肺胞微石症</v>
      </c>
      <c r="B215" s="19" t="str">
        <v>シート8　（シート9～10には記入しない）</v>
      </c>
      <c r="C215" s="15" t="str">
        <v>病弱</v>
      </c>
      <c r="D215" s="15" t="str">
        <v>なし</v>
      </c>
      <c r="G215" s="32" t="s">
        <v>948</v>
      </c>
      <c r="H215" s="15" t="s">
        <v>2996</v>
      </c>
      <c r="I215" s="44" t="s">
        <v>2959</v>
      </c>
      <c r="J215" s="19" t="s">
        <v>934</v>
      </c>
      <c r="K215" s="982">
        <v>1</v>
      </c>
    </row>
    <row r="216" spans="1:11" ht="15" customHeight="1" x14ac:dyDescent="0.15">
      <c r="A216" s="19" t="str">
        <v>線毛機能不全症候群</v>
      </c>
      <c r="B216" s="19" t="str">
        <v>シート8　（シート9～10には記入しない）</v>
      </c>
      <c r="C216" s="15" t="str">
        <v>病弱</v>
      </c>
      <c r="D216" s="15" t="str">
        <v>なし</v>
      </c>
      <c r="G216" s="32" t="s">
        <v>949</v>
      </c>
      <c r="H216" s="15" t="s">
        <v>2996</v>
      </c>
      <c r="I216" s="44" t="s">
        <v>2959</v>
      </c>
      <c r="J216" s="19" t="s">
        <v>934</v>
      </c>
      <c r="K216" s="982">
        <v>1</v>
      </c>
    </row>
    <row r="217" spans="1:11" ht="15" customHeight="1" x14ac:dyDescent="0.15">
      <c r="A217" s="19" t="str">
        <v>カルタゲナー症候群</v>
      </c>
      <c r="B217" s="19" t="str">
        <v>シート8　（シート9～10には記入しない）</v>
      </c>
      <c r="C217" s="15" t="str">
        <v>病弱</v>
      </c>
      <c r="D217" s="15" t="str">
        <v>なし</v>
      </c>
      <c r="G217" s="32" t="s">
        <v>950</v>
      </c>
      <c r="H217" s="15" t="s">
        <v>2996</v>
      </c>
      <c r="I217" s="44" t="s">
        <v>2959</v>
      </c>
      <c r="J217" s="19" t="s">
        <v>934</v>
      </c>
      <c r="K217" s="982">
        <v>1</v>
      </c>
    </row>
    <row r="218" spans="1:11" ht="15" customHeight="1" x14ac:dyDescent="0.15">
      <c r="A218" s="19" t="str">
        <v>嚢胞性線維症</v>
      </c>
      <c r="B218" s="19" t="str">
        <v>シート8　（シート9～10には記入しない）</v>
      </c>
      <c r="C218" s="15" t="str">
        <v>病弱</v>
      </c>
      <c r="D218" s="15" t="str">
        <v>なし</v>
      </c>
      <c r="G218" s="32" t="s">
        <v>951</v>
      </c>
      <c r="H218" s="15" t="s">
        <v>2996</v>
      </c>
      <c r="I218" s="44" t="s">
        <v>2959</v>
      </c>
      <c r="J218" s="19" t="s">
        <v>934</v>
      </c>
      <c r="K218" s="982">
        <v>1</v>
      </c>
    </row>
    <row r="219" spans="1:11" ht="15" customHeight="1" x14ac:dyDescent="0.15">
      <c r="A219" s="19" t="str">
        <v>気管支拡張症</v>
      </c>
      <c r="B219" s="19" t="str">
        <v>シート8　（シート9～10には記入しない）</v>
      </c>
      <c r="C219" s="15" t="str">
        <v>病弱</v>
      </c>
      <c r="D219" s="15" t="str">
        <v>なし</v>
      </c>
      <c r="G219" s="32" t="s">
        <v>952</v>
      </c>
      <c r="H219" s="15" t="s">
        <v>2996</v>
      </c>
      <c r="I219" s="44" t="s">
        <v>2959</v>
      </c>
      <c r="J219" s="19" t="s">
        <v>934</v>
      </c>
      <c r="K219" s="982">
        <v>1</v>
      </c>
    </row>
    <row r="220" spans="1:11" ht="15" customHeight="1" x14ac:dyDescent="0.15">
      <c r="A220" s="19" t="str">
        <v>特発性肺ヘモジデローシス</v>
      </c>
      <c r="B220" s="19" t="str">
        <v>シート8　（シート9～10には記入しない）</v>
      </c>
      <c r="C220" s="15" t="str">
        <v>病弱</v>
      </c>
      <c r="D220" s="15" t="str">
        <v>なし</v>
      </c>
      <c r="G220" s="32" t="s">
        <v>953</v>
      </c>
      <c r="H220" s="15" t="s">
        <v>2996</v>
      </c>
      <c r="I220" s="44" t="s">
        <v>2959</v>
      </c>
      <c r="J220" s="19" t="s">
        <v>934</v>
      </c>
      <c r="K220" s="982">
        <v>1</v>
      </c>
    </row>
    <row r="221" spans="1:11" ht="15" customHeight="1" x14ac:dyDescent="0.15">
      <c r="A221" s="19" t="str">
        <v>慢性肺疾患</v>
      </c>
      <c r="B221" s="19" t="str">
        <v>シート8　（シート9～10には記入しない）</v>
      </c>
      <c r="C221" s="15" t="str">
        <v>病弱</v>
      </c>
      <c r="D221" s="15" t="str">
        <v>なし</v>
      </c>
      <c r="G221" s="32" t="s">
        <v>954</v>
      </c>
      <c r="H221" s="15" t="s">
        <v>2996</v>
      </c>
      <c r="I221" s="44" t="s">
        <v>2959</v>
      </c>
      <c r="J221" s="19" t="s">
        <v>934</v>
      </c>
      <c r="K221" s="982">
        <v>1</v>
      </c>
    </row>
    <row r="222" spans="1:11" ht="15" customHeight="1" x14ac:dyDescent="0.15">
      <c r="A222" s="19" t="str">
        <v>閉塞性細気管支炎</v>
      </c>
      <c r="B222" s="19" t="str">
        <v>シート8　（シート9～10には記入しない）</v>
      </c>
      <c r="C222" s="15" t="str">
        <v>病弱</v>
      </c>
      <c r="D222" s="15" t="str">
        <v>なし</v>
      </c>
      <c r="G222" s="32" t="s">
        <v>955</v>
      </c>
      <c r="H222" s="15" t="s">
        <v>2996</v>
      </c>
      <c r="I222" s="44" t="s">
        <v>2959</v>
      </c>
      <c r="J222" s="19" t="s">
        <v>934</v>
      </c>
      <c r="K222" s="982">
        <v>1</v>
      </c>
    </row>
    <row r="223" spans="1:11" ht="15" customHeight="1" x14ac:dyDescent="0.15">
      <c r="A223" s="19" t="str">
        <v>先天性横隔膜ヘルニア</v>
      </c>
      <c r="B223" s="19" t="str">
        <v>シート8　（シート9～10には記入しない）</v>
      </c>
      <c r="C223" s="15" t="str">
        <v>病弱</v>
      </c>
      <c r="D223" s="15" t="str">
        <v>なし</v>
      </c>
      <c r="G223" s="32" t="s">
        <v>956</v>
      </c>
      <c r="H223" s="15" t="s">
        <v>2996</v>
      </c>
      <c r="I223" s="32" t="s">
        <v>2959</v>
      </c>
      <c r="J223" s="19" t="s">
        <v>934</v>
      </c>
      <c r="K223" s="982">
        <v>1</v>
      </c>
    </row>
    <row r="224" spans="1:11" ht="15" customHeight="1" x14ac:dyDescent="0.15">
      <c r="A224" s="19" t="str">
        <v>先天性囊胞性肺疾患</v>
      </c>
      <c r="B224" s="19" t="str">
        <v>シート8　（シート9～10には記入しない）</v>
      </c>
      <c r="C224" s="15" t="str">
        <v>病弱</v>
      </c>
      <c r="D224" s="15" t="str">
        <v>なし</v>
      </c>
      <c r="G224" s="32" t="s">
        <v>957</v>
      </c>
      <c r="H224" s="15" t="s">
        <v>2996</v>
      </c>
      <c r="I224" s="44" t="s">
        <v>2959</v>
      </c>
      <c r="J224" s="19" t="s">
        <v>934</v>
      </c>
      <c r="K224" s="982">
        <v>1</v>
      </c>
    </row>
    <row r="225" spans="1:11" ht="15" customHeight="1" x14ac:dyDescent="0.15">
      <c r="A225" s="19" t="str">
        <v>洞不全症候群</v>
      </c>
      <c r="B225" s="19" t="str">
        <v>シート8　（シート9～10には記入しない）</v>
      </c>
      <c r="C225" s="15" t="str">
        <v>病弱</v>
      </c>
      <c r="D225" s="15" t="str">
        <v>なし</v>
      </c>
      <c r="G225" s="32" t="s">
        <v>958</v>
      </c>
      <c r="H225" s="15" t="s">
        <v>2996</v>
      </c>
      <c r="I225" s="44" t="s">
        <v>2959</v>
      </c>
      <c r="J225" s="19" t="s">
        <v>934</v>
      </c>
      <c r="K225" s="982">
        <v>1</v>
      </c>
    </row>
    <row r="226" spans="1:11" ht="15" customHeight="1" x14ac:dyDescent="0.15">
      <c r="A226" s="19" t="str">
        <v>完全房室ブロック</v>
      </c>
      <c r="B226" s="19" t="str">
        <v>シート8　（シート9～10には記入しない）</v>
      </c>
      <c r="C226" s="15" t="str">
        <v>病弱</v>
      </c>
      <c r="D226" s="15" t="str">
        <v>なし</v>
      </c>
      <c r="G226" s="32" t="s">
        <v>959</v>
      </c>
      <c r="H226" s="15" t="s">
        <v>2996</v>
      </c>
      <c r="I226" s="44" t="s">
        <v>2959</v>
      </c>
      <c r="J226" s="19" t="s">
        <v>934</v>
      </c>
      <c r="K226" s="982">
        <v>1</v>
      </c>
    </row>
    <row r="227" spans="1:11" ht="15" customHeight="1" x14ac:dyDescent="0.15">
      <c r="A227" s="19" t="str">
        <v>脚ブロック</v>
      </c>
      <c r="B227" s="19" t="str">
        <v>シート8　（シート9～10には記入しない）</v>
      </c>
      <c r="C227" s="15" t="str">
        <v>病弱</v>
      </c>
      <c r="D227" s="15" t="str">
        <v>なし</v>
      </c>
      <c r="G227" s="32" t="s">
        <v>960</v>
      </c>
      <c r="H227" s="15" t="s">
        <v>2996</v>
      </c>
      <c r="I227" s="44" t="s">
        <v>2959</v>
      </c>
      <c r="J227" s="19" t="s">
        <v>934</v>
      </c>
      <c r="K227" s="982">
        <v>1</v>
      </c>
    </row>
    <row r="228" spans="1:11" ht="15" customHeight="1" x14ac:dyDescent="0.15">
      <c r="A228" s="19" t="str">
        <v>多源性心室期外収縮</v>
      </c>
      <c r="B228" s="19" t="str">
        <v>シート8　（シート9～10には記入しない）</v>
      </c>
      <c r="C228" s="15" t="str">
        <v>病弱</v>
      </c>
      <c r="D228" s="15" t="str">
        <v>なし</v>
      </c>
      <c r="G228" s="32" t="s">
        <v>961</v>
      </c>
      <c r="H228" s="15" t="s">
        <v>2996</v>
      </c>
      <c r="I228" s="44" t="s">
        <v>2959</v>
      </c>
      <c r="J228" s="19" t="s">
        <v>934</v>
      </c>
      <c r="K228" s="982">
        <v>1</v>
      </c>
    </row>
    <row r="229" spans="1:11" ht="15" customHeight="1" x14ac:dyDescent="0.15">
      <c r="A229" s="19" t="str">
        <v>WPW症候群</v>
      </c>
      <c r="B229" s="19" t="str">
        <v>シート8　（シート9～10には記入しない）</v>
      </c>
      <c r="C229" s="15" t="str">
        <v>病弱</v>
      </c>
      <c r="D229" s="15" t="str">
        <v>なし</v>
      </c>
      <c r="G229" s="32" t="s">
        <v>3016</v>
      </c>
      <c r="H229" s="15" t="s">
        <v>2996</v>
      </c>
      <c r="I229" s="44" t="s">
        <v>2959</v>
      </c>
      <c r="J229" s="19" t="s">
        <v>934</v>
      </c>
      <c r="K229" s="982">
        <v>1</v>
      </c>
    </row>
    <row r="230" spans="1:11" ht="15" customHeight="1" x14ac:dyDescent="0.15">
      <c r="A230" s="19" t="str">
        <v>多源性心房頻拍</v>
      </c>
      <c r="B230" s="19" t="str">
        <v>シート8　（シート9～10には記入しない）</v>
      </c>
      <c r="C230" s="15" t="str">
        <v>病弱</v>
      </c>
      <c r="D230" s="15" t="str">
        <v>なし</v>
      </c>
      <c r="G230" s="32" t="s">
        <v>962</v>
      </c>
      <c r="H230" s="15" t="s">
        <v>2996</v>
      </c>
      <c r="I230" s="44" t="s">
        <v>2959</v>
      </c>
      <c r="J230" s="19" t="s">
        <v>934</v>
      </c>
      <c r="K230" s="982">
        <v>1</v>
      </c>
    </row>
    <row r="231" spans="1:11" ht="15" customHeight="1" x14ac:dyDescent="0.15">
      <c r="A231" s="19" t="str">
        <v>上室頻拍</v>
      </c>
      <c r="B231" s="19" t="str">
        <v>シート8　（シート9～10には記入しない）</v>
      </c>
      <c r="C231" s="15" t="str">
        <v>病弱</v>
      </c>
      <c r="D231" s="15" t="str">
        <v>なし</v>
      </c>
      <c r="G231" s="32" t="s">
        <v>963</v>
      </c>
      <c r="H231" s="15" t="s">
        <v>2996</v>
      </c>
      <c r="I231" s="44" t="s">
        <v>2959</v>
      </c>
      <c r="J231" s="19" t="s">
        <v>934</v>
      </c>
      <c r="K231" s="982">
        <v>1</v>
      </c>
    </row>
    <row r="232" spans="1:11" ht="15" customHeight="1" x14ac:dyDescent="0.15">
      <c r="A232" s="19" t="str">
        <v>ベラパミル感受性心室頻拍</v>
      </c>
      <c r="B232" s="19" t="str">
        <v>シート8　（シート9～10には記入しない）</v>
      </c>
      <c r="C232" s="15" t="str">
        <v>病弱</v>
      </c>
      <c r="D232" s="15" t="str">
        <v>なし</v>
      </c>
      <c r="G232" s="32" t="s">
        <v>964</v>
      </c>
      <c r="H232" s="15" t="s">
        <v>2996</v>
      </c>
      <c r="I232" s="44" t="s">
        <v>2959</v>
      </c>
      <c r="J232" s="19" t="s">
        <v>934</v>
      </c>
      <c r="K232" s="982">
        <v>1</v>
      </c>
    </row>
    <row r="233" spans="1:11" ht="15" customHeight="1" x14ac:dyDescent="0.15">
      <c r="A233" s="19" t="str">
        <v>カテコラミン誘発多形性心室頻拍</v>
      </c>
      <c r="B233" s="19" t="str">
        <v>シート8　（シート9～10には記入しない）</v>
      </c>
      <c r="C233" s="15" t="str">
        <v>病弱</v>
      </c>
      <c r="D233" s="15" t="str">
        <v>なし</v>
      </c>
      <c r="G233" s="32" t="s">
        <v>965</v>
      </c>
      <c r="H233" s="15" t="s">
        <v>2996</v>
      </c>
      <c r="I233" s="44" t="s">
        <v>2959</v>
      </c>
      <c r="J233" s="19" t="s">
        <v>934</v>
      </c>
      <c r="K233" s="982">
        <v>1</v>
      </c>
    </row>
    <row r="234" spans="1:11" ht="15" customHeight="1" x14ac:dyDescent="0.15">
      <c r="A234" s="19" t="str">
        <v>心室頻拍</v>
      </c>
      <c r="B234" s="19" t="str">
        <v>シート8　（シート9～10には記入しない）</v>
      </c>
      <c r="C234" s="15" t="str">
        <v>病弱</v>
      </c>
      <c r="D234" s="15" t="str">
        <v>なし</v>
      </c>
      <c r="G234" s="32" t="s">
        <v>966</v>
      </c>
      <c r="H234" s="15" t="s">
        <v>2996</v>
      </c>
      <c r="I234" s="44" t="s">
        <v>2959</v>
      </c>
      <c r="J234" s="19" t="s">
        <v>934</v>
      </c>
      <c r="K234" s="982">
        <v>1</v>
      </c>
    </row>
    <row r="235" spans="1:11" ht="15" customHeight="1" x14ac:dyDescent="0.15">
      <c r="A235" s="19" t="str">
        <v>心房粗動</v>
      </c>
      <c r="B235" s="19" t="str">
        <v>シート8　（シート9～10には記入しない）</v>
      </c>
      <c r="C235" s="15" t="str">
        <v>病弱</v>
      </c>
      <c r="D235" s="15" t="str">
        <v>なし</v>
      </c>
      <c r="G235" s="32" t="s">
        <v>967</v>
      </c>
      <c r="H235" s="15" t="s">
        <v>2996</v>
      </c>
      <c r="I235" s="44" t="s">
        <v>2959</v>
      </c>
      <c r="J235" s="19" t="s">
        <v>934</v>
      </c>
      <c r="K235" s="982">
        <v>1</v>
      </c>
    </row>
    <row r="236" spans="1:11" ht="15" customHeight="1" x14ac:dyDescent="0.15">
      <c r="A236" s="19" t="str">
        <v>心房細動</v>
      </c>
      <c r="B236" s="19" t="str">
        <v>シート8　（シート9～10には記入しない）</v>
      </c>
      <c r="C236" s="15" t="str">
        <v>病弱</v>
      </c>
      <c r="D236" s="15" t="str">
        <v>なし</v>
      </c>
      <c r="G236" s="32" t="s">
        <v>968</v>
      </c>
      <c r="H236" s="15" t="s">
        <v>2996</v>
      </c>
      <c r="I236" s="44" t="s">
        <v>2959</v>
      </c>
      <c r="J236" s="19" t="s">
        <v>934</v>
      </c>
      <c r="K236" s="982">
        <v>1</v>
      </c>
    </row>
    <row r="237" spans="1:11" ht="15" customHeight="1" x14ac:dyDescent="0.15">
      <c r="A237" s="19" t="str">
        <v>心室細動</v>
      </c>
      <c r="B237" s="19" t="str">
        <v>シート8　（シート9～10には記入しない）</v>
      </c>
      <c r="C237" s="15" t="str">
        <v>病弱</v>
      </c>
      <c r="D237" s="15" t="str">
        <v>なし</v>
      </c>
      <c r="G237" s="32" t="s">
        <v>969</v>
      </c>
      <c r="H237" s="15" t="s">
        <v>2996</v>
      </c>
      <c r="I237" s="44" t="s">
        <v>2959</v>
      </c>
      <c r="J237" s="19" t="s">
        <v>934</v>
      </c>
      <c r="K237" s="982">
        <v>1</v>
      </c>
    </row>
    <row r="238" spans="1:11" ht="15" customHeight="1" x14ac:dyDescent="0.15">
      <c r="A238" s="19" t="str">
        <v>QT延長症候群</v>
      </c>
      <c r="B238" s="19" t="str">
        <v>シート8　（シート9～10には記入しない）</v>
      </c>
      <c r="C238" s="15" t="str">
        <v>病弱</v>
      </c>
      <c r="D238" s="15" t="str">
        <v>なし</v>
      </c>
      <c r="G238" s="32" t="s">
        <v>3017</v>
      </c>
      <c r="H238" s="15" t="s">
        <v>2996</v>
      </c>
      <c r="I238" s="44" t="s">
        <v>2959</v>
      </c>
      <c r="J238" s="19" t="s">
        <v>934</v>
      </c>
      <c r="K238" s="982">
        <v>1</v>
      </c>
    </row>
    <row r="239" spans="1:11" ht="15" customHeight="1" x14ac:dyDescent="0.15">
      <c r="A239" s="19" t="str">
        <v>肥大型心筋症</v>
      </c>
      <c r="B239" s="19" t="str">
        <v>シート8　（シート9～10には記入しない）</v>
      </c>
      <c r="C239" s="15" t="str">
        <v>病弱</v>
      </c>
      <c r="D239" s="15" t="str">
        <v>なし</v>
      </c>
      <c r="G239" s="32" t="s">
        <v>970</v>
      </c>
      <c r="H239" s="15" t="s">
        <v>2996</v>
      </c>
      <c r="I239" s="44" t="s">
        <v>2959</v>
      </c>
      <c r="J239" s="19" t="s">
        <v>934</v>
      </c>
      <c r="K239" s="982">
        <v>1</v>
      </c>
    </row>
    <row r="240" spans="1:11" ht="15" customHeight="1" x14ac:dyDescent="0.15">
      <c r="A240" s="19" t="str">
        <v>不整脈源性右室心筋症</v>
      </c>
      <c r="B240" s="19" t="str">
        <v>シート8　（シート9～10には記入しない）</v>
      </c>
      <c r="C240" s="15" t="str">
        <v>病弱</v>
      </c>
      <c r="D240" s="15" t="str">
        <v>なし</v>
      </c>
      <c r="G240" s="32" t="s">
        <v>971</v>
      </c>
      <c r="H240" s="15" t="s">
        <v>2996</v>
      </c>
      <c r="I240" s="44" t="s">
        <v>2959</v>
      </c>
      <c r="J240" s="19" t="s">
        <v>934</v>
      </c>
      <c r="K240" s="982">
        <v>1</v>
      </c>
    </row>
    <row r="241" spans="1:11" ht="15" customHeight="1" x14ac:dyDescent="0.15">
      <c r="A241" s="19" t="str">
        <v>心筋緻密化障害</v>
      </c>
      <c r="B241" s="19" t="str">
        <v>シート8　（シート9～10には記入しない）</v>
      </c>
      <c r="C241" s="15" t="str">
        <v>病弱</v>
      </c>
      <c r="D241" s="15" t="str">
        <v>なし</v>
      </c>
      <c r="G241" s="32" t="s">
        <v>972</v>
      </c>
      <c r="H241" s="15" t="s">
        <v>2996</v>
      </c>
      <c r="I241" s="44" t="s">
        <v>2959</v>
      </c>
      <c r="J241" s="19" t="s">
        <v>934</v>
      </c>
      <c r="K241" s="982">
        <v>1</v>
      </c>
    </row>
    <row r="242" spans="1:11" ht="15" customHeight="1" x14ac:dyDescent="0.15">
      <c r="A242" s="19" t="str">
        <v>拡張型心筋症</v>
      </c>
      <c r="B242" s="19" t="str">
        <v>シート8　（シート9～10には記入しない）</v>
      </c>
      <c r="C242" s="15" t="str">
        <v>病弱</v>
      </c>
      <c r="D242" s="15" t="str">
        <v>なし</v>
      </c>
      <c r="G242" s="32" t="s">
        <v>973</v>
      </c>
      <c r="H242" s="15" t="s">
        <v>2996</v>
      </c>
      <c r="I242" s="44" t="s">
        <v>2959</v>
      </c>
      <c r="J242" s="19" t="s">
        <v>934</v>
      </c>
      <c r="K242" s="982">
        <v>1</v>
      </c>
    </row>
    <row r="243" spans="1:11" ht="15" customHeight="1" x14ac:dyDescent="0.15">
      <c r="A243" s="19" t="str">
        <v>拘束型心筋症</v>
      </c>
      <c r="B243" s="19" t="str">
        <v>シート8　（シート9～10には記入しない）</v>
      </c>
      <c r="C243" s="15" t="str">
        <v>病弱</v>
      </c>
      <c r="D243" s="15" t="str">
        <v>なし</v>
      </c>
      <c r="G243" s="32" t="s">
        <v>974</v>
      </c>
      <c r="H243" s="15" t="s">
        <v>2996</v>
      </c>
      <c r="I243" s="44" t="s">
        <v>2959</v>
      </c>
      <c r="J243" s="19" t="s">
        <v>934</v>
      </c>
      <c r="K243" s="982">
        <v>1</v>
      </c>
    </row>
    <row r="244" spans="1:11" ht="15" customHeight="1" x14ac:dyDescent="0.15">
      <c r="A244" s="19" t="str">
        <v>心室瘤</v>
      </c>
      <c r="B244" s="19" t="str">
        <v>シート8　（シート9～10には記入しない）</v>
      </c>
      <c r="C244" s="15" t="str">
        <v>病弱</v>
      </c>
      <c r="D244" s="15" t="str">
        <v>なし</v>
      </c>
      <c r="G244" s="32" t="s">
        <v>975</v>
      </c>
      <c r="H244" s="15" t="s">
        <v>2996</v>
      </c>
      <c r="I244" s="44" t="s">
        <v>2959</v>
      </c>
      <c r="J244" s="19" t="s">
        <v>934</v>
      </c>
      <c r="K244" s="982">
        <v>1</v>
      </c>
    </row>
    <row r="245" spans="1:11" ht="15" customHeight="1" x14ac:dyDescent="0.15">
      <c r="A245" s="19" t="str">
        <v>心内膜線維弾性症</v>
      </c>
      <c r="B245" s="19" t="str">
        <v>シート8　（シート9～10には記入しない）</v>
      </c>
      <c r="C245" s="15" t="str">
        <v>病弱</v>
      </c>
      <c r="D245" s="15" t="str">
        <v>なし</v>
      </c>
      <c r="G245" s="32" t="s">
        <v>976</v>
      </c>
      <c r="H245" s="15" t="s">
        <v>2996</v>
      </c>
      <c r="I245" s="44" t="s">
        <v>2959</v>
      </c>
      <c r="J245" s="19" t="s">
        <v>934</v>
      </c>
      <c r="K245" s="982">
        <v>1</v>
      </c>
    </row>
    <row r="246" spans="1:11" ht="15" customHeight="1" x14ac:dyDescent="0.15">
      <c r="A246" s="19" t="str">
        <v>心臓腫瘍</v>
      </c>
      <c r="B246" s="19" t="str">
        <v>シート8　（シート9～10には記入しない）</v>
      </c>
      <c r="C246" s="15" t="str">
        <v>病弱</v>
      </c>
      <c r="D246" s="15" t="str">
        <v>なし</v>
      </c>
      <c r="G246" s="32" t="s">
        <v>977</v>
      </c>
      <c r="H246" s="15" t="s">
        <v>2996</v>
      </c>
      <c r="I246" s="44" t="s">
        <v>2959</v>
      </c>
      <c r="J246" s="19" t="s">
        <v>934</v>
      </c>
      <c r="K246" s="982">
        <v>1</v>
      </c>
    </row>
    <row r="247" spans="1:11" ht="15" customHeight="1" x14ac:dyDescent="0.15">
      <c r="A247" s="19" t="str">
        <v>慢性心筋炎</v>
      </c>
      <c r="B247" s="19" t="str">
        <v>シート8　（シート9～10には記入しない）</v>
      </c>
      <c r="C247" s="15" t="str">
        <v>病弱</v>
      </c>
      <c r="D247" s="15" t="str">
        <v>なし</v>
      </c>
      <c r="G247" s="32" t="s">
        <v>978</v>
      </c>
      <c r="H247" s="15" t="s">
        <v>2996</v>
      </c>
      <c r="I247" s="44" t="s">
        <v>2959</v>
      </c>
      <c r="J247" s="19" t="s">
        <v>934</v>
      </c>
      <c r="K247" s="982">
        <v>1</v>
      </c>
    </row>
    <row r="248" spans="1:11" ht="15" customHeight="1" x14ac:dyDescent="0.15">
      <c r="A248" s="19" t="str">
        <v>慢性心膜炎</v>
      </c>
      <c r="B248" s="19" t="str">
        <v>シート8　（シート9～10には記入しない）</v>
      </c>
      <c r="C248" s="15" t="str">
        <v>病弱</v>
      </c>
      <c r="D248" s="15" t="str">
        <v>なし</v>
      </c>
      <c r="G248" s="32" t="s">
        <v>979</v>
      </c>
      <c r="H248" s="15" t="s">
        <v>2996</v>
      </c>
      <c r="I248" s="44" t="s">
        <v>2959</v>
      </c>
      <c r="J248" s="19" t="s">
        <v>934</v>
      </c>
      <c r="K248" s="982">
        <v>1</v>
      </c>
    </row>
    <row r="249" spans="1:11" ht="15" customHeight="1" x14ac:dyDescent="0.15">
      <c r="A249" s="19" t="str">
        <v>収縮性心膜炎</v>
      </c>
      <c r="B249" s="19" t="str">
        <v>シート8　（シート9～10には記入しない）</v>
      </c>
      <c r="C249" s="15" t="str">
        <v>病弱</v>
      </c>
      <c r="D249" s="15" t="str">
        <v>なし</v>
      </c>
      <c r="G249" s="32" t="s">
        <v>980</v>
      </c>
      <c r="H249" s="15" t="s">
        <v>2996</v>
      </c>
      <c r="I249" s="44" t="s">
        <v>2959</v>
      </c>
      <c r="J249" s="19" t="s">
        <v>934</v>
      </c>
      <c r="K249" s="982">
        <v>1</v>
      </c>
    </row>
    <row r="250" spans="1:11" ht="15" customHeight="1" x14ac:dyDescent="0.15">
      <c r="A250" s="19" t="str">
        <v>先天性心膜欠損症</v>
      </c>
      <c r="B250" s="19" t="str">
        <v>シート8　（シート9～10には記入しない）</v>
      </c>
      <c r="C250" s="15" t="str">
        <v>病弱</v>
      </c>
      <c r="D250" s="15" t="str">
        <v>なし</v>
      </c>
      <c r="G250" s="32" t="s">
        <v>981</v>
      </c>
      <c r="H250" s="15" t="s">
        <v>2996</v>
      </c>
      <c r="I250" s="44" t="s">
        <v>2959</v>
      </c>
      <c r="J250" s="19" t="s">
        <v>934</v>
      </c>
      <c r="K250" s="982">
        <v>1</v>
      </c>
    </row>
    <row r="251" spans="1:11" ht="15" customHeight="1" x14ac:dyDescent="0.15">
      <c r="A251" s="19" t="str">
        <v>乳児特発性僧帽弁腱索断裂</v>
      </c>
      <c r="B251" s="19" t="str">
        <v>シート8　（シート9～10には記入しない）</v>
      </c>
      <c r="C251" s="15" t="str">
        <v>病弱</v>
      </c>
      <c r="D251" s="15" t="str">
        <v>なし</v>
      </c>
      <c r="G251" s="32" t="s">
        <v>982</v>
      </c>
      <c r="H251" s="15" t="s">
        <v>2996</v>
      </c>
      <c r="I251" s="44" t="s">
        <v>2959</v>
      </c>
      <c r="J251" s="19" t="s">
        <v>934</v>
      </c>
      <c r="K251" s="982">
        <v>1</v>
      </c>
    </row>
    <row r="252" spans="1:11" ht="15" customHeight="1" x14ac:dyDescent="0.15">
      <c r="A252" s="19" t="str">
        <v>左冠動脈肺動脈起始症</v>
      </c>
      <c r="B252" s="19" t="str">
        <v>シート8　（シート9～10には記入しない）</v>
      </c>
      <c r="C252" s="15" t="str">
        <v>病弱</v>
      </c>
      <c r="D252" s="15" t="str">
        <v>なし</v>
      </c>
      <c r="G252" s="32" t="s">
        <v>983</v>
      </c>
      <c r="H252" s="15" t="s">
        <v>2996</v>
      </c>
      <c r="I252" s="44" t="s">
        <v>2959</v>
      </c>
      <c r="J252" s="19" t="s">
        <v>934</v>
      </c>
      <c r="K252" s="982">
        <v>1</v>
      </c>
    </row>
    <row r="253" spans="1:11" ht="15" customHeight="1" x14ac:dyDescent="0.15">
      <c r="A253" s="19" t="str">
        <v>右冠動脈肺動脈起始症</v>
      </c>
      <c r="B253" s="19" t="str">
        <v>シート8　（シート9～10には記入しない）</v>
      </c>
      <c r="C253" s="15" t="str">
        <v>病弱</v>
      </c>
      <c r="D253" s="15" t="str">
        <v>なし</v>
      </c>
      <c r="G253" s="32" t="s">
        <v>984</v>
      </c>
      <c r="H253" s="15" t="s">
        <v>2996</v>
      </c>
      <c r="I253" s="44" t="s">
        <v>2959</v>
      </c>
      <c r="J253" s="19" t="s">
        <v>934</v>
      </c>
      <c r="K253" s="982">
        <v>1</v>
      </c>
    </row>
    <row r="254" spans="1:11" ht="15" customHeight="1" x14ac:dyDescent="0.15">
      <c r="A254" s="19" t="str">
        <v>冠動脈起始異常</v>
      </c>
      <c r="B254" s="19" t="str">
        <v>シート8　（シート9～10には記入しない）</v>
      </c>
      <c r="C254" s="15" t="str">
        <v>病弱</v>
      </c>
      <c r="D254" s="15" t="str">
        <v>なし</v>
      </c>
      <c r="G254" s="32" t="s">
        <v>985</v>
      </c>
      <c r="H254" s="15" t="s">
        <v>2996</v>
      </c>
      <c r="I254" s="44" t="s">
        <v>2959</v>
      </c>
      <c r="J254" s="19" t="s">
        <v>934</v>
      </c>
      <c r="K254" s="982">
        <v>1</v>
      </c>
    </row>
    <row r="255" spans="1:11" ht="15" customHeight="1" x14ac:dyDescent="0.15">
      <c r="A255" s="19" t="str">
        <v>川崎病性冠動脈瘤</v>
      </c>
      <c r="B255" s="19" t="str">
        <v>シート8　（シート9～10には記入しない）</v>
      </c>
      <c r="C255" s="15" t="str">
        <v>病弱</v>
      </c>
      <c r="D255" s="15" t="str">
        <v>なし</v>
      </c>
      <c r="G255" s="32" t="s">
        <v>986</v>
      </c>
      <c r="H255" s="15" t="s">
        <v>2996</v>
      </c>
      <c r="I255" s="44" t="s">
        <v>2959</v>
      </c>
      <c r="J255" s="19" t="s">
        <v>934</v>
      </c>
      <c r="K255" s="982">
        <v>1</v>
      </c>
    </row>
    <row r="256" spans="1:11" ht="15" customHeight="1" x14ac:dyDescent="0.15">
      <c r="A256" s="19" t="str">
        <v>冠動脈狭窄症</v>
      </c>
      <c r="B256" s="19" t="str">
        <v>シート8　（シート9～10には記入しない）</v>
      </c>
      <c r="C256" s="15" t="str">
        <v>病弱</v>
      </c>
      <c r="D256" s="15" t="str">
        <v>なし</v>
      </c>
      <c r="G256" s="32" t="s">
        <v>987</v>
      </c>
      <c r="H256" s="15" t="s">
        <v>2996</v>
      </c>
      <c r="I256" s="44" t="s">
        <v>2959</v>
      </c>
      <c r="J256" s="19" t="s">
        <v>934</v>
      </c>
      <c r="K256" s="982">
        <v>1</v>
      </c>
    </row>
    <row r="257" spans="1:11" ht="15" customHeight="1" x14ac:dyDescent="0.15">
      <c r="A257" s="19" t="str">
        <v>狭心症</v>
      </c>
      <c r="B257" s="19" t="str">
        <v>シート8　（シート9～10には記入しない）</v>
      </c>
      <c r="C257" s="15" t="str">
        <v>病弱</v>
      </c>
      <c r="D257" s="15" t="str">
        <v>なし</v>
      </c>
      <c r="G257" s="32" t="s">
        <v>988</v>
      </c>
      <c r="H257" s="15" t="s">
        <v>2996</v>
      </c>
      <c r="I257" s="44" t="s">
        <v>2959</v>
      </c>
      <c r="J257" s="19" t="s">
        <v>934</v>
      </c>
      <c r="K257" s="982">
        <v>1</v>
      </c>
    </row>
    <row r="258" spans="1:11" ht="15" customHeight="1" x14ac:dyDescent="0.15">
      <c r="A258" s="19" t="str">
        <v>心筋梗塞</v>
      </c>
      <c r="B258" s="19" t="str">
        <v>シート8　（シート9～10には記入しない）</v>
      </c>
      <c r="C258" s="15" t="str">
        <v>病弱</v>
      </c>
      <c r="D258" s="15" t="str">
        <v>なし</v>
      </c>
      <c r="G258" s="32" t="s">
        <v>989</v>
      </c>
      <c r="H258" s="15" t="s">
        <v>2996</v>
      </c>
      <c r="I258" s="44" t="s">
        <v>2959</v>
      </c>
      <c r="J258" s="19" t="s">
        <v>934</v>
      </c>
      <c r="K258" s="982">
        <v>1</v>
      </c>
    </row>
    <row r="259" spans="1:11" ht="15" customHeight="1" x14ac:dyDescent="0.15">
      <c r="A259" s="19" t="str">
        <v>左心低形成症候群</v>
      </c>
      <c r="B259" s="19" t="str">
        <v>シート8　（シート9～10には記入しない）</v>
      </c>
      <c r="C259" s="15" t="str">
        <v>病弱</v>
      </c>
      <c r="D259" s="15" t="str">
        <v>なし</v>
      </c>
      <c r="G259" s="32" t="s">
        <v>990</v>
      </c>
      <c r="H259" s="15" t="s">
        <v>2996</v>
      </c>
      <c r="I259" s="44" t="s">
        <v>2959</v>
      </c>
      <c r="J259" s="19" t="s">
        <v>934</v>
      </c>
      <c r="K259" s="982">
        <v>1</v>
      </c>
    </row>
    <row r="260" spans="1:11" ht="15" customHeight="1" x14ac:dyDescent="0.15">
      <c r="A260" s="19" t="str">
        <v>単心室症</v>
      </c>
      <c r="B260" s="19" t="str">
        <v>シート8　（シート9～10には記入しない）</v>
      </c>
      <c r="C260" s="15" t="str">
        <v>病弱</v>
      </c>
      <c r="D260" s="15" t="str">
        <v>なし</v>
      </c>
      <c r="G260" s="32" t="s">
        <v>991</v>
      </c>
      <c r="H260" s="15" t="s">
        <v>2996</v>
      </c>
      <c r="I260" s="44" t="s">
        <v>2959</v>
      </c>
      <c r="J260" s="19" t="s">
        <v>934</v>
      </c>
      <c r="K260" s="982">
        <v>1</v>
      </c>
    </row>
    <row r="261" spans="1:11" ht="15" customHeight="1" x14ac:dyDescent="0.15">
      <c r="A261" s="19" t="str">
        <v>三尖弁閉鎖症</v>
      </c>
      <c r="B261" s="19" t="str">
        <v>シート8　（シート9～10には記入しない）</v>
      </c>
      <c r="C261" s="15" t="str">
        <v>病弱</v>
      </c>
      <c r="D261" s="15" t="str">
        <v>なし</v>
      </c>
      <c r="G261" s="32" t="s">
        <v>992</v>
      </c>
      <c r="H261" s="15" t="s">
        <v>2996</v>
      </c>
      <c r="I261" s="44" t="s">
        <v>2959</v>
      </c>
      <c r="J261" s="19" t="s">
        <v>934</v>
      </c>
      <c r="K261" s="982">
        <v>1</v>
      </c>
    </row>
    <row r="262" spans="1:11" ht="15" customHeight="1" x14ac:dyDescent="0.15">
      <c r="A262" s="19" t="str">
        <v>肺動脈閉鎖症</v>
      </c>
      <c r="B262" s="19" t="str">
        <v>シート8　（シート9～10には記入しない）</v>
      </c>
      <c r="C262" s="15" t="str">
        <v>病弱</v>
      </c>
      <c r="D262" s="15" t="str">
        <v>なし</v>
      </c>
      <c r="G262" s="32" t="s">
        <v>993</v>
      </c>
      <c r="H262" s="15" t="s">
        <v>2996</v>
      </c>
      <c r="I262" s="44" t="s">
        <v>2959</v>
      </c>
      <c r="J262" s="19" t="s">
        <v>934</v>
      </c>
      <c r="K262" s="982">
        <v>1</v>
      </c>
    </row>
    <row r="263" spans="1:11" ht="15" customHeight="1" x14ac:dyDescent="0.15">
      <c r="A263" s="19" t="str">
        <v>ファロー四徴症</v>
      </c>
      <c r="B263" s="19" t="str">
        <v>シート8　（シート9～10には記入しない）</v>
      </c>
      <c r="C263" s="15" t="str">
        <v>病弱</v>
      </c>
      <c r="D263" s="15" t="str">
        <v>なし</v>
      </c>
      <c r="G263" s="32" t="s">
        <v>994</v>
      </c>
      <c r="H263" s="15" t="s">
        <v>2996</v>
      </c>
      <c r="I263" s="44" t="s">
        <v>2959</v>
      </c>
      <c r="J263" s="19" t="s">
        <v>934</v>
      </c>
      <c r="K263" s="982">
        <v>1</v>
      </c>
    </row>
    <row r="264" spans="1:11" ht="15" customHeight="1" x14ac:dyDescent="0.15">
      <c r="A264" s="19" t="str">
        <v>タウジッヒ・ビング奇形</v>
      </c>
      <c r="B264" s="19" t="str">
        <v>シート8　（シート9～10には記入しない）</v>
      </c>
      <c r="C264" s="15" t="str">
        <v>病弱</v>
      </c>
      <c r="D264" s="15" t="str">
        <v>なし</v>
      </c>
      <c r="G264" s="32" t="s">
        <v>995</v>
      </c>
      <c r="H264" s="15" t="s">
        <v>2996</v>
      </c>
      <c r="I264" s="44" t="s">
        <v>2959</v>
      </c>
      <c r="J264" s="19" t="s">
        <v>934</v>
      </c>
      <c r="K264" s="982">
        <v>1</v>
      </c>
    </row>
    <row r="265" spans="1:11" ht="15" customHeight="1" x14ac:dyDescent="0.15">
      <c r="A265" s="19" t="str">
        <v>両大血管右室起始症</v>
      </c>
      <c r="B265" s="19" t="str">
        <v>シート8　（シート9～10には記入しない）</v>
      </c>
      <c r="C265" s="15" t="str">
        <v>病弱</v>
      </c>
      <c r="D265" s="15" t="str">
        <v>なし</v>
      </c>
      <c r="G265" s="32" t="s">
        <v>996</v>
      </c>
      <c r="H265" s="15" t="s">
        <v>2996</v>
      </c>
      <c r="I265" s="44" t="s">
        <v>2959</v>
      </c>
      <c r="J265" s="19" t="s">
        <v>934</v>
      </c>
      <c r="K265" s="982">
        <v>1</v>
      </c>
    </row>
    <row r="266" spans="1:11" ht="15" customHeight="1" x14ac:dyDescent="0.15">
      <c r="A266" s="19" t="str">
        <v>両大血管左室起始症</v>
      </c>
      <c r="B266" s="19" t="str">
        <v>シート8　（シート9～10には記入しない）</v>
      </c>
      <c r="C266" s="15" t="str">
        <v>病弱</v>
      </c>
      <c r="D266" s="15" t="str">
        <v>なし</v>
      </c>
      <c r="G266" s="32" t="s">
        <v>997</v>
      </c>
      <c r="H266" s="15" t="s">
        <v>2996</v>
      </c>
      <c r="I266" s="44" t="s">
        <v>2959</v>
      </c>
      <c r="J266" s="19" t="s">
        <v>934</v>
      </c>
      <c r="K266" s="982">
        <v>1</v>
      </c>
    </row>
    <row r="267" spans="1:11" ht="15" customHeight="1" x14ac:dyDescent="0.15">
      <c r="A267" s="19" t="str">
        <v>完全大血管転位症</v>
      </c>
      <c r="B267" s="19" t="str">
        <v>シート8　（シート9～10には記入しない）</v>
      </c>
      <c r="C267" s="15" t="str">
        <v>病弱</v>
      </c>
      <c r="D267" s="15" t="str">
        <v>なし</v>
      </c>
      <c r="G267" s="32" t="s">
        <v>998</v>
      </c>
      <c r="H267" s="15" t="s">
        <v>2996</v>
      </c>
      <c r="I267" s="44" t="s">
        <v>2959</v>
      </c>
      <c r="J267" s="19" t="s">
        <v>934</v>
      </c>
      <c r="K267" s="982">
        <v>1</v>
      </c>
    </row>
    <row r="268" spans="1:11" ht="15" customHeight="1" x14ac:dyDescent="0.15">
      <c r="A268" s="19" t="str">
        <v>先天性修正大血管転位症</v>
      </c>
      <c r="B268" s="19" t="str">
        <v>シート8　（シート9～10には記入しない）</v>
      </c>
      <c r="C268" s="15" t="str">
        <v>病弱</v>
      </c>
      <c r="D268" s="15" t="str">
        <v>なし</v>
      </c>
      <c r="G268" s="32" t="s">
        <v>999</v>
      </c>
      <c r="H268" s="15" t="s">
        <v>2996</v>
      </c>
      <c r="I268" s="44" t="s">
        <v>2959</v>
      </c>
      <c r="J268" s="19" t="s">
        <v>934</v>
      </c>
      <c r="K268" s="982">
        <v>1</v>
      </c>
    </row>
    <row r="269" spans="1:11" ht="15" customHeight="1" x14ac:dyDescent="0.15">
      <c r="A269" s="19" t="str">
        <v>エプスタイン病</v>
      </c>
      <c r="B269" s="19" t="str">
        <v>シート8　（シート9～10には記入しない）</v>
      </c>
      <c r="C269" s="15" t="str">
        <v>病弱</v>
      </c>
      <c r="D269" s="15" t="str">
        <v>なし</v>
      </c>
      <c r="G269" s="32" t="s">
        <v>1000</v>
      </c>
      <c r="H269" s="15" t="s">
        <v>2996</v>
      </c>
      <c r="I269" s="44" t="s">
        <v>2959</v>
      </c>
      <c r="J269" s="19" t="s">
        <v>934</v>
      </c>
      <c r="K269" s="982">
        <v>1</v>
      </c>
    </row>
    <row r="270" spans="1:11" ht="15" customHeight="1" x14ac:dyDescent="0.15">
      <c r="A270" s="19" t="str">
        <v>総動脈幹遺残症</v>
      </c>
      <c r="B270" s="19" t="str">
        <v>シート8　（シート9～10には記入しない）</v>
      </c>
      <c r="C270" s="15" t="str">
        <v>病弱</v>
      </c>
      <c r="D270" s="15" t="str">
        <v>なし</v>
      </c>
      <c r="G270" s="32" t="s">
        <v>1001</v>
      </c>
      <c r="H270" s="15" t="s">
        <v>2996</v>
      </c>
      <c r="I270" s="44" t="s">
        <v>2959</v>
      </c>
      <c r="J270" s="19" t="s">
        <v>934</v>
      </c>
      <c r="K270" s="982">
        <v>1</v>
      </c>
    </row>
    <row r="271" spans="1:11" ht="15" customHeight="1" x14ac:dyDescent="0.15">
      <c r="A271" s="19" t="str">
        <v>大動脈肺動脈窓</v>
      </c>
      <c r="B271" s="19" t="str">
        <v>シート8　（シート9～10には記入しない）</v>
      </c>
      <c r="C271" s="15" t="str">
        <v>病弱</v>
      </c>
      <c r="D271" s="15" t="str">
        <v>なし</v>
      </c>
      <c r="G271" s="32" t="s">
        <v>1002</v>
      </c>
      <c r="H271" s="15" t="s">
        <v>2996</v>
      </c>
      <c r="I271" s="44" t="s">
        <v>2959</v>
      </c>
      <c r="J271" s="19" t="s">
        <v>934</v>
      </c>
      <c r="K271" s="982">
        <v>1</v>
      </c>
    </row>
    <row r="272" spans="1:11" ht="15" customHeight="1" x14ac:dyDescent="0.15">
      <c r="A272" s="19" t="str">
        <v>三心房心</v>
      </c>
      <c r="B272" s="19" t="str">
        <v>シート8　（シート9～10には記入しない）</v>
      </c>
      <c r="C272" s="15" t="str">
        <v>病弱</v>
      </c>
      <c r="D272" s="15" t="str">
        <v>なし</v>
      </c>
      <c r="G272" s="32" t="s">
        <v>1003</v>
      </c>
      <c r="H272" s="15" t="s">
        <v>2996</v>
      </c>
      <c r="I272" s="32" t="s">
        <v>2959</v>
      </c>
      <c r="J272" s="19" t="s">
        <v>934</v>
      </c>
      <c r="K272" s="982">
        <v>1</v>
      </c>
    </row>
    <row r="273" spans="1:11" ht="15" customHeight="1" x14ac:dyDescent="0.15">
      <c r="A273" s="19" t="str">
        <v>動脈管開存症</v>
      </c>
      <c r="B273" s="19" t="str">
        <v>シート8　（シート9～10には記入しない）</v>
      </c>
      <c r="C273" s="15" t="str">
        <v>病弱</v>
      </c>
      <c r="D273" s="15" t="str">
        <v>なし</v>
      </c>
      <c r="G273" s="32" t="s">
        <v>1004</v>
      </c>
      <c r="H273" s="15" t="s">
        <v>2996</v>
      </c>
      <c r="I273" s="44" t="s">
        <v>2959</v>
      </c>
      <c r="J273" s="19" t="s">
        <v>934</v>
      </c>
      <c r="K273" s="982">
        <v>1</v>
      </c>
    </row>
    <row r="274" spans="1:11" ht="15" customHeight="1" x14ac:dyDescent="0.15">
      <c r="A274" s="19" t="str">
        <v>単心房症</v>
      </c>
      <c r="B274" s="19" t="str">
        <v>シート8　（シート9～10には記入しない）</v>
      </c>
      <c r="C274" s="15" t="str">
        <v>病弱</v>
      </c>
      <c r="D274" s="15" t="str">
        <v>なし</v>
      </c>
      <c r="G274" s="32" t="s">
        <v>1005</v>
      </c>
      <c r="H274" s="15" t="s">
        <v>2996</v>
      </c>
      <c r="I274" s="32" t="s">
        <v>2959</v>
      </c>
      <c r="J274" s="19" t="s">
        <v>934</v>
      </c>
      <c r="K274" s="982">
        <v>1</v>
      </c>
    </row>
    <row r="275" spans="1:11" ht="15" customHeight="1" x14ac:dyDescent="0.15">
      <c r="A275" s="19" t="str">
        <v>二次孔型心房中隔欠損症</v>
      </c>
      <c r="B275" s="19" t="str">
        <v>シート8　（シート9～10には記入しない）</v>
      </c>
      <c r="C275" s="15" t="str">
        <v>病弱</v>
      </c>
      <c r="D275" s="15" t="str">
        <v>なし</v>
      </c>
      <c r="G275" s="32" t="s">
        <v>1006</v>
      </c>
      <c r="H275" s="15" t="s">
        <v>2996</v>
      </c>
      <c r="I275" s="44" t="s">
        <v>2959</v>
      </c>
      <c r="J275" s="19" t="s">
        <v>934</v>
      </c>
      <c r="K275" s="982">
        <v>1</v>
      </c>
    </row>
    <row r="276" spans="1:11" ht="15" customHeight="1" x14ac:dyDescent="0.15">
      <c r="A276" s="19" t="str">
        <v>静脈洞型心房中隔欠損症</v>
      </c>
      <c r="B276" s="19" t="str">
        <v>シート8　（シート9～10には記入しない）</v>
      </c>
      <c r="C276" s="15" t="str">
        <v>病弱</v>
      </c>
      <c r="D276" s="15" t="str">
        <v>なし</v>
      </c>
      <c r="G276" s="32" t="s">
        <v>1007</v>
      </c>
      <c r="H276" s="15" t="s">
        <v>2996</v>
      </c>
      <c r="I276" s="44" t="s">
        <v>2959</v>
      </c>
      <c r="J276" s="19" t="s">
        <v>934</v>
      </c>
      <c r="K276" s="982">
        <v>1</v>
      </c>
    </row>
    <row r="277" spans="1:11" ht="15" customHeight="1" x14ac:dyDescent="0.15">
      <c r="A277" s="19" t="str">
        <v>不完全型房室中隔欠損症</v>
      </c>
      <c r="B277" s="19" t="str">
        <v>シート8　（シート9～10には記入しない）</v>
      </c>
      <c r="C277" s="15" t="str">
        <v>病弱</v>
      </c>
      <c r="D277" s="15" t="str">
        <v>なし</v>
      </c>
      <c r="G277" s="32" t="s">
        <v>1008</v>
      </c>
      <c r="H277" s="15" t="s">
        <v>2996</v>
      </c>
      <c r="I277" s="44" t="s">
        <v>2959</v>
      </c>
      <c r="J277" s="19" t="s">
        <v>934</v>
      </c>
      <c r="K277" s="982">
        <v>1</v>
      </c>
    </row>
    <row r="278" spans="1:11" ht="15" customHeight="1" x14ac:dyDescent="0.15">
      <c r="A278" s="19" t="str">
        <v>不完全型心内膜床欠損症</v>
      </c>
      <c r="B278" s="19" t="str">
        <v>シート8　（シート9～10には記入しない）</v>
      </c>
      <c r="C278" s="15" t="str">
        <v>病弱</v>
      </c>
      <c r="D278" s="15" t="str">
        <v>なし</v>
      </c>
      <c r="G278" s="32" t="s">
        <v>1009</v>
      </c>
      <c r="H278" s="15" t="s">
        <v>2996</v>
      </c>
      <c r="I278" s="44" t="s">
        <v>2959</v>
      </c>
      <c r="J278" s="19" t="s">
        <v>934</v>
      </c>
      <c r="K278" s="982">
        <v>1</v>
      </c>
    </row>
    <row r="279" spans="1:11" ht="15" customHeight="1" x14ac:dyDescent="0.15">
      <c r="A279" s="19" t="str">
        <v>完全型房室中隔欠損症</v>
      </c>
      <c r="B279" s="19" t="str">
        <v>シート8　（シート9～10には記入しない）</v>
      </c>
      <c r="C279" s="15" t="str">
        <v>病弱</v>
      </c>
      <c r="D279" s="15" t="str">
        <v>なし</v>
      </c>
      <c r="G279" s="32" t="s">
        <v>1010</v>
      </c>
      <c r="H279" s="15" t="s">
        <v>2996</v>
      </c>
      <c r="I279" s="44" t="s">
        <v>2959</v>
      </c>
      <c r="J279" s="19" t="s">
        <v>934</v>
      </c>
      <c r="K279" s="982">
        <v>1</v>
      </c>
    </row>
    <row r="280" spans="1:11" ht="15" customHeight="1" x14ac:dyDescent="0.15">
      <c r="A280" s="19" t="str">
        <v>完全型心内膜床欠損症</v>
      </c>
      <c r="B280" s="19" t="str">
        <v>シート8　（シート9～10には記入しない）</v>
      </c>
      <c r="C280" s="15" t="str">
        <v>病弱</v>
      </c>
      <c r="D280" s="15" t="str">
        <v>なし</v>
      </c>
      <c r="G280" s="32" t="s">
        <v>1011</v>
      </c>
      <c r="H280" s="15" t="s">
        <v>2996</v>
      </c>
      <c r="I280" s="44" t="s">
        <v>2959</v>
      </c>
      <c r="J280" s="19" t="s">
        <v>934</v>
      </c>
      <c r="K280" s="982">
        <v>1</v>
      </c>
    </row>
    <row r="281" spans="1:11" ht="15" customHeight="1" x14ac:dyDescent="0.15">
      <c r="A281" s="19" t="str">
        <v>心室中隔欠損症</v>
      </c>
      <c r="B281" s="19" t="str">
        <v>シート8　（シート9～10には記入しない）</v>
      </c>
      <c r="C281" s="15" t="str">
        <v>病弱</v>
      </c>
      <c r="D281" s="15" t="str">
        <v>なし</v>
      </c>
      <c r="G281" s="32" t="s">
        <v>1012</v>
      </c>
      <c r="H281" s="15" t="s">
        <v>2996</v>
      </c>
      <c r="I281" s="44" t="s">
        <v>2959</v>
      </c>
      <c r="J281" s="19" t="s">
        <v>934</v>
      </c>
      <c r="K281" s="982">
        <v>1</v>
      </c>
    </row>
    <row r="282" spans="1:11" ht="15" customHeight="1" x14ac:dyDescent="0.15">
      <c r="A282" s="19" t="str">
        <v>総肺静脈還流異常症</v>
      </c>
      <c r="B282" s="19" t="str">
        <v>シート8　（シート9～10には記入しない）</v>
      </c>
      <c r="C282" s="15" t="str">
        <v>病弱</v>
      </c>
      <c r="D282" s="15" t="str">
        <v>なし</v>
      </c>
      <c r="G282" s="32" t="s">
        <v>1013</v>
      </c>
      <c r="H282" s="15" t="s">
        <v>2996</v>
      </c>
      <c r="I282" s="44" t="s">
        <v>2959</v>
      </c>
      <c r="J282" s="19" t="s">
        <v>934</v>
      </c>
      <c r="K282" s="982">
        <v>1</v>
      </c>
    </row>
    <row r="283" spans="1:11" ht="15" customHeight="1" x14ac:dyDescent="0.15">
      <c r="A283" s="19" t="str">
        <v>部分肺静脈還流異常症</v>
      </c>
      <c r="B283" s="19" t="str">
        <v>シート8　（シート9～10には記入しない）</v>
      </c>
      <c r="C283" s="15" t="str">
        <v>病弱</v>
      </c>
      <c r="D283" s="15" t="str">
        <v>なし</v>
      </c>
      <c r="G283" s="32" t="s">
        <v>1014</v>
      </c>
      <c r="H283" s="15" t="s">
        <v>2996</v>
      </c>
      <c r="I283" s="44" t="s">
        <v>2959</v>
      </c>
      <c r="J283" s="19" t="s">
        <v>934</v>
      </c>
      <c r="K283" s="982">
        <v>1</v>
      </c>
    </row>
    <row r="284" spans="1:11" ht="15" customHeight="1" x14ac:dyDescent="0.15">
      <c r="A284" s="19" t="str">
        <v>肺静脈狭窄症</v>
      </c>
      <c r="B284" s="19" t="str">
        <v>シート8　（シート9～10には記入しない）</v>
      </c>
      <c r="C284" s="15" t="str">
        <v>病弱</v>
      </c>
      <c r="D284" s="15" t="str">
        <v>なし</v>
      </c>
      <c r="G284" s="32" t="s">
        <v>1015</v>
      </c>
      <c r="H284" s="15" t="s">
        <v>2996</v>
      </c>
      <c r="I284" s="44" t="s">
        <v>2959</v>
      </c>
      <c r="J284" s="19" t="s">
        <v>934</v>
      </c>
      <c r="K284" s="982">
        <v>1</v>
      </c>
    </row>
    <row r="285" spans="1:11" ht="15" customHeight="1" x14ac:dyDescent="0.15">
      <c r="A285" s="19" t="str">
        <v>左室右房交通症</v>
      </c>
      <c r="B285" s="19" t="str">
        <v>シート8　（シート9～10には記入しない）</v>
      </c>
      <c r="C285" s="15" t="str">
        <v>病弱</v>
      </c>
      <c r="D285" s="15" t="str">
        <v>なし</v>
      </c>
      <c r="G285" s="32" t="s">
        <v>1016</v>
      </c>
      <c r="H285" s="15" t="s">
        <v>2996</v>
      </c>
      <c r="I285" s="44" t="s">
        <v>2959</v>
      </c>
      <c r="J285" s="19" t="s">
        <v>934</v>
      </c>
      <c r="K285" s="982">
        <v>1</v>
      </c>
    </row>
    <row r="286" spans="1:11" ht="15" customHeight="1" x14ac:dyDescent="0.15">
      <c r="A286" s="19" t="str">
        <v>右室二腔症</v>
      </c>
      <c r="B286" s="19" t="str">
        <v>シート8　（シート9～10には記入しない）</v>
      </c>
      <c r="C286" s="15" t="str">
        <v>病弱</v>
      </c>
      <c r="D286" s="15" t="str">
        <v>なし</v>
      </c>
      <c r="G286" s="32" t="s">
        <v>1017</v>
      </c>
      <c r="H286" s="15" t="s">
        <v>2996</v>
      </c>
      <c r="I286" s="44" t="s">
        <v>2959</v>
      </c>
      <c r="J286" s="19" t="s">
        <v>934</v>
      </c>
      <c r="K286" s="982">
        <v>1</v>
      </c>
    </row>
    <row r="287" spans="1:11" ht="15" customHeight="1" x14ac:dyDescent="0.15">
      <c r="A287" s="19" t="str">
        <v>肺動脈弁下狭窄症</v>
      </c>
      <c r="B287" s="19" t="str">
        <v>シート8　（シート9～10には記入しない）</v>
      </c>
      <c r="C287" s="15" t="str">
        <v>病弱</v>
      </c>
      <c r="D287" s="15" t="str">
        <v>なし</v>
      </c>
      <c r="G287" s="32" t="s">
        <v>1018</v>
      </c>
      <c r="H287" s="15" t="s">
        <v>2996</v>
      </c>
      <c r="I287" s="44" t="s">
        <v>2959</v>
      </c>
      <c r="J287" s="19" t="s">
        <v>934</v>
      </c>
      <c r="K287" s="982">
        <v>1</v>
      </c>
    </row>
    <row r="288" spans="1:11" ht="15" customHeight="1" x14ac:dyDescent="0.15">
      <c r="A288" s="19" t="str">
        <v>大動脈弁下狭窄症</v>
      </c>
      <c r="B288" s="19" t="str">
        <v>シート8　（シート9～10には記入しない）</v>
      </c>
      <c r="C288" s="15" t="str">
        <v>病弱</v>
      </c>
      <c r="D288" s="15" t="str">
        <v>なし</v>
      </c>
      <c r="G288" s="32" t="s">
        <v>1019</v>
      </c>
      <c r="H288" s="15" t="s">
        <v>2996</v>
      </c>
      <c r="I288" s="44" t="s">
        <v>2959</v>
      </c>
      <c r="J288" s="19" t="s">
        <v>934</v>
      </c>
      <c r="K288" s="982">
        <v>1</v>
      </c>
    </row>
    <row r="289" spans="1:11" ht="15" customHeight="1" x14ac:dyDescent="0.15">
      <c r="A289" s="19" t="str">
        <v>肺動脈弁上狭窄症</v>
      </c>
      <c r="B289" s="19" t="str">
        <v>シート8　（シート9～10には記入しない）</v>
      </c>
      <c r="C289" s="15" t="str">
        <v>病弱</v>
      </c>
      <c r="D289" s="15" t="str">
        <v>なし</v>
      </c>
      <c r="G289" s="32" t="s">
        <v>1020</v>
      </c>
      <c r="H289" s="15" t="s">
        <v>2996</v>
      </c>
      <c r="I289" s="44" t="s">
        <v>2959</v>
      </c>
      <c r="J289" s="19" t="s">
        <v>934</v>
      </c>
      <c r="K289" s="982">
        <v>1</v>
      </c>
    </row>
    <row r="290" spans="1:11" ht="15" customHeight="1" x14ac:dyDescent="0.15">
      <c r="A290" s="19" t="str">
        <v>末梢性肺動脈狭窄症</v>
      </c>
      <c r="B290" s="19" t="str">
        <v>シート8　（シート9～10には記入しない）</v>
      </c>
      <c r="C290" s="15" t="str">
        <v>病弱</v>
      </c>
      <c r="D290" s="15" t="str">
        <v>なし</v>
      </c>
      <c r="G290" s="32" t="s">
        <v>1021</v>
      </c>
      <c r="H290" s="15" t="s">
        <v>2996</v>
      </c>
      <c r="I290" s="44" t="s">
        <v>2959</v>
      </c>
      <c r="J290" s="19" t="s">
        <v>934</v>
      </c>
      <c r="K290" s="982">
        <v>1</v>
      </c>
    </row>
    <row r="291" spans="1:11" ht="15" customHeight="1" x14ac:dyDescent="0.15">
      <c r="A291" s="19" t="str">
        <v>肺動脈弁欠損</v>
      </c>
      <c r="B291" s="19" t="str">
        <v>シート8　（シート9～10には記入しない）</v>
      </c>
      <c r="C291" s="15" t="str">
        <v>病弱</v>
      </c>
      <c r="D291" s="15" t="str">
        <v>なし</v>
      </c>
      <c r="G291" s="32" t="s">
        <v>1022</v>
      </c>
      <c r="H291" s="15" t="s">
        <v>2996</v>
      </c>
      <c r="I291" s="44" t="s">
        <v>2959</v>
      </c>
      <c r="J291" s="19" t="s">
        <v>934</v>
      </c>
      <c r="K291" s="982">
        <v>1</v>
      </c>
    </row>
    <row r="292" spans="1:11" ht="15" customHeight="1" x14ac:dyDescent="0.15">
      <c r="A292" s="19" t="str">
        <v>肺動脈上行大動脈起始症</v>
      </c>
      <c r="B292" s="19" t="str">
        <v>シート8　（シート9～10には記入しない）</v>
      </c>
      <c r="C292" s="15" t="str">
        <v>病弱</v>
      </c>
      <c r="D292" s="15" t="str">
        <v>なし</v>
      </c>
      <c r="G292" s="32" t="s">
        <v>1023</v>
      </c>
      <c r="H292" s="15" t="s">
        <v>2996</v>
      </c>
      <c r="I292" s="44" t="s">
        <v>2959</v>
      </c>
      <c r="J292" s="19" t="s">
        <v>934</v>
      </c>
      <c r="K292" s="982">
        <v>1</v>
      </c>
    </row>
    <row r="293" spans="1:11" ht="15" customHeight="1" x14ac:dyDescent="0.15">
      <c r="A293" s="19" t="str">
        <v>一側肺動脈欠損</v>
      </c>
      <c r="B293" s="19" t="str">
        <v>シート8　（シート9～10には記入しない）</v>
      </c>
      <c r="C293" s="15" t="str">
        <v>病弱</v>
      </c>
      <c r="D293" s="15" t="str">
        <v>なし</v>
      </c>
      <c r="G293" s="32" t="s">
        <v>1024</v>
      </c>
      <c r="H293" s="15" t="s">
        <v>2996</v>
      </c>
      <c r="I293" s="44" t="s">
        <v>2959</v>
      </c>
      <c r="J293" s="19" t="s">
        <v>934</v>
      </c>
      <c r="K293" s="982">
        <v>1</v>
      </c>
    </row>
    <row r="294" spans="1:11" ht="15" customHeight="1" x14ac:dyDescent="0.15">
      <c r="A294" s="19" t="str">
        <v>大動脈縮窄症</v>
      </c>
      <c r="B294" s="19" t="str">
        <v>シート8　（シート9～10には記入しない）</v>
      </c>
      <c r="C294" s="15" t="str">
        <v>病弱</v>
      </c>
      <c r="D294" s="15" t="str">
        <v>なし</v>
      </c>
      <c r="G294" s="32" t="s">
        <v>1025</v>
      </c>
      <c r="H294" s="32" t="s">
        <v>2996</v>
      </c>
      <c r="I294" s="44" t="s">
        <v>2959</v>
      </c>
      <c r="J294" s="19" t="s">
        <v>934</v>
      </c>
      <c r="K294" s="982">
        <v>1</v>
      </c>
    </row>
    <row r="295" spans="1:11" ht="15" customHeight="1" x14ac:dyDescent="0.15">
      <c r="A295" s="19" t="str">
        <v>大動脈縮窄複合</v>
      </c>
      <c r="B295" s="19" t="str">
        <v>シート8　（シート9～10には記入しない）</v>
      </c>
      <c r="C295" s="15" t="str">
        <v>病弱</v>
      </c>
      <c r="D295" s="15" t="str">
        <v>なし</v>
      </c>
      <c r="G295" s="32" t="s">
        <v>1026</v>
      </c>
      <c r="H295" s="15" t="s">
        <v>2996</v>
      </c>
      <c r="I295" s="44" t="s">
        <v>2959</v>
      </c>
      <c r="J295" s="19" t="s">
        <v>934</v>
      </c>
      <c r="K295" s="982">
        <v>1</v>
      </c>
    </row>
    <row r="296" spans="1:11" ht="15" customHeight="1" x14ac:dyDescent="0.15">
      <c r="A296" s="19" t="str">
        <v>大動脈弁上狭窄症</v>
      </c>
      <c r="B296" s="19" t="str">
        <v>シート8　（シート9～10には記入しない）</v>
      </c>
      <c r="C296" s="15" t="str">
        <v>病弱</v>
      </c>
      <c r="D296" s="15" t="str">
        <v>なし</v>
      </c>
      <c r="G296" s="32" t="s">
        <v>1027</v>
      </c>
      <c r="H296" s="15" t="s">
        <v>2996</v>
      </c>
      <c r="I296" s="44" t="s">
        <v>2959</v>
      </c>
      <c r="J296" s="19" t="s">
        <v>934</v>
      </c>
      <c r="K296" s="982">
        <v>1</v>
      </c>
    </row>
    <row r="297" spans="1:11" ht="15" customHeight="1" x14ac:dyDescent="0.15">
      <c r="A297" s="19" t="str">
        <v>ウィリアムズ症候群</v>
      </c>
      <c r="B297" s="19" t="str">
        <v>シート8　（シート9～10には記入しない）</v>
      </c>
      <c r="C297" s="15" t="str">
        <v>病弱</v>
      </c>
      <c r="D297" s="15" t="str">
        <v>なし</v>
      </c>
      <c r="G297" s="32" t="s">
        <v>1028</v>
      </c>
      <c r="H297" s="15" t="s">
        <v>2996</v>
      </c>
      <c r="I297" s="44" t="s">
        <v>2959</v>
      </c>
      <c r="J297" s="19" t="s">
        <v>934</v>
      </c>
      <c r="K297" s="982">
        <v>1</v>
      </c>
    </row>
    <row r="298" spans="1:11" ht="15" customHeight="1" x14ac:dyDescent="0.15">
      <c r="A298" s="19" t="str">
        <v>大動脈狭窄症</v>
      </c>
      <c r="B298" s="19" t="str">
        <v>シート8　（シート9～10には記入しない）</v>
      </c>
      <c r="C298" s="15" t="str">
        <v>病弱</v>
      </c>
      <c r="D298" s="15" t="str">
        <v>なし</v>
      </c>
      <c r="G298" s="32" t="s">
        <v>1029</v>
      </c>
      <c r="H298" s="15" t="s">
        <v>2996</v>
      </c>
      <c r="I298" s="44" t="s">
        <v>2959</v>
      </c>
      <c r="J298" s="19" t="s">
        <v>934</v>
      </c>
      <c r="K298" s="982">
        <v>1</v>
      </c>
    </row>
    <row r="299" spans="1:11" ht="15" customHeight="1" x14ac:dyDescent="0.15">
      <c r="A299" s="19" t="str">
        <v>大動脈弓離断複合</v>
      </c>
      <c r="B299" s="19" t="str">
        <v>シート8　（シート9～10には記入しない）</v>
      </c>
      <c r="C299" s="15" t="str">
        <v>病弱</v>
      </c>
      <c r="D299" s="15" t="str">
        <v>なし</v>
      </c>
      <c r="G299" s="32" t="s">
        <v>1030</v>
      </c>
      <c r="H299" s="15" t="s">
        <v>2996</v>
      </c>
      <c r="I299" s="44" t="s">
        <v>2959</v>
      </c>
      <c r="J299" s="19" t="s">
        <v>934</v>
      </c>
      <c r="K299" s="982">
        <v>1</v>
      </c>
    </row>
    <row r="300" spans="1:11" ht="15" customHeight="1" x14ac:dyDescent="0.15">
      <c r="A300" s="19" t="str">
        <v>大動脈弓閉塞症</v>
      </c>
      <c r="B300" s="19" t="str">
        <v>シート8　（シート9～10には記入しない）</v>
      </c>
      <c r="C300" s="15" t="str">
        <v>病弱</v>
      </c>
      <c r="D300" s="15" t="str">
        <v>なし</v>
      </c>
      <c r="G300" s="32" t="s">
        <v>1031</v>
      </c>
      <c r="H300" s="15" t="s">
        <v>2996</v>
      </c>
      <c r="I300" s="44" t="s">
        <v>2959</v>
      </c>
      <c r="J300" s="19" t="s">
        <v>934</v>
      </c>
      <c r="K300" s="982">
        <v>1</v>
      </c>
    </row>
    <row r="301" spans="1:11" ht="15" customHeight="1" x14ac:dyDescent="0.15">
      <c r="A301" s="19" t="str">
        <v>重複大動脈弓症</v>
      </c>
      <c r="B301" s="19" t="str">
        <v>シート8　（シート9～10には記入しない）</v>
      </c>
      <c r="C301" s="15" t="str">
        <v>病弱</v>
      </c>
      <c r="D301" s="15" t="str">
        <v>なし</v>
      </c>
      <c r="G301" s="32" t="s">
        <v>1032</v>
      </c>
      <c r="H301" s="15" t="s">
        <v>2996</v>
      </c>
      <c r="I301" s="44" t="s">
        <v>2959</v>
      </c>
      <c r="J301" s="19" t="s">
        <v>934</v>
      </c>
      <c r="K301" s="982">
        <v>1</v>
      </c>
    </row>
    <row r="302" spans="1:11" ht="15" customHeight="1" x14ac:dyDescent="0.15">
      <c r="A302" s="19" t="str">
        <v>左肺動脈右肺動脈起始症</v>
      </c>
      <c r="B302" s="19" t="str">
        <v>シート8　（シート9～10には記入しない）</v>
      </c>
      <c r="C302" s="15" t="str">
        <v>病弱</v>
      </c>
      <c r="D302" s="15" t="str">
        <v>なし</v>
      </c>
      <c r="G302" s="32" t="s">
        <v>1033</v>
      </c>
      <c r="H302" s="15" t="s">
        <v>2996</v>
      </c>
      <c r="I302" s="44" t="s">
        <v>2959</v>
      </c>
      <c r="J302" s="19" t="s">
        <v>934</v>
      </c>
      <c r="K302" s="982">
        <v>1</v>
      </c>
    </row>
    <row r="303" spans="1:11" ht="15" customHeight="1" x14ac:dyDescent="0.15">
      <c r="A303" s="19" t="str">
        <v>血管輪</v>
      </c>
      <c r="B303" s="19" t="str">
        <v>シート8　（シート9～10には記入しない）</v>
      </c>
      <c r="C303" s="15" t="str">
        <v>病弱</v>
      </c>
      <c r="D303" s="15" t="str">
        <v>なし</v>
      </c>
      <c r="G303" s="32" t="s">
        <v>1034</v>
      </c>
      <c r="H303" s="15" t="s">
        <v>2996</v>
      </c>
      <c r="I303" s="44" t="s">
        <v>2959</v>
      </c>
      <c r="J303" s="19" t="s">
        <v>934</v>
      </c>
      <c r="K303" s="982">
        <v>1</v>
      </c>
    </row>
    <row r="304" spans="1:11" ht="15" customHeight="1" x14ac:dyDescent="0.15">
      <c r="A304" s="19" t="str">
        <v>バルサルバ洞動脈瘤</v>
      </c>
      <c r="B304" s="19" t="str">
        <v>シート8　（シート9～10には記入しない）</v>
      </c>
      <c r="C304" s="15" t="str">
        <v>病弱</v>
      </c>
      <c r="D304" s="15" t="str">
        <v>なし</v>
      </c>
      <c r="G304" s="32" t="s">
        <v>1035</v>
      </c>
      <c r="H304" s="15" t="s">
        <v>2996</v>
      </c>
      <c r="I304" s="44" t="s">
        <v>2959</v>
      </c>
      <c r="J304" s="19" t="s">
        <v>934</v>
      </c>
      <c r="K304" s="982">
        <v>1</v>
      </c>
    </row>
    <row r="305" spans="1:11" ht="15" customHeight="1" x14ac:dyDescent="0.15">
      <c r="A305" s="19" t="str">
        <v>大動脈瘤</v>
      </c>
      <c r="B305" s="19" t="str">
        <v>シート8　（シート9～10には記入しない）</v>
      </c>
      <c r="C305" s="15" t="str">
        <v>病弱</v>
      </c>
      <c r="D305" s="15" t="str">
        <v>なし</v>
      </c>
      <c r="G305" s="32" t="s">
        <v>1036</v>
      </c>
      <c r="H305" s="15" t="s">
        <v>2996</v>
      </c>
      <c r="I305" s="44" t="s">
        <v>2959</v>
      </c>
      <c r="J305" s="19" t="s">
        <v>934</v>
      </c>
      <c r="K305" s="982">
        <v>1</v>
      </c>
    </row>
    <row r="306" spans="1:11" ht="15" customHeight="1" x14ac:dyDescent="0.15">
      <c r="A306" s="19" t="str">
        <v>肺動静脈瘻</v>
      </c>
      <c r="B306" s="19" t="str">
        <v>シート8　（シート9～10には記入しない）</v>
      </c>
      <c r="C306" s="15" t="str">
        <v>病弱</v>
      </c>
      <c r="D306" s="15" t="str">
        <v>なし</v>
      </c>
      <c r="G306" s="32" t="s">
        <v>1037</v>
      </c>
      <c r="H306" s="15" t="s">
        <v>2996</v>
      </c>
      <c r="I306" s="44" t="s">
        <v>2959</v>
      </c>
      <c r="J306" s="19" t="s">
        <v>934</v>
      </c>
      <c r="K306" s="982">
        <v>1</v>
      </c>
    </row>
    <row r="307" spans="1:11" ht="15" customHeight="1" x14ac:dyDescent="0.15">
      <c r="A307" s="19" t="str">
        <v>肺動脈瘻</v>
      </c>
      <c r="B307" s="19" t="str">
        <v>シート8　（シート9～10には記入しない）</v>
      </c>
      <c r="C307" s="15" t="str">
        <v>病弱</v>
      </c>
      <c r="D307" s="15" t="str">
        <v>なし</v>
      </c>
      <c r="G307" s="32" t="s">
        <v>1038</v>
      </c>
      <c r="H307" s="15" t="s">
        <v>2996</v>
      </c>
      <c r="I307" s="44" t="s">
        <v>2959</v>
      </c>
      <c r="J307" s="19" t="s">
        <v>934</v>
      </c>
      <c r="K307" s="982">
        <v>1</v>
      </c>
    </row>
    <row r="308" spans="1:11" ht="15" customHeight="1" x14ac:dyDescent="0.15">
      <c r="A308" s="19" t="str">
        <v>肺静脈瘻</v>
      </c>
      <c r="B308" s="19" t="str">
        <v>シート8　（シート9～10には記入しない）</v>
      </c>
      <c r="C308" s="15" t="str">
        <v>病弱</v>
      </c>
      <c r="D308" s="15" t="str">
        <v>なし</v>
      </c>
      <c r="G308" s="32" t="s">
        <v>1039</v>
      </c>
      <c r="H308" s="15" t="s">
        <v>2996</v>
      </c>
      <c r="I308" s="44" t="s">
        <v>2959</v>
      </c>
      <c r="J308" s="19" t="s">
        <v>934</v>
      </c>
      <c r="K308" s="982">
        <v>1</v>
      </c>
    </row>
    <row r="309" spans="1:11" ht="15" customHeight="1" x14ac:dyDescent="0.15">
      <c r="A309" s="19" t="str">
        <v>冠動脈瘻</v>
      </c>
      <c r="B309" s="19" t="str">
        <v>シート8　（シート9～10には記入しない）</v>
      </c>
      <c r="C309" s="15" t="str">
        <v>病弱</v>
      </c>
      <c r="D309" s="15" t="str">
        <v>なし</v>
      </c>
      <c r="G309" s="32" t="s">
        <v>1040</v>
      </c>
      <c r="H309" s="15" t="s">
        <v>2996</v>
      </c>
      <c r="I309" s="44" t="s">
        <v>2959</v>
      </c>
      <c r="J309" s="19" t="s">
        <v>934</v>
      </c>
      <c r="K309" s="982">
        <v>1</v>
      </c>
    </row>
    <row r="310" spans="1:11" ht="15" customHeight="1" x14ac:dyDescent="0.15">
      <c r="A310" s="19" t="str">
        <v>動静脈瘻</v>
      </c>
      <c r="B310" s="19" t="str">
        <v>シート8　（シート9～10には記入しない）</v>
      </c>
      <c r="C310" s="15" t="str">
        <v>病弱</v>
      </c>
      <c r="D310" s="15" t="str">
        <v>なし</v>
      </c>
      <c r="G310" s="32" t="s">
        <v>1041</v>
      </c>
      <c r="H310" s="15" t="s">
        <v>2996</v>
      </c>
      <c r="I310" s="44" t="s">
        <v>2959</v>
      </c>
      <c r="J310" s="19" t="s">
        <v>934</v>
      </c>
      <c r="K310" s="982">
        <v>1</v>
      </c>
    </row>
    <row r="311" spans="1:11" ht="15" customHeight="1" x14ac:dyDescent="0.15">
      <c r="A311" s="19" t="str">
        <v>動脈瘻</v>
      </c>
      <c r="B311" s="19" t="str">
        <v>シート8　（シート9～10には記入しない）</v>
      </c>
      <c r="C311" s="15" t="str">
        <v>病弱</v>
      </c>
      <c r="D311" s="15" t="str">
        <v>なし</v>
      </c>
      <c r="G311" s="32" t="s">
        <v>1042</v>
      </c>
      <c r="H311" s="15" t="s">
        <v>2996</v>
      </c>
      <c r="I311" s="44" t="s">
        <v>2959</v>
      </c>
      <c r="J311" s="19" t="s">
        <v>934</v>
      </c>
      <c r="K311" s="982">
        <v>1</v>
      </c>
    </row>
    <row r="312" spans="1:11" ht="15" customHeight="1" x14ac:dyDescent="0.15">
      <c r="A312" s="19" t="str">
        <v>静脈瘻</v>
      </c>
      <c r="B312" s="19" t="str">
        <v>シート8　（シート9～10には記入しない）</v>
      </c>
      <c r="C312" s="15" t="str">
        <v>病弱</v>
      </c>
      <c r="D312" s="15" t="str">
        <v>なし</v>
      </c>
      <c r="G312" s="32" t="s">
        <v>1043</v>
      </c>
      <c r="H312" s="15" t="s">
        <v>2996</v>
      </c>
      <c r="I312" s="44" t="s">
        <v>2959</v>
      </c>
      <c r="J312" s="19" t="s">
        <v>934</v>
      </c>
      <c r="K312" s="982">
        <v>1</v>
      </c>
    </row>
    <row r="313" spans="1:11" ht="15" customHeight="1" x14ac:dyDescent="0.15">
      <c r="A313" s="19" t="str">
        <v>肺動脈性肺高血圧症</v>
      </c>
      <c r="B313" s="19" t="str">
        <v>シート8　（シート9～10には記入しない）</v>
      </c>
      <c r="C313" s="15" t="str">
        <v>病弱</v>
      </c>
      <c r="D313" s="15" t="str">
        <v>なし</v>
      </c>
      <c r="G313" s="32" t="s">
        <v>1044</v>
      </c>
      <c r="H313" s="15" t="s">
        <v>2996</v>
      </c>
      <c r="I313" s="44" t="s">
        <v>2959</v>
      </c>
      <c r="J313" s="19" t="s">
        <v>934</v>
      </c>
      <c r="K313" s="982">
        <v>1</v>
      </c>
    </row>
    <row r="314" spans="1:11" ht="15" customHeight="1" x14ac:dyDescent="0.15">
      <c r="A314" s="19" t="str">
        <v>慢性肺性心</v>
      </c>
      <c r="B314" s="19" t="str">
        <v>シート8　（シート9～10には記入しない）</v>
      </c>
      <c r="C314" s="15" t="str">
        <v>病弱</v>
      </c>
      <c r="D314" s="15" t="str">
        <v>なし</v>
      </c>
      <c r="G314" s="32" t="s">
        <v>1045</v>
      </c>
      <c r="H314" s="15" t="s">
        <v>2996</v>
      </c>
      <c r="I314" s="44" t="s">
        <v>2959</v>
      </c>
      <c r="J314" s="19" t="s">
        <v>934</v>
      </c>
      <c r="K314" s="982">
        <v>1</v>
      </c>
    </row>
    <row r="315" spans="1:11" ht="15" customHeight="1" x14ac:dyDescent="0.15">
      <c r="A315" s="19" t="str">
        <v>三尖弁狭窄症</v>
      </c>
      <c r="B315" s="19" t="str">
        <v>シート8　（シート9～10には記入しない）</v>
      </c>
      <c r="C315" s="15" t="str">
        <v>病弱</v>
      </c>
      <c r="D315" s="15" t="str">
        <v>なし</v>
      </c>
      <c r="G315" s="32" t="s">
        <v>1046</v>
      </c>
      <c r="H315" s="15" t="s">
        <v>2996</v>
      </c>
      <c r="I315" s="44" t="s">
        <v>2959</v>
      </c>
      <c r="J315" s="19" t="s">
        <v>934</v>
      </c>
      <c r="K315" s="982">
        <v>1</v>
      </c>
    </row>
    <row r="316" spans="1:11" ht="15" customHeight="1" x14ac:dyDescent="0.15">
      <c r="A316" s="19" t="str">
        <v>三尖弁閉鎖不全症</v>
      </c>
      <c r="B316" s="19" t="str">
        <v>シート8　（シート9～10には記入しない）</v>
      </c>
      <c r="C316" s="15" t="str">
        <v>病弱</v>
      </c>
      <c r="D316" s="15" t="str">
        <v>なし</v>
      </c>
      <c r="G316" s="32" t="s">
        <v>1047</v>
      </c>
      <c r="H316" s="15" t="s">
        <v>2996</v>
      </c>
      <c r="I316" s="44" t="s">
        <v>2959</v>
      </c>
      <c r="J316" s="19" t="s">
        <v>934</v>
      </c>
      <c r="K316" s="982">
        <v>1</v>
      </c>
    </row>
    <row r="317" spans="1:11" ht="15" customHeight="1" x14ac:dyDescent="0.15">
      <c r="A317" s="19" t="str">
        <v>僧帽弁狭窄症</v>
      </c>
      <c r="B317" s="19" t="str">
        <v>シート8　（シート9～10には記入しない）</v>
      </c>
      <c r="C317" s="15" t="str">
        <v>病弱</v>
      </c>
      <c r="D317" s="15" t="str">
        <v>なし</v>
      </c>
      <c r="G317" s="32" t="s">
        <v>1048</v>
      </c>
      <c r="H317" s="15" t="s">
        <v>2996</v>
      </c>
      <c r="I317" s="44" t="s">
        <v>2959</v>
      </c>
      <c r="J317" s="19" t="s">
        <v>934</v>
      </c>
      <c r="K317" s="982">
        <v>1</v>
      </c>
    </row>
    <row r="318" spans="1:11" ht="15" customHeight="1" x14ac:dyDescent="0.15">
      <c r="A318" s="19" t="str">
        <v>僧帽弁閉鎖不全症</v>
      </c>
      <c r="B318" s="19" t="str">
        <v>シート8　（シート9～10には記入しない）</v>
      </c>
      <c r="C318" s="15" t="str">
        <v>病弱</v>
      </c>
      <c r="D318" s="15" t="str">
        <v>なし</v>
      </c>
      <c r="G318" s="32" t="s">
        <v>1049</v>
      </c>
      <c r="H318" s="15" t="s">
        <v>2996</v>
      </c>
      <c r="I318" s="44" t="s">
        <v>2959</v>
      </c>
      <c r="J318" s="19" t="s">
        <v>934</v>
      </c>
      <c r="K318" s="982">
        <v>1</v>
      </c>
    </row>
    <row r="319" spans="1:11" ht="15" customHeight="1" x14ac:dyDescent="0.15">
      <c r="A319" s="19" t="str">
        <v>肺動脈弁狭窄症</v>
      </c>
      <c r="B319" s="19" t="str">
        <v>シート8　（シート9～10には記入しない）</v>
      </c>
      <c r="C319" s="15" t="str">
        <v>病弱</v>
      </c>
      <c r="D319" s="15" t="str">
        <v>なし</v>
      </c>
      <c r="G319" s="32" t="s">
        <v>1050</v>
      </c>
      <c r="H319" s="15" t="s">
        <v>2996</v>
      </c>
      <c r="I319" s="44" t="s">
        <v>2959</v>
      </c>
      <c r="J319" s="19" t="s">
        <v>934</v>
      </c>
      <c r="K319" s="982">
        <v>1</v>
      </c>
    </row>
    <row r="320" spans="1:11" ht="15" customHeight="1" x14ac:dyDescent="0.15">
      <c r="A320" s="19" t="str">
        <v>肺動脈弁閉鎖不全症</v>
      </c>
      <c r="B320" s="19" t="str">
        <v>シート8　（シート9～10には記入しない）</v>
      </c>
      <c r="C320" s="15" t="str">
        <v>病弱</v>
      </c>
      <c r="D320" s="15" t="str">
        <v>なし</v>
      </c>
      <c r="G320" s="32" t="s">
        <v>1051</v>
      </c>
      <c r="H320" s="15" t="s">
        <v>2996</v>
      </c>
      <c r="I320" s="44" t="s">
        <v>2959</v>
      </c>
      <c r="J320" s="19" t="s">
        <v>934</v>
      </c>
      <c r="K320" s="982">
        <v>1</v>
      </c>
    </row>
    <row r="321" spans="1:11" ht="15" customHeight="1" x14ac:dyDescent="0.15">
      <c r="A321" s="19" t="str">
        <v>大動脈弁狭窄症</v>
      </c>
      <c r="B321" s="19" t="str">
        <v>シート8　（シート9～10には記入しない）</v>
      </c>
      <c r="C321" s="15" t="str">
        <v>病弱</v>
      </c>
      <c r="D321" s="15" t="str">
        <v>なし</v>
      </c>
      <c r="G321" s="32" t="s">
        <v>1052</v>
      </c>
      <c r="H321" s="15" t="s">
        <v>2996</v>
      </c>
      <c r="I321" s="44" t="s">
        <v>2959</v>
      </c>
      <c r="J321" s="19" t="s">
        <v>934</v>
      </c>
      <c r="K321" s="982">
        <v>1</v>
      </c>
    </row>
    <row r="322" spans="1:11" ht="15" customHeight="1" x14ac:dyDescent="0.15">
      <c r="A322" s="19" t="str">
        <v>大動脈弁閉鎖不全症</v>
      </c>
      <c r="B322" s="19" t="str">
        <v>シート8　（シート9～10には記入しない）</v>
      </c>
      <c r="C322" s="15" t="str">
        <v>病弱</v>
      </c>
      <c r="D322" s="15" t="str">
        <v>なし</v>
      </c>
      <c r="G322" s="32" t="s">
        <v>1053</v>
      </c>
      <c r="H322" s="15" t="s">
        <v>2996</v>
      </c>
      <c r="I322" s="44" t="s">
        <v>2959</v>
      </c>
      <c r="J322" s="19" t="s">
        <v>934</v>
      </c>
      <c r="K322" s="982">
        <v>1</v>
      </c>
    </row>
    <row r="323" spans="1:11" ht="15" customHeight="1" x14ac:dyDescent="0.15">
      <c r="A323" s="19" t="str">
        <v>僧帽弁弁上輪</v>
      </c>
      <c r="B323" s="19" t="str">
        <v>シート8　（シート9～10には記入しない）</v>
      </c>
      <c r="C323" s="15" t="str">
        <v>病弱</v>
      </c>
      <c r="D323" s="15" t="str">
        <v>なし</v>
      </c>
      <c r="G323" s="32" t="s">
        <v>1054</v>
      </c>
      <c r="H323" s="15" t="s">
        <v>2996</v>
      </c>
      <c r="I323" s="44" t="s">
        <v>2959</v>
      </c>
      <c r="J323" s="19" t="s">
        <v>934</v>
      </c>
      <c r="K323" s="982">
        <v>1</v>
      </c>
    </row>
    <row r="324" spans="1:11" ht="15" customHeight="1" x14ac:dyDescent="0.15">
      <c r="A324" s="19" t="str">
        <v>無脾症候群</v>
      </c>
      <c r="B324" s="19" t="str">
        <v>シート8　（シート9～10には記入しない）</v>
      </c>
      <c r="C324" s="15" t="str">
        <v>病弱</v>
      </c>
      <c r="D324" s="15" t="str">
        <v>なし</v>
      </c>
      <c r="G324" s="32" t="s">
        <v>1055</v>
      </c>
      <c r="H324" s="15" t="s">
        <v>2996</v>
      </c>
      <c r="I324" s="44" t="s">
        <v>2959</v>
      </c>
      <c r="J324" s="19" t="s">
        <v>934</v>
      </c>
      <c r="K324" s="982">
        <v>1</v>
      </c>
    </row>
    <row r="325" spans="1:11" ht="15" customHeight="1" x14ac:dyDescent="0.15">
      <c r="A325" s="19" t="str">
        <v>多脾症候群</v>
      </c>
      <c r="B325" s="19" t="str">
        <v>シート8　（シート9～10には記入しない）</v>
      </c>
      <c r="C325" s="15" t="str">
        <v>病弱</v>
      </c>
      <c r="D325" s="15" t="str">
        <v>なし</v>
      </c>
      <c r="G325" s="32" t="s">
        <v>1056</v>
      </c>
      <c r="H325" s="15" t="s">
        <v>2996</v>
      </c>
      <c r="I325" s="44" t="s">
        <v>2959</v>
      </c>
      <c r="J325" s="19" t="s">
        <v>934</v>
      </c>
      <c r="K325" s="982">
        <v>1</v>
      </c>
    </row>
    <row r="326" spans="1:11" ht="15" customHeight="1" x14ac:dyDescent="0.15">
      <c r="A326" s="19" t="str">
        <v>フォンタン術後症候群</v>
      </c>
      <c r="B326" s="19" t="str">
        <v>シート8　（シート9～10には記入しない）</v>
      </c>
      <c r="C326" s="15" t="str">
        <v>病弱</v>
      </c>
      <c r="D326" s="15" t="str">
        <v>なし</v>
      </c>
      <c r="G326" s="32" t="s">
        <v>1057</v>
      </c>
      <c r="H326" s="15" t="s">
        <v>2996</v>
      </c>
      <c r="I326" s="44" t="s">
        <v>2959</v>
      </c>
      <c r="J326" s="19" t="s">
        <v>934</v>
      </c>
      <c r="K326" s="982">
        <v>1</v>
      </c>
    </row>
    <row r="327" spans="1:11" ht="15" customHeight="1" x14ac:dyDescent="0.15">
      <c r="A327" s="19" t="str">
        <v>ホルト・オーラム症候群</v>
      </c>
      <c r="B327" s="19" t="str">
        <v>シート8　（シート9～10には記入しない）</v>
      </c>
      <c r="C327" s="15" t="str">
        <v>病弱</v>
      </c>
      <c r="D327" s="15" t="str">
        <v>なし</v>
      </c>
      <c r="G327" s="15" t="s">
        <v>1058</v>
      </c>
      <c r="H327" s="15" t="s">
        <v>2996</v>
      </c>
      <c r="I327" s="44" t="s">
        <v>2959</v>
      </c>
      <c r="J327" s="19" t="s">
        <v>934</v>
      </c>
      <c r="K327" s="982">
        <v>1</v>
      </c>
    </row>
    <row r="328" spans="1:11" ht="15" customHeight="1" x14ac:dyDescent="0.15">
      <c r="A328" s="19" t="str">
        <v>先天性下垂体機能低下症</v>
      </c>
      <c r="B328" s="19" t="str">
        <v>シート8　（シート9～10には記入しない）</v>
      </c>
      <c r="C328" s="15" t="str">
        <v>病弱</v>
      </c>
      <c r="D328" s="15" t="str">
        <v>なし</v>
      </c>
      <c r="G328" s="15" t="s">
        <v>1059</v>
      </c>
      <c r="H328" s="15" t="s">
        <v>2996</v>
      </c>
      <c r="I328" s="44" t="s">
        <v>2959</v>
      </c>
      <c r="J328" s="19" t="s">
        <v>934</v>
      </c>
      <c r="K328" s="982">
        <v>1</v>
      </c>
    </row>
    <row r="329" spans="1:11" ht="15" customHeight="1" x14ac:dyDescent="0.15">
      <c r="A329" s="19" t="str">
        <v>後天性下垂体機能低下症</v>
      </c>
      <c r="B329" s="19" t="str">
        <v>シート8　（シート9～10には記入しない）</v>
      </c>
      <c r="C329" s="15" t="str">
        <v>病弱</v>
      </c>
      <c r="D329" s="15" t="str">
        <v>なし</v>
      </c>
      <c r="G329" s="32" t="s">
        <v>1060</v>
      </c>
      <c r="H329" s="15" t="s">
        <v>2996</v>
      </c>
      <c r="I329" s="44" t="s">
        <v>2959</v>
      </c>
      <c r="J329" s="19" t="s">
        <v>934</v>
      </c>
      <c r="K329" s="982">
        <v>1</v>
      </c>
    </row>
    <row r="330" spans="1:11" ht="15" customHeight="1" x14ac:dyDescent="0.15">
      <c r="A330" s="19" t="str">
        <v>下垂体性巨人症</v>
      </c>
      <c r="B330" s="19" t="str">
        <v>シート8　（シート9～10には記入しない）</v>
      </c>
      <c r="C330" s="15" t="str">
        <v>病弱</v>
      </c>
      <c r="D330" s="15" t="str">
        <v>なし</v>
      </c>
      <c r="G330" s="32" t="s">
        <v>1061</v>
      </c>
      <c r="H330" s="15" t="s">
        <v>2996</v>
      </c>
      <c r="I330" s="44" t="s">
        <v>2959</v>
      </c>
      <c r="J330" s="19" t="s">
        <v>934</v>
      </c>
      <c r="K330" s="982">
        <v>1</v>
      </c>
    </row>
    <row r="331" spans="1:11" ht="15" customHeight="1" x14ac:dyDescent="0.15">
      <c r="A331" s="19" t="str">
        <v>先端巨大症</v>
      </c>
      <c r="B331" s="19" t="str">
        <v>シート8　（シート9～10には記入しない）</v>
      </c>
      <c r="C331" s="15" t="str">
        <v>病弱</v>
      </c>
      <c r="D331" s="15" t="str">
        <v>なし</v>
      </c>
      <c r="G331" s="32" t="s">
        <v>1062</v>
      </c>
      <c r="H331" s="15" t="s">
        <v>2996</v>
      </c>
      <c r="I331" s="44" t="s">
        <v>2959</v>
      </c>
      <c r="J331" s="19" t="s">
        <v>934</v>
      </c>
      <c r="K331" s="982">
        <v>1</v>
      </c>
    </row>
    <row r="332" spans="1:11" ht="15" customHeight="1" x14ac:dyDescent="0.15">
      <c r="A332" s="19" t="str">
        <v>成長ホルモン分泌不全性低身長症</v>
      </c>
      <c r="B332" s="19" t="str">
        <v>シート8　（シート9～10には記入しない）</v>
      </c>
      <c r="C332" s="15" t="str">
        <v>病弱</v>
      </c>
      <c r="D332" s="15" t="str">
        <v>なし</v>
      </c>
      <c r="G332" s="32" t="s">
        <v>1063</v>
      </c>
      <c r="H332" s="15" t="s">
        <v>2996</v>
      </c>
      <c r="I332" s="32" t="s">
        <v>2959</v>
      </c>
      <c r="J332" s="19" t="s">
        <v>934</v>
      </c>
      <c r="K332" s="982">
        <v>1</v>
      </c>
    </row>
    <row r="333" spans="1:11" ht="15" customHeight="1" x14ac:dyDescent="0.15">
      <c r="A333" s="19" t="str">
        <v>GH分泌不全性低身長症</v>
      </c>
      <c r="B333" s="19" t="str">
        <v>シート8　（シート9～10には記入しない）</v>
      </c>
      <c r="C333" s="15" t="str">
        <v>病弱</v>
      </c>
      <c r="D333" s="15" t="str">
        <v>なし</v>
      </c>
      <c r="G333" s="32" t="s">
        <v>1064</v>
      </c>
      <c r="H333" s="15" t="s">
        <v>2996</v>
      </c>
      <c r="I333" s="44" t="s">
        <v>2959</v>
      </c>
      <c r="J333" s="19" t="s">
        <v>934</v>
      </c>
      <c r="K333" s="982">
        <v>1</v>
      </c>
    </row>
    <row r="334" spans="1:11" ht="15" customHeight="1" x14ac:dyDescent="0.15">
      <c r="A334" s="19" t="str">
        <v>インスリン様成長因子1不応症</v>
      </c>
      <c r="B334" s="19" t="str">
        <v>シート8　（シート9～10には記入しない）</v>
      </c>
      <c r="C334" s="15" t="str">
        <v>病弱</v>
      </c>
      <c r="D334" s="15" t="str">
        <v>なし</v>
      </c>
      <c r="G334" s="32" t="s">
        <v>1065</v>
      </c>
      <c r="H334" s="15" t="s">
        <v>2996</v>
      </c>
      <c r="I334" s="44" t="s">
        <v>2959</v>
      </c>
      <c r="J334" s="19" t="s">
        <v>934</v>
      </c>
      <c r="K334" s="982">
        <v>1</v>
      </c>
    </row>
    <row r="335" spans="1:11" ht="15" customHeight="1" x14ac:dyDescent="0.15">
      <c r="A335" s="19" t="str">
        <v>IGF-1不応症</v>
      </c>
      <c r="B335" s="19" t="str">
        <v>シート8　（シート9～10には記入しない）</v>
      </c>
      <c r="C335" s="15" t="str">
        <v>病弱</v>
      </c>
      <c r="D335" s="15" t="str">
        <v>なし</v>
      </c>
      <c r="G335" s="32" t="s">
        <v>1066</v>
      </c>
      <c r="H335" s="15" t="s">
        <v>2996</v>
      </c>
      <c r="I335" s="44" t="s">
        <v>2959</v>
      </c>
      <c r="J335" s="19" t="s">
        <v>934</v>
      </c>
      <c r="K335" s="982">
        <v>1</v>
      </c>
    </row>
    <row r="336" spans="1:11" ht="15" customHeight="1" x14ac:dyDescent="0.15">
      <c r="A336" s="19" t="str">
        <v>成長ホルモン不応性症候群</v>
      </c>
      <c r="B336" s="19" t="str">
        <v>シート8　（シート9～10には記入しない）</v>
      </c>
      <c r="C336" s="15" t="str">
        <v>病弱</v>
      </c>
      <c r="D336" s="15" t="str">
        <v>なし</v>
      </c>
      <c r="G336" s="32" t="s">
        <v>1067</v>
      </c>
      <c r="H336" s="15" t="s">
        <v>2996</v>
      </c>
      <c r="I336" s="44" t="s">
        <v>2959</v>
      </c>
      <c r="J336" s="19" t="s">
        <v>934</v>
      </c>
      <c r="K336" s="982">
        <v>1</v>
      </c>
    </row>
    <row r="337" spans="1:11" ht="15" customHeight="1" x14ac:dyDescent="0.15">
      <c r="A337" s="19" t="str">
        <v>高プロラクチン血症</v>
      </c>
      <c r="B337" s="19" t="str">
        <v>シート8　（シート9～10には記入しない）</v>
      </c>
      <c r="C337" s="15" t="str">
        <v>病弱</v>
      </c>
      <c r="D337" s="15" t="str">
        <v>なし</v>
      </c>
      <c r="G337" s="32" t="s">
        <v>1068</v>
      </c>
      <c r="H337" s="15" t="s">
        <v>2996</v>
      </c>
      <c r="I337" s="44" t="s">
        <v>2959</v>
      </c>
      <c r="J337" s="19" t="s">
        <v>934</v>
      </c>
      <c r="K337" s="982">
        <v>1</v>
      </c>
    </row>
    <row r="338" spans="1:11" ht="15" customHeight="1" x14ac:dyDescent="0.15">
      <c r="A338" s="19" t="str">
        <v>抗利尿ホルモン不適切分泌症候群</v>
      </c>
      <c r="B338" s="19" t="str">
        <v>シート8　（シート9～10には記入しない）</v>
      </c>
      <c r="C338" s="15" t="str">
        <v>病弱</v>
      </c>
      <c r="D338" s="15" t="str">
        <v>なし</v>
      </c>
      <c r="G338" s="32" t="s">
        <v>1069</v>
      </c>
      <c r="H338" s="15" t="s">
        <v>2996</v>
      </c>
      <c r="I338" s="44" t="s">
        <v>2959</v>
      </c>
      <c r="J338" s="19" t="s">
        <v>934</v>
      </c>
      <c r="K338" s="982">
        <v>1</v>
      </c>
    </row>
    <row r="339" spans="1:11" ht="15" customHeight="1" x14ac:dyDescent="0.15">
      <c r="A339" s="19" t="str">
        <v>ADH不適切分泌症候群</v>
      </c>
      <c r="B339" s="19" t="str">
        <v>シート8　（シート9～10には記入しない）</v>
      </c>
      <c r="C339" s="15" t="str">
        <v>病弱</v>
      </c>
      <c r="D339" s="15" t="str">
        <v>なし</v>
      </c>
      <c r="G339" s="32" t="s">
        <v>1070</v>
      </c>
      <c r="H339" s="15" t="s">
        <v>2996</v>
      </c>
      <c r="I339" s="44" t="s">
        <v>2959</v>
      </c>
      <c r="J339" s="19" t="s">
        <v>934</v>
      </c>
      <c r="K339" s="982">
        <v>1</v>
      </c>
    </row>
    <row r="340" spans="1:11" ht="15" customHeight="1" x14ac:dyDescent="0.15">
      <c r="A340" s="19" t="str">
        <v>中枢性尿崩症</v>
      </c>
      <c r="B340" s="19" t="str">
        <v>シート8　（シート9～10には記入しない）</v>
      </c>
      <c r="C340" s="15" t="str">
        <v>病弱</v>
      </c>
      <c r="D340" s="15" t="str">
        <v>なし</v>
      </c>
      <c r="G340" s="32" t="s">
        <v>1071</v>
      </c>
      <c r="H340" s="15" t="s">
        <v>2996</v>
      </c>
      <c r="I340" s="44" t="s">
        <v>2959</v>
      </c>
      <c r="J340" s="19" t="s">
        <v>934</v>
      </c>
      <c r="K340" s="982">
        <v>1</v>
      </c>
    </row>
    <row r="341" spans="1:11" ht="15" customHeight="1" x14ac:dyDescent="0.15">
      <c r="A341" s="19" t="str">
        <v>口渇中枢障害を伴う高ナトリウム血症</v>
      </c>
      <c r="B341" s="19" t="str">
        <v>シート8　（シート9～10には記入しない）</v>
      </c>
      <c r="C341" s="15" t="str">
        <v>病弱</v>
      </c>
      <c r="D341" s="15" t="str">
        <v>なし</v>
      </c>
      <c r="G341" s="32" t="s">
        <v>1072</v>
      </c>
      <c r="H341" s="15" t="s">
        <v>2996</v>
      </c>
      <c r="I341" s="44" t="s">
        <v>2959</v>
      </c>
      <c r="J341" s="19" t="s">
        <v>934</v>
      </c>
      <c r="K341" s="982">
        <v>1</v>
      </c>
    </row>
    <row r="342" spans="1:11" ht="15" customHeight="1" x14ac:dyDescent="0.15">
      <c r="A342" s="19" t="str">
        <v>本態性高ナトリウム血症</v>
      </c>
      <c r="B342" s="19" t="str">
        <v>シート8　（シート9～10には記入しない）</v>
      </c>
      <c r="C342" s="15" t="str">
        <v>病弱</v>
      </c>
      <c r="D342" s="15" t="str">
        <v>なし</v>
      </c>
      <c r="G342" s="32" t="s">
        <v>1073</v>
      </c>
      <c r="H342" s="15" t="s">
        <v>2996</v>
      </c>
      <c r="I342" s="44" t="s">
        <v>2959</v>
      </c>
      <c r="J342" s="19" t="s">
        <v>934</v>
      </c>
      <c r="K342" s="982">
        <v>1</v>
      </c>
    </row>
    <row r="343" spans="1:11" ht="15" customHeight="1" x14ac:dyDescent="0.15">
      <c r="A343" s="19" t="str">
        <v>腎性尿崩症</v>
      </c>
      <c r="B343" s="19" t="str">
        <v>シート8　（シート9～10には記入しない）</v>
      </c>
      <c r="C343" s="15" t="str">
        <v>病弱</v>
      </c>
      <c r="D343" s="15" t="str">
        <v>なし</v>
      </c>
      <c r="G343" s="32" t="s">
        <v>1074</v>
      </c>
      <c r="H343" s="15" t="s">
        <v>2996</v>
      </c>
      <c r="I343" s="44" t="s">
        <v>2959</v>
      </c>
      <c r="J343" s="19" t="s">
        <v>934</v>
      </c>
      <c r="K343" s="982">
        <v>1</v>
      </c>
    </row>
    <row r="344" spans="1:11" ht="15" customHeight="1" x14ac:dyDescent="0.15">
      <c r="A344" s="19" t="str">
        <v>中枢性塩喪失症候群</v>
      </c>
      <c r="B344" s="19" t="str">
        <v>シート8　（シート9～10には記入しない）</v>
      </c>
      <c r="C344" s="15" t="str">
        <v>病弱</v>
      </c>
      <c r="D344" s="15" t="str">
        <v>なし</v>
      </c>
      <c r="G344" s="32" t="s">
        <v>1075</v>
      </c>
      <c r="H344" s="15" t="s">
        <v>2996</v>
      </c>
      <c r="I344" s="44" t="s">
        <v>2959</v>
      </c>
      <c r="J344" s="19" t="s">
        <v>934</v>
      </c>
      <c r="K344" s="982">
        <v>1</v>
      </c>
    </row>
    <row r="345" spans="1:11" ht="15" customHeight="1" x14ac:dyDescent="0.15">
      <c r="A345" s="19" t="str">
        <v>バセドウ病</v>
      </c>
      <c r="B345" s="19" t="str">
        <v>シート8　（シート9～10には記入しない）</v>
      </c>
      <c r="C345" s="15" t="str">
        <v>病弱</v>
      </c>
      <c r="D345" s="15" t="str">
        <v>なし</v>
      </c>
      <c r="G345" s="15" t="s">
        <v>1076</v>
      </c>
      <c r="H345" s="15" t="s">
        <v>2996</v>
      </c>
      <c r="I345" s="32" t="s">
        <v>2959</v>
      </c>
      <c r="J345" s="19" t="s">
        <v>934</v>
      </c>
      <c r="K345" s="982">
        <v>1</v>
      </c>
    </row>
    <row r="346" spans="1:11" ht="15" customHeight="1" x14ac:dyDescent="0.15">
      <c r="A346" s="19" t="str">
        <v>甲状腺機能亢進症</v>
      </c>
      <c r="B346" s="19" t="str">
        <v>シート8　（シート9～10には記入しない）</v>
      </c>
      <c r="C346" s="15" t="str">
        <v>病弱</v>
      </c>
      <c r="D346" s="15" t="str">
        <v>なし</v>
      </c>
      <c r="G346" s="32" t="s">
        <v>1077</v>
      </c>
      <c r="H346" s="15" t="s">
        <v>2996</v>
      </c>
      <c r="I346" s="44" t="s">
        <v>2959</v>
      </c>
      <c r="J346" s="19" t="s">
        <v>934</v>
      </c>
      <c r="K346" s="982">
        <v>1</v>
      </c>
    </row>
    <row r="347" spans="1:11" ht="15" customHeight="1" x14ac:dyDescent="0.15">
      <c r="A347" s="19" t="str">
        <v>異所性甲状腺</v>
      </c>
      <c r="B347" s="19" t="str">
        <v>シート8　（シート9～10には記入しない）</v>
      </c>
      <c r="C347" s="15" t="str">
        <v>病弱</v>
      </c>
      <c r="D347" s="15" t="str">
        <v>なし</v>
      </c>
      <c r="G347" s="32" t="s">
        <v>1078</v>
      </c>
      <c r="H347" s="15" t="s">
        <v>2996</v>
      </c>
      <c r="I347" s="44" t="s">
        <v>2959</v>
      </c>
      <c r="J347" s="19" t="s">
        <v>934</v>
      </c>
      <c r="K347" s="982">
        <v>1</v>
      </c>
    </row>
    <row r="348" spans="1:11" ht="15" customHeight="1" x14ac:dyDescent="0.15">
      <c r="A348" s="19" t="str">
        <v>無甲状腺症</v>
      </c>
      <c r="B348" s="19" t="str">
        <v>シート8　（シート9～10には記入しない）</v>
      </c>
      <c r="C348" s="15" t="str">
        <v>病弱</v>
      </c>
      <c r="D348" s="15" t="str">
        <v>なし</v>
      </c>
      <c r="G348" s="32" t="s">
        <v>1079</v>
      </c>
      <c r="H348" s="15" t="s">
        <v>2996</v>
      </c>
      <c r="I348" s="44" t="s">
        <v>2959</v>
      </c>
      <c r="J348" s="19" t="s">
        <v>934</v>
      </c>
      <c r="K348" s="982">
        <v>1</v>
      </c>
    </row>
    <row r="349" spans="1:11" ht="15" customHeight="1" x14ac:dyDescent="0.15">
      <c r="A349" s="19" t="str">
        <v>先天性甲状腺刺激ホルモン分泌低下症</v>
      </c>
      <c r="B349" s="19" t="str">
        <v>シート8　（シート9～10には記入しない）</v>
      </c>
      <c r="C349" s="15" t="str">
        <v>病弱</v>
      </c>
      <c r="D349" s="15" t="str">
        <v>なし</v>
      </c>
      <c r="G349" s="32" t="s">
        <v>1080</v>
      </c>
      <c r="H349" s="15" t="s">
        <v>2996</v>
      </c>
      <c r="I349" s="44" t="s">
        <v>2959</v>
      </c>
      <c r="J349" s="19" t="s">
        <v>934</v>
      </c>
      <c r="K349" s="982">
        <v>1</v>
      </c>
    </row>
    <row r="350" spans="1:11" ht="15" customHeight="1" x14ac:dyDescent="0.15">
      <c r="A350" s="19" t="str">
        <v>先天性TSH分泌低下症</v>
      </c>
      <c r="B350" s="19" t="str">
        <v>シート8　（シート9～10には記入しない）</v>
      </c>
      <c r="C350" s="15" t="str">
        <v>病弱</v>
      </c>
      <c r="D350" s="15" t="str">
        <v>なし</v>
      </c>
      <c r="G350" s="32" t="s">
        <v>1081</v>
      </c>
      <c r="H350" s="15" t="s">
        <v>2996</v>
      </c>
      <c r="I350" s="44" t="s">
        <v>2959</v>
      </c>
      <c r="J350" s="19" t="s">
        <v>934</v>
      </c>
      <c r="K350" s="982">
        <v>1</v>
      </c>
    </row>
    <row r="351" spans="1:11" ht="15" customHeight="1" x14ac:dyDescent="0.15">
      <c r="A351" s="19" t="str">
        <v>先天性甲状腺機能低下症</v>
      </c>
      <c r="B351" s="19" t="str">
        <v>シート8　（シート9～10には記入しない）</v>
      </c>
      <c r="C351" s="15" t="str">
        <v>病弱</v>
      </c>
      <c r="D351" s="15" t="str">
        <v>なし</v>
      </c>
      <c r="G351" s="32" t="s">
        <v>1082</v>
      </c>
      <c r="H351" s="15" t="s">
        <v>2996</v>
      </c>
      <c r="I351" s="44" t="s">
        <v>2959</v>
      </c>
      <c r="J351" s="19" t="s">
        <v>934</v>
      </c>
      <c r="K351" s="982">
        <v>1</v>
      </c>
    </row>
    <row r="352" spans="1:11" ht="15" customHeight="1" x14ac:dyDescent="0.15">
      <c r="A352" s="19" t="str">
        <v>橋本病</v>
      </c>
      <c r="B352" s="19" t="str">
        <v>シート8　（シート9～10には記入しない）</v>
      </c>
      <c r="C352" s="15" t="str">
        <v>病弱</v>
      </c>
      <c r="D352" s="15" t="str">
        <v>なし</v>
      </c>
      <c r="G352" s="32" t="s">
        <v>1083</v>
      </c>
      <c r="H352" s="15" t="s">
        <v>2996</v>
      </c>
      <c r="I352" s="44" t="s">
        <v>2959</v>
      </c>
      <c r="J352" s="19" t="s">
        <v>934</v>
      </c>
      <c r="K352" s="982">
        <v>1</v>
      </c>
    </row>
    <row r="353" spans="1:11" ht="15" customHeight="1" x14ac:dyDescent="0.15">
      <c r="A353" s="19" t="str">
        <v>萎縮性甲状腺炎</v>
      </c>
      <c r="B353" s="19" t="str">
        <v>シート8　（シート9～10には記入しない）</v>
      </c>
      <c r="C353" s="15" t="str">
        <v>病弱</v>
      </c>
      <c r="D353" s="15" t="str">
        <v>なし</v>
      </c>
      <c r="G353" s="32" t="s">
        <v>1084</v>
      </c>
      <c r="H353" s="15" t="s">
        <v>2996</v>
      </c>
      <c r="I353" s="44" t="s">
        <v>2959</v>
      </c>
      <c r="J353" s="19" t="s">
        <v>934</v>
      </c>
      <c r="K353" s="982">
        <v>1</v>
      </c>
    </row>
    <row r="354" spans="1:11" ht="15" customHeight="1" x14ac:dyDescent="0.15">
      <c r="A354" s="19" t="str">
        <v>後天性甲状腺機能低下症</v>
      </c>
      <c r="B354" s="19" t="str">
        <v>シート8　（シート9～10には記入しない）</v>
      </c>
      <c r="C354" s="15" t="str">
        <v>病弱</v>
      </c>
      <c r="D354" s="15" t="str">
        <v>なし</v>
      </c>
      <c r="G354" s="32" t="s">
        <v>1085</v>
      </c>
      <c r="H354" s="15" t="s">
        <v>2996</v>
      </c>
      <c r="I354" s="44" t="s">
        <v>2959</v>
      </c>
      <c r="J354" s="19" t="s">
        <v>934</v>
      </c>
      <c r="K354" s="982">
        <v>1</v>
      </c>
    </row>
    <row r="355" spans="1:11" ht="15" customHeight="1" x14ac:dyDescent="0.15">
      <c r="A355" s="19" t="str">
        <v>甲状腺ホルモン不応症</v>
      </c>
      <c r="B355" s="19" t="str">
        <v>シート8　（シート9～10には記入しない）</v>
      </c>
      <c r="C355" s="15" t="str">
        <v>病弱</v>
      </c>
      <c r="D355" s="15" t="str">
        <v>なし</v>
      </c>
      <c r="G355" s="32" t="s">
        <v>1086</v>
      </c>
      <c r="H355" s="15" t="s">
        <v>2996</v>
      </c>
      <c r="I355" s="44" t="s">
        <v>2959</v>
      </c>
      <c r="J355" s="19" t="s">
        <v>934</v>
      </c>
      <c r="K355" s="982">
        <v>1</v>
      </c>
    </row>
    <row r="356" spans="1:11" ht="15" customHeight="1" x14ac:dyDescent="0.15">
      <c r="A356" s="19" t="str">
        <v>腺腫様甲状腺腫</v>
      </c>
      <c r="B356" s="19" t="str">
        <v>シート8　（シート9～10には記入しない）</v>
      </c>
      <c r="C356" s="15" t="str">
        <v>病弱</v>
      </c>
      <c r="D356" s="15" t="str">
        <v>なし</v>
      </c>
      <c r="G356" s="32" t="s">
        <v>1087</v>
      </c>
      <c r="H356" s="15" t="s">
        <v>2996</v>
      </c>
      <c r="I356" s="44" t="s">
        <v>2959</v>
      </c>
      <c r="J356" s="19" t="s">
        <v>934</v>
      </c>
      <c r="K356" s="982">
        <v>1</v>
      </c>
    </row>
    <row r="357" spans="1:11" ht="15" customHeight="1" x14ac:dyDescent="0.15">
      <c r="A357" s="19" t="str">
        <v>副甲状腺機能亢進症</v>
      </c>
      <c r="B357" s="19" t="str">
        <v>シート8　（シート9～10には記入しない）</v>
      </c>
      <c r="C357" s="15" t="str">
        <v>病弱</v>
      </c>
      <c r="D357" s="15" t="str">
        <v>なし</v>
      </c>
      <c r="G357" s="32" t="s">
        <v>1088</v>
      </c>
      <c r="H357" s="15" t="s">
        <v>2996</v>
      </c>
      <c r="I357" s="44" t="s">
        <v>2959</v>
      </c>
      <c r="J357" s="19" t="s">
        <v>934</v>
      </c>
      <c r="K357" s="982">
        <v>1</v>
      </c>
    </row>
    <row r="358" spans="1:11" ht="15" customHeight="1" x14ac:dyDescent="0.15">
      <c r="A358" s="19" t="str">
        <v>副甲状腺欠損症</v>
      </c>
      <c r="B358" s="19" t="str">
        <v>シート8　（シート9～10には記入しない）</v>
      </c>
      <c r="C358" s="15" t="str">
        <v>病弱</v>
      </c>
      <c r="D358" s="15" t="str">
        <v>なし</v>
      </c>
      <c r="G358" s="32" t="s">
        <v>1089</v>
      </c>
      <c r="H358" s="15" t="s">
        <v>2996</v>
      </c>
      <c r="I358" s="44" t="s">
        <v>2959</v>
      </c>
      <c r="J358" s="19" t="s">
        <v>934</v>
      </c>
      <c r="K358" s="982">
        <v>1</v>
      </c>
    </row>
    <row r="359" spans="1:11" ht="15" customHeight="1" x14ac:dyDescent="0.15">
      <c r="A359" s="19" t="str">
        <v>副甲状腺機能低下症</v>
      </c>
      <c r="B359" s="19" t="str">
        <v>シート8　（シート9～10には記入しない）</v>
      </c>
      <c r="C359" s="15" t="str">
        <v>病弱</v>
      </c>
      <c r="D359" s="15" t="str">
        <v>なし</v>
      </c>
      <c r="G359" s="32" t="s">
        <v>1090</v>
      </c>
      <c r="H359" s="15" t="s">
        <v>2996</v>
      </c>
      <c r="I359" s="44" t="s">
        <v>2959</v>
      </c>
      <c r="J359" s="19" t="s">
        <v>934</v>
      </c>
      <c r="K359" s="982">
        <v>1</v>
      </c>
    </row>
    <row r="360" spans="1:11" ht="15" customHeight="1" x14ac:dyDescent="0.15">
      <c r="A360" s="19" t="str">
        <v>自己免疫性多内分泌腺症候群1型</v>
      </c>
      <c r="B360" s="19" t="str">
        <v>シート8　（シート9～10には記入しない）</v>
      </c>
      <c r="C360" s="15" t="str">
        <v>病弱</v>
      </c>
      <c r="D360" s="15" t="str">
        <v>なし</v>
      </c>
      <c r="G360" s="32" t="s">
        <v>1091</v>
      </c>
      <c r="H360" s="15" t="s">
        <v>2996</v>
      </c>
      <c r="I360" s="32" t="s">
        <v>2959</v>
      </c>
      <c r="J360" s="19" t="s">
        <v>934</v>
      </c>
      <c r="K360" s="982">
        <v>1</v>
      </c>
    </row>
    <row r="361" spans="1:11" ht="15" customHeight="1" x14ac:dyDescent="0.15">
      <c r="A361" s="19" t="str">
        <v>自己免疫性多内分泌腺症候群2型</v>
      </c>
      <c r="B361" s="19" t="str">
        <v>シート8　（シート9～10には記入しない）</v>
      </c>
      <c r="C361" s="15" t="str">
        <v>病弱</v>
      </c>
      <c r="D361" s="15" t="str">
        <v>なし</v>
      </c>
      <c r="G361" s="32" t="s">
        <v>1092</v>
      </c>
      <c r="H361" s="15" t="s">
        <v>2996</v>
      </c>
      <c r="I361" s="44" t="s">
        <v>2959</v>
      </c>
      <c r="J361" s="19" t="s">
        <v>934</v>
      </c>
      <c r="K361" s="982">
        <v>1</v>
      </c>
    </row>
    <row r="362" spans="1:11" ht="15" customHeight="1" x14ac:dyDescent="0.15">
      <c r="A362" s="19" t="str">
        <v>偽性副甲状腺機能低下症</v>
      </c>
      <c r="B362" s="19" t="str">
        <v>シート8　（シート9～10には記入しない）</v>
      </c>
      <c r="C362" s="15" t="str">
        <v>病弱</v>
      </c>
      <c r="D362" s="15" t="str">
        <v>なし</v>
      </c>
      <c r="G362" s="32" t="s">
        <v>1093</v>
      </c>
      <c r="H362" s="15" t="s">
        <v>2996</v>
      </c>
      <c r="I362" s="32" t="s">
        <v>2959</v>
      </c>
      <c r="J362" s="19" t="s">
        <v>934</v>
      </c>
      <c r="K362" s="982">
        <v>1</v>
      </c>
    </row>
    <row r="363" spans="1:11" ht="15" customHeight="1" x14ac:dyDescent="0.15">
      <c r="A363" s="19" t="str">
        <v>クッシング病</v>
      </c>
      <c r="B363" s="19" t="str">
        <v>シート8　（シート9～10には記入しない）</v>
      </c>
      <c r="C363" s="15" t="str">
        <v>病弱</v>
      </c>
      <c r="D363" s="15" t="str">
        <v>なし</v>
      </c>
      <c r="G363" s="32" t="s">
        <v>1094</v>
      </c>
      <c r="H363" s="15" t="s">
        <v>2996</v>
      </c>
      <c r="I363" s="44" t="s">
        <v>2959</v>
      </c>
      <c r="J363" s="19" t="s">
        <v>934</v>
      </c>
      <c r="K363" s="982">
        <v>1</v>
      </c>
    </row>
    <row r="364" spans="1:11" ht="15" customHeight="1" x14ac:dyDescent="0.15">
      <c r="A364" s="19" t="str">
        <v>異所性副腎皮質刺激ホルモン産生症候群</v>
      </c>
      <c r="B364" s="19" t="str">
        <v>シート8　（シート9～10には記入しない）</v>
      </c>
      <c r="C364" s="15" t="str">
        <v>病弱</v>
      </c>
      <c r="D364" s="15" t="str">
        <v>なし</v>
      </c>
      <c r="G364" s="32" t="s">
        <v>1095</v>
      </c>
      <c r="H364" s="15" t="s">
        <v>2996</v>
      </c>
      <c r="I364" s="32" t="s">
        <v>2959</v>
      </c>
      <c r="J364" s="19" t="s">
        <v>934</v>
      </c>
      <c r="K364" s="982">
        <v>1</v>
      </c>
    </row>
    <row r="365" spans="1:11" ht="15" customHeight="1" x14ac:dyDescent="0.15">
      <c r="A365" s="19" t="str">
        <v>異所性ACTH産生症候群</v>
      </c>
      <c r="B365" s="19" t="str">
        <v>シート8　（シート9～10には記入しない）</v>
      </c>
      <c r="C365" s="15" t="str">
        <v>病弱</v>
      </c>
      <c r="D365" s="15" t="str">
        <v>なし</v>
      </c>
      <c r="G365" s="32" t="s">
        <v>1096</v>
      </c>
      <c r="H365" s="15" t="s">
        <v>2996</v>
      </c>
      <c r="I365" s="32" t="s">
        <v>2959</v>
      </c>
      <c r="J365" s="19" t="s">
        <v>934</v>
      </c>
      <c r="K365" s="982">
        <v>1</v>
      </c>
    </row>
    <row r="366" spans="1:11" ht="15" customHeight="1" x14ac:dyDescent="0.15">
      <c r="A366" s="19" t="str">
        <v>副腎腺腫</v>
      </c>
      <c r="B366" s="19" t="str">
        <v>シート8　（シート9～10には記入しない）</v>
      </c>
      <c r="C366" s="15" t="str">
        <v>病弱</v>
      </c>
      <c r="D366" s="15" t="str">
        <v>なし</v>
      </c>
      <c r="G366" s="32" t="s">
        <v>1097</v>
      </c>
      <c r="H366" s="15" t="s">
        <v>2996</v>
      </c>
      <c r="I366" s="44" t="s">
        <v>2959</v>
      </c>
      <c r="J366" s="19" t="s">
        <v>934</v>
      </c>
      <c r="K366" s="982">
        <v>1</v>
      </c>
    </row>
    <row r="367" spans="1:11" ht="15" customHeight="1" x14ac:dyDescent="0.15">
      <c r="A367" s="19" t="str">
        <v>副腎皮質結節性過形成</v>
      </c>
      <c r="B367" s="19" t="str">
        <v>シート8　（シート9～10には記入しない）</v>
      </c>
      <c r="C367" s="15" t="str">
        <v>病弱</v>
      </c>
      <c r="D367" s="15" t="str">
        <v>なし</v>
      </c>
      <c r="G367" s="32" t="s">
        <v>1098</v>
      </c>
      <c r="H367" s="15" t="s">
        <v>2996</v>
      </c>
      <c r="I367" s="44" t="s">
        <v>2959</v>
      </c>
      <c r="J367" s="19" t="s">
        <v>934</v>
      </c>
      <c r="K367" s="982">
        <v>1</v>
      </c>
    </row>
    <row r="368" spans="1:11" ht="15" customHeight="1" x14ac:dyDescent="0.15">
      <c r="A368" s="19" t="str">
        <v>クッシング症候群</v>
      </c>
      <c r="B368" s="19" t="str">
        <v>シート8　（シート9～10には記入しない）</v>
      </c>
      <c r="C368" s="15" t="str">
        <v>病弱</v>
      </c>
      <c r="D368" s="15" t="str">
        <v>なし</v>
      </c>
      <c r="G368" s="32" t="s">
        <v>1099</v>
      </c>
      <c r="H368" s="15" t="s">
        <v>2996</v>
      </c>
      <c r="I368" s="44" t="s">
        <v>2959</v>
      </c>
      <c r="J368" s="19" t="s">
        <v>934</v>
      </c>
      <c r="K368" s="982">
        <v>1</v>
      </c>
    </row>
    <row r="369" spans="1:11" ht="15" customHeight="1" x14ac:dyDescent="0.15">
      <c r="A369" s="19" t="str">
        <v>副腎皮質刺激ホルモン単独欠損症</v>
      </c>
      <c r="B369" s="19" t="str">
        <v>シート8　（シート9～10には記入しない）</v>
      </c>
      <c r="C369" s="15" t="str">
        <v>病弱</v>
      </c>
      <c r="D369" s="15" t="str">
        <v>なし</v>
      </c>
      <c r="G369" s="32" t="s">
        <v>1100</v>
      </c>
      <c r="H369" s="15" t="s">
        <v>2996</v>
      </c>
      <c r="I369" s="44" t="s">
        <v>2959</v>
      </c>
      <c r="J369" s="19" t="s">
        <v>934</v>
      </c>
      <c r="K369" s="982">
        <v>1</v>
      </c>
    </row>
    <row r="370" spans="1:11" ht="15" customHeight="1" x14ac:dyDescent="0.15">
      <c r="A370" s="19" t="str">
        <v>ACTH単独欠損症</v>
      </c>
      <c r="B370" s="19" t="str">
        <v>シート8　（シート9～10には記入しない）</v>
      </c>
      <c r="C370" s="15" t="str">
        <v>病弱</v>
      </c>
      <c r="D370" s="15" t="str">
        <v>なし</v>
      </c>
      <c r="G370" s="32" t="s">
        <v>1101</v>
      </c>
      <c r="H370" s="15" t="s">
        <v>2996</v>
      </c>
      <c r="I370" s="32" t="s">
        <v>2959</v>
      </c>
      <c r="J370" s="19" t="s">
        <v>934</v>
      </c>
      <c r="K370" s="982">
        <v>1</v>
      </c>
    </row>
    <row r="371" spans="1:11" ht="15" customHeight="1" x14ac:dyDescent="0.15">
      <c r="A371" s="19" t="str">
        <v>副腎皮質刺激ホルモン不応症</v>
      </c>
      <c r="B371" s="19" t="str">
        <v>シート8　（シート9～10には記入しない）</v>
      </c>
      <c r="C371" s="15" t="str">
        <v>病弱</v>
      </c>
      <c r="D371" s="15" t="str">
        <v>なし</v>
      </c>
      <c r="G371" s="32" t="s">
        <v>1102</v>
      </c>
      <c r="H371" s="15" t="s">
        <v>2996</v>
      </c>
      <c r="I371" s="44" t="s">
        <v>2959</v>
      </c>
      <c r="J371" s="19" t="s">
        <v>934</v>
      </c>
      <c r="K371" s="982">
        <v>1</v>
      </c>
    </row>
    <row r="372" spans="1:11" ht="15" customHeight="1" x14ac:dyDescent="0.15">
      <c r="A372" s="19" t="str">
        <v>ACTH不応症</v>
      </c>
      <c r="B372" s="19" t="str">
        <v>シート8　（シート9～10には記入しない）</v>
      </c>
      <c r="C372" s="15" t="str">
        <v>病弱</v>
      </c>
      <c r="D372" s="15" t="str">
        <v>なし</v>
      </c>
      <c r="G372" s="32" t="s">
        <v>1103</v>
      </c>
      <c r="H372" s="15" t="s">
        <v>2996</v>
      </c>
      <c r="I372" s="44" t="s">
        <v>2959</v>
      </c>
      <c r="J372" s="19" t="s">
        <v>934</v>
      </c>
      <c r="K372" s="982">
        <v>1</v>
      </c>
    </row>
    <row r="373" spans="1:11" ht="15" customHeight="1" x14ac:dyDescent="0.15">
      <c r="A373" s="19" t="str">
        <v>先天性副腎低形成症</v>
      </c>
      <c r="B373" s="19" t="str">
        <v>シート8　（シート9～10には記入しない）</v>
      </c>
      <c r="C373" s="15" t="str">
        <v>病弱</v>
      </c>
      <c r="D373" s="15" t="str">
        <v>なし</v>
      </c>
      <c r="G373" s="32" t="s">
        <v>1104</v>
      </c>
      <c r="H373" s="15" t="s">
        <v>2996</v>
      </c>
      <c r="I373" s="44" t="s">
        <v>2959</v>
      </c>
      <c r="J373" s="19" t="s">
        <v>934</v>
      </c>
      <c r="K373" s="982">
        <v>1</v>
      </c>
    </row>
    <row r="374" spans="1:11" ht="15" customHeight="1" x14ac:dyDescent="0.15">
      <c r="A374" s="19" t="str">
        <v>グルココルチコイド抵抗症</v>
      </c>
      <c r="B374" s="19" t="str">
        <v>シート8　（シート9～10には記入しない）</v>
      </c>
      <c r="C374" s="15" t="str">
        <v>病弱</v>
      </c>
      <c r="D374" s="15" t="str">
        <v>なし</v>
      </c>
      <c r="G374" s="32" t="s">
        <v>1105</v>
      </c>
      <c r="H374" s="15" t="s">
        <v>2996</v>
      </c>
      <c r="I374" s="44" t="s">
        <v>2959</v>
      </c>
      <c r="J374" s="19" t="s">
        <v>934</v>
      </c>
      <c r="K374" s="982">
        <v>1</v>
      </c>
    </row>
    <row r="375" spans="1:11" ht="15" customHeight="1" x14ac:dyDescent="0.15">
      <c r="A375" s="19" t="str">
        <v>慢性副腎皮質機能低下症</v>
      </c>
      <c r="B375" s="19" t="str">
        <v>シート8　（シート9～10には記入しない）</v>
      </c>
      <c r="C375" s="15" t="str">
        <v>病弱</v>
      </c>
      <c r="D375" s="15" t="str">
        <v>なし</v>
      </c>
      <c r="G375" s="32" t="s">
        <v>1106</v>
      </c>
      <c r="H375" s="15" t="s">
        <v>2996</v>
      </c>
      <c r="I375" s="44" t="s">
        <v>2959</v>
      </c>
      <c r="J375" s="19" t="s">
        <v>934</v>
      </c>
      <c r="K375" s="982">
        <v>1</v>
      </c>
    </row>
    <row r="376" spans="1:11" ht="15" customHeight="1" x14ac:dyDescent="0.15">
      <c r="A376" s="19" t="str">
        <v>アジソン病</v>
      </c>
      <c r="B376" s="19" t="str">
        <v>シート8　（シート9～10には記入しない）</v>
      </c>
      <c r="C376" s="15" t="str">
        <v>病弱</v>
      </c>
      <c r="D376" s="15" t="str">
        <v>なし</v>
      </c>
      <c r="G376" s="32" t="s">
        <v>1107</v>
      </c>
      <c r="H376" s="15" t="s">
        <v>2996</v>
      </c>
      <c r="I376" s="44" t="s">
        <v>2959</v>
      </c>
      <c r="J376" s="19" t="s">
        <v>934</v>
      </c>
      <c r="K376" s="982">
        <v>1</v>
      </c>
    </row>
    <row r="377" spans="1:11" ht="15" customHeight="1" x14ac:dyDescent="0.15">
      <c r="A377" s="19" t="str">
        <v>アルドステロン症</v>
      </c>
      <c r="B377" s="19" t="str">
        <v>シート8　（シート9～10には記入しない）</v>
      </c>
      <c r="C377" s="15" t="str">
        <v>病弱</v>
      </c>
      <c r="D377" s="15" t="str">
        <v>なし</v>
      </c>
      <c r="G377" s="32" t="s">
        <v>1108</v>
      </c>
      <c r="H377" s="15" t="s">
        <v>2996</v>
      </c>
      <c r="I377" s="44" t="s">
        <v>2959</v>
      </c>
      <c r="J377" s="19" t="s">
        <v>934</v>
      </c>
      <c r="K377" s="982">
        <v>1</v>
      </c>
    </row>
    <row r="378" spans="1:11" ht="15" customHeight="1" x14ac:dyDescent="0.15">
      <c r="A378" s="19" t="str">
        <v>鉱質コルチコイド過剰症候群</v>
      </c>
      <c r="B378" s="19" t="str">
        <v>シート8　（シート9～10には記入しない）</v>
      </c>
      <c r="C378" s="15" t="str">
        <v>病弱</v>
      </c>
      <c r="D378" s="15" t="str">
        <v>なし</v>
      </c>
      <c r="G378" s="32" t="s">
        <v>1109</v>
      </c>
      <c r="H378" s="15" t="s">
        <v>2996</v>
      </c>
      <c r="I378" s="44" t="s">
        <v>2959</v>
      </c>
      <c r="J378" s="19" t="s">
        <v>934</v>
      </c>
      <c r="K378" s="982">
        <v>1</v>
      </c>
    </row>
    <row r="379" spans="1:11" ht="15" customHeight="1" x14ac:dyDescent="0.15">
      <c r="A379" s="19" t="str">
        <v>リドル症候群</v>
      </c>
      <c r="B379" s="19" t="str">
        <v>シート8　（シート9～10には記入しない）</v>
      </c>
      <c r="C379" s="15" t="str">
        <v>病弱</v>
      </c>
      <c r="D379" s="15" t="str">
        <v>なし</v>
      </c>
      <c r="G379" s="32" t="s">
        <v>1110</v>
      </c>
      <c r="H379" s="15" t="s">
        <v>2996</v>
      </c>
      <c r="I379" s="44" t="s">
        <v>2959</v>
      </c>
      <c r="J379" s="19" t="s">
        <v>934</v>
      </c>
      <c r="K379" s="982">
        <v>1</v>
      </c>
    </row>
    <row r="380" spans="1:11" ht="15" customHeight="1" x14ac:dyDescent="0.15">
      <c r="A380" s="19" t="str">
        <v>低レニン性低アルドステロン症</v>
      </c>
      <c r="B380" s="19" t="str">
        <v>シート8　（シート9～10には記入しない）</v>
      </c>
      <c r="C380" s="15" t="str">
        <v>病弱</v>
      </c>
      <c r="D380" s="15" t="str">
        <v>なし</v>
      </c>
      <c r="G380" s="32" t="s">
        <v>1111</v>
      </c>
      <c r="H380" s="15" t="s">
        <v>2996</v>
      </c>
      <c r="I380" s="44" t="s">
        <v>2959</v>
      </c>
      <c r="J380" s="19" t="s">
        <v>934</v>
      </c>
      <c r="K380" s="982">
        <v>1</v>
      </c>
    </row>
    <row r="381" spans="1:11" ht="15" customHeight="1" x14ac:dyDescent="0.15">
      <c r="A381" s="19" t="str">
        <v>アルドステロン合成酵素欠損症</v>
      </c>
      <c r="B381" s="19" t="str">
        <v>シート8　（シート9～10には記入しない）</v>
      </c>
      <c r="C381" s="15" t="str">
        <v>病弱</v>
      </c>
      <c r="D381" s="15" t="str">
        <v>なし</v>
      </c>
      <c r="G381" s="32" t="s">
        <v>1112</v>
      </c>
      <c r="H381" s="15" t="s">
        <v>2996</v>
      </c>
      <c r="I381" s="44" t="s">
        <v>2959</v>
      </c>
      <c r="J381" s="19" t="s">
        <v>934</v>
      </c>
      <c r="K381" s="982">
        <v>1</v>
      </c>
    </row>
    <row r="382" spans="1:11" ht="15" customHeight="1" x14ac:dyDescent="0.15">
      <c r="A382" s="19" t="str">
        <v>低アルドステロン症</v>
      </c>
      <c r="B382" s="19" t="str">
        <v>シート8　（シート9～10には記入しない）</v>
      </c>
      <c r="C382" s="15" t="str">
        <v>病弱</v>
      </c>
      <c r="D382" s="15" t="str">
        <v>なし</v>
      </c>
      <c r="G382" s="32" t="s">
        <v>1113</v>
      </c>
      <c r="H382" s="15" t="s">
        <v>2996</v>
      </c>
      <c r="I382" s="44" t="s">
        <v>2959</v>
      </c>
      <c r="J382" s="19" t="s">
        <v>934</v>
      </c>
      <c r="K382" s="982">
        <v>1</v>
      </c>
    </row>
    <row r="383" spans="1:11" ht="15" customHeight="1" x14ac:dyDescent="0.15">
      <c r="A383" s="19" t="str">
        <v>偽性低アルドステロン症</v>
      </c>
      <c r="B383" s="19" t="str">
        <v>シート8　（シート9～10には記入しない）</v>
      </c>
      <c r="C383" s="15" t="str">
        <v>病弱</v>
      </c>
      <c r="D383" s="15" t="str">
        <v>なし</v>
      </c>
      <c r="G383" s="32" t="s">
        <v>1114</v>
      </c>
      <c r="H383" s="15" t="s">
        <v>2996</v>
      </c>
      <c r="I383" s="44" t="s">
        <v>2959</v>
      </c>
      <c r="J383" s="19" t="s">
        <v>934</v>
      </c>
      <c r="K383" s="982">
        <v>1</v>
      </c>
    </row>
    <row r="384" spans="1:11" ht="15" customHeight="1" x14ac:dyDescent="0.15">
      <c r="A384" s="19" t="str">
        <v>リポイド副腎過形成症</v>
      </c>
      <c r="B384" s="19" t="str">
        <v>シート8　（シート9～10には記入しない）</v>
      </c>
      <c r="C384" s="15" t="str">
        <v>病弱</v>
      </c>
      <c r="D384" s="15" t="str">
        <v>なし</v>
      </c>
      <c r="G384" s="32" t="s">
        <v>1115</v>
      </c>
      <c r="H384" s="15" t="s">
        <v>2996</v>
      </c>
      <c r="I384" s="44" t="s">
        <v>2959</v>
      </c>
      <c r="J384" s="19" t="s">
        <v>934</v>
      </c>
      <c r="K384" s="982">
        <v>1</v>
      </c>
    </row>
    <row r="385" spans="1:11" ht="15" customHeight="1" x14ac:dyDescent="0.15">
      <c r="A385" s="19" t="str">
        <v>3β-ヒドロキシステロイド脱水素酵素欠損症</v>
      </c>
      <c r="B385" s="19" t="str">
        <v>シート8　（シート9～10には記入しない）</v>
      </c>
      <c r="C385" s="15" t="str">
        <v>病弱</v>
      </c>
      <c r="D385" s="15" t="str">
        <v>なし</v>
      </c>
      <c r="G385" s="32" t="s">
        <v>1116</v>
      </c>
      <c r="H385" s="15" t="s">
        <v>2996</v>
      </c>
      <c r="I385" s="44" t="s">
        <v>2959</v>
      </c>
      <c r="J385" s="19" t="s">
        <v>934</v>
      </c>
      <c r="K385" s="982">
        <v>1</v>
      </c>
    </row>
    <row r="386" spans="1:11" ht="15" customHeight="1" x14ac:dyDescent="0.15">
      <c r="A386" s="19" t="str">
        <v>11β-水酸化酵素欠損症</v>
      </c>
      <c r="B386" s="19" t="str">
        <v>シート8　（シート9～10には記入しない）</v>
      </c>
      <c r="C386" s="15" t="str">
        <v>病弱</v>
      </c>
      <c r="D386" s="15" t="str">
        <v>なし</v>
      </c>
      <c r="G386" s="32" t="s">
        <v>1117</v>
      </c>
      <c r="H386" s="15" t="s">
        <v>2996</v>
      </c>
      <c r="I386" s="44" t="s">
        <v>2959</v>
      </c>
      <c r="J386" s="19" t="s">
        <v>934</v>
      </c>
      <c r="K386" s="982">
        <v>1</v>
      </c>
    </row>
    <row r="387" spans="1:11" ht="15" customHeight="1" x14ac:dyDescent="0.15">
      <c r="A387" s="19" t="str">
        <v>17α-水酸化酵素欠損症</v>
      </c>
      <c r="B387" s="19" t="str">
        <v>シート8　（シート9～10には記入しない）</v>
      </c>
      <c r="C387" s="15" t="str">
        <v>病弱</v>
      </c>
      <c r="D387" s="15" t="str">
        <v>なし</v>
      </c>
      <c r="G387" s="32" t="s">
        <v>1118</v>
      </c>
      <c r="H387" s="15" t="s">
        <v>2996</v>
      </c>
      <c r="I387" s="44" t="s">
        <v>2959</v>
      </c>
      <c r="J387" s="19" t="s">
        <v>934</v>
      </c>
      <c r="K387" s="982">
        <v>1</v>
      </c>
    </row>
    <row r="388" spans="1:11" ht="15" customHeight="1" x14ac:dyDescent="0.15">
      <c r="A388" s="19" t="str">
        <v>21-水酸化酵素欠損症</v>
      </c>
      <c r="B388" s="19" t="str">
        <v>シート8　（シート9～10には記入しない）</v>
      </c>
      <c r="C388" s="15" t="str">
        <v>病弱</v>
      </c>
      <c r="D388" s="15" t="str">
        <v>なし</v>
      </c>
      <c r="G388" s="32" t="s">
        <v>1119</v>
      </c>
      <c r="H388" s="15" t="s">
        <v>2996</v>
      </c>
      <c r="I388" s="44" t="s">
        <v>2959</v>
      </c>
      <c r="J388" s="19" t="s">
        <v>934</v>
      </c>
      <c r="K388" s="982">
        <v>1</v>
      </c>
    </row>
    <row r="389" spans="1:11" ht="15" customHeight="1" x14ac:dyDescent="0.15">
      <c r="A389" s="19" t="str">
        <v>P450酸化還元酵素欠損症</v>
      </c>
      <c r="B389" s="19" t="str">
        <v>シート8　（シート9～10には記入しない）</v>
      </c>
      <c r="C389" s="15" t="str">
        <v>病弱</v>
      </c>
      <c r="D389" s="15" t="str">
        <v>なし</v>
      </c>
      <c r="G389" s="32" t="s">
        <v>1120</v>
      </c>
      <c r="H389" s="15" t="s">
        <v>2996</v>
      </c>
      <c r="I389" s="44" t="s">
        <v>2959</v>
      </c>
      <c r="J389" s="19" t="s">
        <v>934</v>
      </c>
      <c r="K389" s="982">
        <v>1</v>
      </c>
    </row>
    <row r="390" spans="1:11" ht="15" customHeight="1" x14ac:dyDescent="0.15">
      <c r="A390" s="19" t="str">
        <v>先天性副腎過形成症</v>
      </c>
      <c r="B390" s="19" t="str">
        <v>シート8　（シート9～10には記入しない）</v>
      </c>
      <c r="C390" s="15" t="str">
        <v>病弱</v>
      </c>
      <c r="D390" s="15" t="str">
        <v>なし</v>
      </c>
      <c r="G390" s="32" t="s">
        <v>1121</v>
      </c>
      <c r="H390" s="15" t="s">
        <v>2996</v>
      </c>
      <c r="I390" s="44" t="s">
        <v>2959</v>
      </c>
      <c r="J390" s="19" t="s">
        <v>934</v>
      </c>
      <c r="K390" s="982">
        <v>1</v>
      </c>
    </row>
    <row r="391" spans="1:11" ht="15" customHeight="1" x14ac:dyDescent="0.15">
      <c r="A391" s="19" t="str">
        <v>ゴナドトロピン依存性思春期早発症</v>
      </c>
      <c r="B391" s="19" t="str">
        <v>シート8　（シート9～10には記入しない）</v>
      </c>
      <c r="C391" s="15" t="str">
        <v>病弱</v>
      </c>
      <c r="D391" s="15" t="str">
        <v>なし</v>
      </c>
      <c r="G391" s="32" t="s">
        <v>1122</v>
      </c>
      <c r="H391" s="15" t="s">
        <v>2996</v>
      </c>
      <c r="I391" s="44" t="s">
        <v>2959</v>
      </c>
      <c r="J391" s="19" t="s">
        <v>934</v>
      </c>
      <c r="K391" s="982">
        <v>1</v>
      </c>
    </row>
    <row r="392" spans="1:11" ht="15" customHeight="1" x14ac:dyDescent="0.15">
      <c r="A392" s="19" t="str">
        <v>ゴナドトロピン非依存性思春期早発症</v>
      </c>
      <c r="B392" s="19" t="str">
        <v>シート8　（シート9～10には記入しない）</v>
      </c>
      <c r="C392" s="15" t="str">
        <v>病弱</v>
      </c>
      <c r="D392" s="15" t="str">
        <v>なし</v>
      </c>
      <c r="G392" s="32" t="s">
        <v>1123</v>
      </c>
      <c r="H392" s="15" t="s">
        <v>2996</v>
      </c>
      <c r="I392" s="44" t="s">
        <v>2959</v>
      </c>
      <c r="J392" s="19" t="s">
        <v>934</v>
      </c>
      <c r="K392" s="982">
        <v>1</v>
      </c>
    </row>
    <row r="393" spans="1:11" ht="15" customHeight="1" x14ac:dyDescent="0.15">
      <c r="A393" s="19" t="str">
        <v>エストロゲン過剰症</v>
      </c>
      <c r="B393" s="19" t="str">
        <v>シート8　（シート9～10には記入しない）</v>
      </c>
      <c r="C393" s="15" t="str">
        <v>病弱</v>
      </c>
      <c r="D393" s="15" t="str">
        <v>なし</v>
      </c>
      <c r="G393" s="32" t="s">
        <v>1124</v>
      </c>
      <c r="H393" s="15" t="s">
        <v>2996</v>
      </c>
      <c r="I393" s="44" t="s">
        <v>2959</v>
      </c>
      <c r="J393" s="19" t="s">
        <v>934</v>
      </c>
      <c r="K393" s="982">
        <v>1</v>
      </c>
    </row>
    <row r="394" spans="1:11" ht="15" customHeight="1" x14ac:dyDescent="0.15">
      <c r="A394" s="19" t="str">
        <v>アンドロゲン過剰症</v>
      </c>
      <c r="B394" s="19" t="str">
        <v>シート8　（シート9～10には記入しない）</v>
      </c>
      <c r="C394" s="15" t="str">
        <v>病弱</v>
      </c>
      <c r="D394" s="15" t="str">
        <v>なし</v>
      </c>
      <c r="G394" s="32" t="s">
        <v>1125</v>
      </c>
      <c r="H394" s="15" t="s">
        <v>2996</v>
      </c>
      <c r="I394" s="44" t="s">
        <v>2959</v>
      </c>
      <c r="J394" s="19" t="s">
        <v>934</v>
      </c>
      <c r="K394" s="982">
        <v>1</v>
      </c>
    </row>
    <row r="395" spans="1:11" ht="15" customHeight="1" x14ac:dyDescent="0.15">
      <c r="A395" s="19" t="str">
        <v>カルマン症候群</v>
      </c>
      <c r="B395" s="19" t="str">
        <v>シート8　（シート9～10には記入しない）</v>
      </c>
      <c r="C395" s="15" t="str">
        <v>病弱</v>
      </c>
      <c r="D395" s="15" t="str">
        <v>なし</v>
      </c>
      <c r="G395" s="32" t="s">
        <v>1126</v>
      </c>
      <c r="H395" s="15" t="s">
        <v>2996</v>
      </c>
      <c r="I395" s="44" t="s">
        <v>2959</v>
      </c>
      <c r="J395" s="19" t="s">
        <v>934</v>
      </c>
      <c r="K395" s="982">
        <v>1</v>
      </c>
    </row>
    <row r="396" spans="1:11" ht="15" customHeight="1" x14ac:dyDescent="0.15">
      <c r="A396" s="19" t="str">
        <v>低ゴナドトロピン性性腺機能低下症</v>
      </c>
      <c r="B396" s="19" t="str">
        <v>シート8　（シート9～10には記入しない）</v>
      </c>
      <c r="C396" s="15" t="str">
        <v>病弱</v>
      </c>
      <c r="D396" s="15" t="str">
        <v>なし</v>
      </c>
      <c r="G396" s="32" t="s">
        <v>1127</v>
      </c>
      <c r="H396" s="15" t="s">
        <v>2996</v>
      </c>
      <c r="I396" s="44" t="s">
        <v>2959</v>
      </c>
      <c r="J396" s="19" t="s">
        <v>934</v>
      </c>
      <c r="K396" s="982">
        <v>1</v>
      </c>
    </row>
    <row r="397" spans="1:11" ht="15" customHeight="1" x14ac:dyDescent="0.15">
      <c r="A397" s="19" t="str">
        <v>精巣形成不全</v>
      </c>
      <c r="B397" s="19" t="str">
        <v>シート8　（シート9～10には記入しない）</v>
      </c>
      <c r="C397" s="15" t="str">
        <v>病弱</v>
      </c>
      <c r="D397" s="15" t="str">
        <v>なし</v>
      </c>
      <c r="G397" s="32" t="s">
        <v>1128</v>
      </c>
      <c r="H397" s="15" t="s">
        <v>2996</v>
      </c>
      <c r="I397" s="44" t="s">
        <v>2959</v>
      </c>
      <c r="J397" s="19" t="s">
        <v>934</v>
      </c>
      <c r="K397" s="982">
        <v>1</v>
      </c>
    </row>
    <row r="398" spans="1:11" ht="15" customHeight="1" x14ac:dyDescent="0.15">
      <c r="A398" s="19" t="str">
        <v>卵巣形成不全</v>
      </c>
      <c r="B398" s="19" t="str">
        <v>シート8　（シート9～10には記入しない）</v>
      </c>
      <c r="C398" s="15" t="str">
        <v>病弱</v>
      </c>
      <c r="D398" s="15" t="str">
        <v>なし</v>
      </c>
      <c r="G398" s="32" t="s">
        <v>1129</v>
      </c>
      <c r="H398" s="15" t="s">
        <v>2996</v>
      </c>
      <c r="I398" s="44" t="s">
        <v>2959</v>
      </c>
      <c r="J398" s="19" t="s">
        <v>934</v>
      </c>
      <c r="K398" s="982">
        <v>1</v>
      </c>
    </row>
    <row r="399" spans="1:11" ht="15" customHeight="1" x14ac:dyDescent="0.15">
      <c r="A399" s="19" t="str">
        <v>高ゴナドトロピン性性腺機能低下症</v>
      </c>
      <c r="B399" s="19" t="str">
        <v>シート8　（シート9～10には記入しない）</v>
      </c>
      <c r="C399" s="15" t="str">
        <v>病弱</v>
      </c>
      <c r="D399" s="15" t="str">
        <v>なし</v>
      </c>
      <c r="G399" s="32" t="s">
        <v>1130</v>
      </c>
      <c r="H399" s="15" t="s">
        <v>2996</v>
      </c>
      <c r="I399" s="44" t="s">
        <v>2959</v>
      </c>
      <c r="J399" s="19" t="s">
        <v>934</v>
      </c>
      <c r="K399" s="982">
        <v>1</v>
      </c>
    </row>
    <row r="400" spans="1:11" ht="15" customHeight="1" x14ac:dyDescent="0.15">
      <c r="A400" s="19" t="str">
        <v>卵精巣性性分化疾患</v>
      </c>
      <c r="B400" s="19" t="str">
        <v>シート8　（シート9～10には記入しない）</v>
      </c>
      <c r="C400" s="15" t="str">
        <v>病弱</v>
      </c>
      <c r="D400" s="15" t="str">
        <v>なし</v>
      </c>
      <c r="G400" s="32" t="s">
        <v>1131</v>
      </c>
      <c r="H400" s="15" t="s">
        <v>2996</v>
      </c>
      <c r="I400" s="44" t="s">
        <v>2959</v>
      </c>
      <c r="J400" s="19" t="s">
        <v>934</v>
      </c>
      <c r="K400" s="982">
        <v>1</v>
      </c>
    </row>
    <row r="401" spans="1:11" ht="15" customHeight="1" x14ac:dyDescent="0.15">
      <c r="A401" s="19" t="str">
        <v>混合性性腺異形成症</v>
      </c>
      <c r="B401" s="19" t="str">
        <v>シート8　（シート9～10には記入しない）</v>
      </c>
      <c r="C401" s="15" t="str">
        <v>病弱</v>
      </c>
      <c r="D401" s="15" t="str">
        <v>なし</v>
      </c>
      <c r="G401" s="32" t="s">
        <v>1132</v>
      </c>
      <c r="H401" s="15" t="s">
        <v>2996</v>
      </c>
      <c r="I401" s="44" t="s">
        <v>2959</v>
      </c>
      <c r="J401" s="19" t="s">
        <v>934</v>
      </c>
      <c r="K401" s="982">
        <v>1</v>
      </c>
    </row>
    <row r="402" spans="1:11" ht="15" customHeight="1" x14ac:dyDescent="0.15">
      <c r="A402" s="19" t="str">
        <v>5α-還元酵素欠損症</v>
      </c>
      <c r="B402" s="19" t="str">
        <v>シート8　（シート9～10には記入しない）</v>
      </c>
      <c r="C402" s="15" t="str">
        <v>病弱</v>
      </c>
      <c r="D402" s="15" t="str">
        <v>なし</v>
      </c>
      <c r="G402" s="32" t="s">
        <v>1133</v>
      </c>
      <c r="H402" s="15" t="s">
        <v>2996</v>
      </c>
      <c r="I402" s="44" t="s">
        <v>2959</v>
      </c>
      <c r="J402" s="19" t="s">
        <v>934</v>
      </c>
      <c r="K402" s="982">
        <v>1</v>
      </c>
    </row>
    <row r="403" spans="1:11" ht="15" customHeight="1" x14ac:dyDescent="0.15">
      <c r="A403" s="19" t="str">
        <v>17β-ヒドロキシステロイド脱水素酵素欠損症</v>
      </c>
      <c r="B403" s="19" t="str">
        <v>シート8　（シート9～10には記入しない）</v>
      </c>
      <c r="C403" s="15" t="str">
        <v>病弱</v>
      </c>
      <c r="D403" s="15" t="str">
        <v>なし</v>
      </c>
      <c r="G403" s="32" t="s">
        <v>1134</v>
      </c>
      <c r="H403" s="15" t="s">
        <v>2996</v>
      </c>
      <c r="I403" s="44" t="s">
        <v>2959</v>
      </c>
      <c r="J403" s="19" t="s">
        <v>934</v>
      </c>
      <c r="K403" s="982">
        <v>1</v>
      </c>
    </row>
    <row r="404" spans="1:11" ht="15" customHeight="1" x14ac:dyDescent="0.15">
      <c r="A404" s="19" t="str">
        <v>アンドロゲン不応症</v>
      </c>
      <c r="B404" s="19" t="str">
        <v>シート8　（シート9～10には記入しない）</v>
      </c>
      <c r="C404" s="15" t="str">
        <v>病弱</v>
      </c>
      <c r="D404" s="15" t="str">
        <v>なし</v>
      </c>
      <c r="G404" s="32" t="s">
        <v>1135</v>
      </c>
      <c r="H404" s="15" t="s">
        <v>2996</v>
      </c>
      <c r="I404" s="44" t="s">
        <v>2959</v>
      </c>
      <c r="J404" s="19" t="s">
        <v>934</v>
      </c>
      <c r="K404" s="982">
        <v>1</v>
      </c>
    </row>
    <row r="405" spans="1:11" ht="15" customHeight="1" x14ac:dyDescent="0.15">
      <c r="A405" s="19" t="str">
        <v>46,XY性分化疾患</v>
      </c>
      <c r="B405" s="19" t="str">
        <v>シート8　（シート9～10には記入しない）</v>
      </c>
      <c r="C405" s="15" t="str">
        <v>病弱</v>
      </c>
      <c r="D405" s="15" t="str">
        <v>なし</v>
      </c>
      <c r="G405" s="32" t="s">
        <v>1136</v>
      </c>
      <c r="H405" s="15" t="s">
        <v>2996</v>
      </c>
      <c r="I405" s="44" t="s">
        <v>2959</v>
      </c>
      <c r="J405" s="19" t="s">
        <v>934</v>
      </c>
      <c r="K405" s="982">
        <v>1</v>
      </c>
    </row>
    <row r="406" spans="1:11" ht="15" customHeight="1" x14ac:dyDescent="0.15">
      <c r="A406" s="19" t="str">
        <v>46,XX性分化疾患</v>
      </c>
      <c r="B406" s="19" t="str">
        <v>シート8　（シート9～10には記入しない）</v>
      </c>
      <c r="C406" s="15" t="str">
        <v>病弱</v>
      </c>
      <c r="D406" s="15" t="str">
        <v>なし</v>
      </c>
      <c r="G406" s="32" t="s">
        <v>1137</v>
      </c>
      <c r="H406" s="15" t="s">
        <v>2996</v>
      </c>
      <c r="I406" s="44" t="s">
        <v>2959</v>
      </c>
      <c r="J406" s="19" t="s">
        <v>934</v>
      </c>
      <c r="K406" s="982">
        <v>1</v>
      </c>
    </row>
    <row r="407" spans="1:11" ht="15" customHeight="1" x14ac:dyDescent="0.15">
      <c r="A407" s="19" t="str">
        <v>VIP産生腫瘍</v>
      </c>
      <c r="B407" s="19" t="str">
        <v>シート8　（シート9～10には記入しない）</v>
      </c>
      <c r="C407" s="15" t="str">
        <v>病弱</v>
      </c>
      <c r="D407" s="15" t="str">
        <v>なし</v>
      </c>
      <c r="G407" s="32" t="s">
        <v>1138</v>
      </c>
      <c r="H407" s="15" t="s">
        <v>2996</v>
      </c>
      <c r="I407" s="44" t="s">
        <v>2959</v>
      </c>
      <c r="J407" s="19" t="s">
        <v>934</v>
      </c>
      <c r="K407" s="982">
        <v>1</v>
      </c>
    </row>
    <row r="408" spans="1:11" ht="15" customHeight="1" x14ac:dyDescent="0.15">
      <c r="A408" s="19" t="str">
        <v>ガストリノーマ</v>
      </c>
      <c r="B408" s="19" t="str">
        <v>シート8　（シート9～10には記入しない）</v>
      </c>
      <c r="C408" s="15" t="str">
        <v>病弱</v>
      </c>
      <c r="D408" s="15" t="str">
        <v>なし</v>
      </c>
      <c r="G408" s="32" t="s">
        <v>1139</v>
      </c>
      <c r="H408" s="15" t="s">
        <v>2996</v>
      </c>
      <c r="I408" s="44" t="s">
        <v>2959</v>
      </c>
      <c r="J408" s="19" t="s">
        <v>934</v>
      </c>
      <c r="K408" s="982">
        <v>1</v>
      </c>
    </row>
    <row r="409" spans="1:11" ht="15" customHeight="1" x14ac:dyDescent="0.15">
      <c r="A409" s="19" t="str">
        <v>カルチノイド症候群</v>
      </c>
      <c r="B409" s="19" t="str">
        <v>シート8　（シート9～10には記入しない）</v>
      </c>
      <c r="C409" s="15" t="str">
        <v>病弱</v>
      </c>
      <c r="D409" s="15" t="str">
        <v>なし</v>
      </c>
      <c r="G409" s="32" t="s">
        <v>1140</v>
      </c>
      <c r="H409" s="15" t="s">
        <v>2996</v>
      </c>
      <c r="I409" s="44" t="s">
        <v>2959</v>
      </c>
      <c r="J409" s="19" t="s">
        <v>934</v>
      </c>
      <c r="K409" s="982">
        <v>1</v>
      </c>
    </row>
    <row r="410" spans="1:11" ht="15" customHeight="1" x14ac:dyDescent="0.15">
      <c r="A410" s="19" t="str">
        <v>グルカゴノーマ</v>
      </c>
      <c r="B410" s="19" t="str">
        <v>シート8　（シート9～10には記入しない）</v>
      </c>
      <c r="C410" s="15" t="str">
        <v>病弱</v>
      </c>
      <c r="D410" s="15" t="str">
        <v>なし</v>
      </c>
      <c r="G410" s="32" t="s">
        <v>1141</v>
      </c>
      <c r="H410" s="15" t="s">
        <v>2996</v>
      </c>
      <c r="I410" s="44" t="s">
        <v>2959</v>
      </c>
      <c r="J410" s="19" t="s">
        <v>934</v>
      </c>
      <c r="K410" s="982">
        <v>1</v>
      </c>
    </row>
    <row r="411" spans="1:11" ht="15" customHeight="1" x14ac:dyDescent="0.15">
      <c r="A411" s="19" t="str">
        <v>インスリノーマ</v>
      </c>
      <c r="B411" s="19" t="str">
        <v>シート8　（シート9～10には記入しない）</v>
      </c>
      <c r="C411" s="15" t="str">
        <v>病弱</v>
      </c>
      <c r="D411" s="15" t="str">
        <v>なし</v>
      </c>
      <c r="G411" s="32" t="s">
        <v>1142</v>
      </c>
      <c r="H411" s="15" t="s">
        <v>2996</v>
      </c>
      <c r="I411" s="44" t="s">
        <v>2959</v>
      </c>
      <c r="J411" s="19" t="s">
        <v>934</v>
      </c>
      <c r="K411" s="982">
        <v>1</v>
      </c>
    </row>
    <row r="412" spans="1:11" ht="15" customHeight="1" x14ac:dyDescent="0.15">
      <c r="A412" s="19" t="str">
        <v>先天性高インスリン血症</v>
      </c>
      <c r="B412" s="19" t="str">
        <v>シート8　（シート9～10には記入しない）</v>
      </c>
      <c r="C412" s="15" t="str">
        <v>病弱</v>
      </c>
      <c r="D412" s="15" t="str">
        <v>なし</v>
      </c>
      <c r="G412" s="32" t="s">
        <v>1143</v>
      </c>
      <c r="H412" s="15" t="s">
        <v>2996</v>
      </c>
      <c r="I412" s="44" t="s">
        <v>2959</v>
      </c>
      <c r="J412" s="19" t="s">
        <v>934</v>
      </c>
      <c r="K412" s="982">
        <v>1</v>
      </c>
    </row>
    <row r="413" spans="1:11" ht="15" customHeight="1" x14ac:dyDescent="0.15">
      <c r="A413" s="19" t="str">
        <v>高インスリン血性低血糖症</v>
      </c>
      <c r="B413" s="19" t="str">
        <v>シート8　（シート9～10には記入しない）</v>
      </c>
      <c r="C413" s="15" t="str">
        <v>病弱</v>
      </c>
      <c r="D413" s="15" t="str">
        <v>なし</v>
      </c>
      <c r="G413" s="32" t="s">
        <v>1144</v>
      </c>
      <c r="H413" s="15" t="s">
        <v>2996</v>
      </c>
      <c r="I413" s="44" t="s">
        <v>2959</v>
      </c>
      <c r="J413" s="19" t="s">
        <v>934</v>
      </c>
      <c r="K413" s="982">
        <v>1</v>
      </c>
    </row>
    <row r="414" spans="1:11" ht="15" customHeight="1" x14ac:dyDescent="0.15">
      <c r="A414" s="19" t="str">
        <v>ビタミンD依存性くる病</v>
      </c>
      <c r="B414" s="19" t="str">
        <v>シート8　（シート9～10には記入しない）</v>
      </c>
      <c r="C414" s="15" t="str">
        <v>病弱</v>
      </c>
      <c r="D414" s="15" t="str">
        <v>なし</v>
      </c>
      <c r="G414" s="32" t="s">
        <v>1145</v>
      </c>
      <c r="H414" s="15" t="s">
        <v>2996</v>
      </c>
      <c r="I414" s="44" t="s">
        <v>2959</v>
      </c>
      <c r="J414" s="19" t="s">
        <v>934</v>
      </c>
      <c r="K414" s="982">
        <v>1</v>
      </c>
    </row>
    <row r="415" spans="1:11" ht="15" customHeight="1" x14ac:dyDescent="0.15">
      <c r="A415" s="19" t="str">
        <v>ビタミンD抵抗性骨軟化症</v>
      </c>
      <c r="B415" s="19" t="str">
        <v>シート8　（シート9～10には記入しない）</v>
      </c>
      <c r="C415" s="15" t="str">
        <v>病弱</v>
      </c>
      <c r="D415" s="15" t="str">
        <v>なし</v>
      </c>
      <c r="G415" s="32" t="s">
        <v>1146</v>
      </c>
      <c r="H415" s="15" t="s">
        <v>2996</v>
      </c>
      <c r="I415" s="44" t="s">
        <v>2959</v>
      </c>
      <c r="J415" s="19" t="s">
        <v>934</v>
      </c>
      <c r="K415" s="982">
        <v>1</v>
      </c>
    </row>
    <row r="416" spans="1:11" ht="15" customHeight="1" x14ac:dyDescent="0.15">
      <c r="A416" s="19" t="str">
        <v>原発性低リン血症性くる病</v>
      </c>
      <c r="B416" s="19" t="str">
        <v>シート8　（シート9～10には記入しない）</v>
      </c>
      <c r="C416" s="15" t="str">
        <v>病弱</v>
      </c>
      <c r="D416" s="15" t="str">
        <v>なし</v>
      </c>
      <c r="G416" s="32" t="s">
        <v>1147</v>
      </c>
      <c r="H416" s="15" t="s">
        <v>2996</v>
      </c>
      <c r="I416" s="44" t="s">
        <v>2959</v>
      </c>
      <c r="J416" s="19" t="s">
        <v>934</v>
      </c>
      <c r="K416" s="982">
        <v>1</v>
      </c>
    </row>
    <row r="417" spans="1:11" ht="15" customHeight="1" x14ac:dyDescent="0.15">
      <c r="A417" s="19" t="str">
        <v>脂肪異栄養症</v>
      </c>
      <c r="B417" s="19" t="str">
        <v>シート8　（シート9～10には記入しない）</v>
      </c>
      <c r="C417" s="15" t="str">
        <v>病弱</v>
      </c>
      <c r="D417" s="15" t="str">
        <v>なし</v>
      </c>
      <c r="G417" s="32" t="s">
        <v>1148</v>
      </c>
      <c r="H417" s="15" t="s">
        <v>2996</v>
      </c>
      <c r="I417" s="44" t="s">
        <v>2959</v>
      </c>
      <c r="J417" s="19" t="s">
        <v>934</v>
      </c>
      <c r="K417" s="982">
        <v>1</v>
      </c>
    </row>
    <row r="418" spans="1:11" ht="15" customHeight="1" x14ac:dyDescent="0.15">
      <c r="A418" s="19" t="str">
        <v>脂肪萎縮症</v>
      </c>
      <c r="B418" s="19" t="str">
        <v>シート8　（シート9～10には記入しない）</v>
      </c>
      <c r="C418" s="15" t="str">
        <v>病弱</v>
      </c>
      <c r="D418" s="15" t="str">
        <v>なし</v>
      </c>
      <c r="G418" s="32" t="s">
        <v>1149</v>
      </c>
      <c r="H418" s="15" t="s">
        <v>2996</v>
      </c>
      <c r="I418" s="44" t="s">
        <v>2959</v>
      </c>
      <c r="J418" s="19" t="s">
        <v>934</v>
      </c>
      <c r="K418" s="982">
        <v>1</v>
      </c>
    </row>
    <row r="419" spans="1:11" ht="15" customHeight="1" x14ac:dyDescent="0.15">
      <c r="A419" s="19" t="str">
        <v>多発性内分泌腫瘍1型</v>
      </c>
      <c r="B419" s="19" t="str">
        <v>シート8　（シート9～10には記入しない）</v>
      </c>
      <c r="C419" s="15" t="str">
        <v>病弱</v>
      </c>
      <c r="D419" s="15" t="str">
        <v>なし</v>
      </c>
      <c r="G419" s="32" t="s">
        <v>1150</v>
      </c>
      <c r="H419" s="15" t="s">
        <v>2996</v>
      </c>
      <c r="I419" s="32" t="s">
        <v>2959</v>
      </c>
      <c r="J419" s="19" t="s">
        <v>934</v>
      </c>
      <c r="K419" s="982">
        <v>1</v>
      </c>
    </row>
    <row r="420" spans="1:11" ht="15" customHeight="1" x14ac:dyDescent="0.15">
      <c r="A420" s="19" t="str">
        <v>ウェルマー症候群</v>
      </c>
      <c r="B420" s="19" t="str">
        <v>シート8　（シート9～10には記入しない）</v>
      </c>
      <c r="C420" s="15" t="str">
        <v>病弱</v>
      </c>
      <c r="D420" s="15" t="str">
        <v>なし</v>
      </c>
      <c r="G420" s="32" t="s">
        <v>1151</v>
      </c>
      <c r="H420" s="15" t="s">
        <v>2996</v>
      </c>
      <c r="I420" s="44" t="s">
        <v>2959</v>
      </c>
      <c r="J420" s="19" t="s">
        <v>934</v>
      </c>
      <c r="K420" s="982">
        <v>1</v>
      </c>
    </row>
    <row r="421" spans="1:11" ht="15" customHeight="1" x14ac:dyDescent="0.15">
      <c r="A421" s="19" t="str">
        <v>多発性内分泌腫瘍2型</v>
      </c>
      <c r="B421" s="19" t="str">
        <v>シート8　（シート9～10には記入しない）</v>
      </c>
      <c r="C421" s="15" t="str">
        <v>病弱</v>
      </c>
      <c r="D421" s="15" t="str">
        <v>なし</v>
      </c>
      <c r="G421" s="32" t="s">
        <v>1152</v>
      </c>
      <c r="H421" s="15" t="s">
        <v>2996</v>
      </c>
      <c r="I421" s="44" t="s">
        <v>2959</v>
      </c>
      <c r="J421" s="19" t="s">
        <v>934</v>
      </c>
      <c r="K421" s="982">
        <v>1</v>
      </c>
    </row>
    <row r="422" spans="1:11" ht="15" customHeight="1" x14ac:dyDescent="0.15">
      <c r="A422" s="19" t="str">
        <v>シップル症候群</v>
      </c>
      <c r="B422" s="19" t="str">
        <v>シート8　（シート9～10には記入しない）</v>
      </c>
      <c r="C422" s="15" t="str">
        <v>病弱</v>
      </c>
      <c r="D422" s="15" t="str">
        <v>なし</v>
      </c>
      <c r="G422" s="32" t="s">
        <v>1153</v>
      </c>
      <c r="H422" s="15" t="s">
        <v>2996</v>
      </c>
      <c r="I422" s="44" t="s">
        <v>2959</v>
      </c>
      <c r="J422" s="19" t="s">
        <v>934</v>
      </c>
      <c r="K422" s="982">
        <v>1</v>
      </c>
    </row>
    <row r="423" spans="1:11" ht="15" customHeight="1" x14ac:dyDescent="0.15">
      <c r="A423" s="19" t="str">
        <v>多発性内分泌腫瘍</v>
      </c>
      <c r="B423" s="19" t="str">
        <v>シート8　（シート9～10には記入しない）</v>
      </c>
      <c r="C423" s="15" t="str">
        <v>病弱</v>
      </c>
      <c r="D423" s="15" t="str">
        <v>なし</v>
      </c>
      <c r="G423" s="32" t="s">
        <v>1154</v>
      </c>
      <c r="H423" s="15" t="s">
        <v>2996</v>
      </c>
      <c r="I423" s="44" t="s">
        <v>2959</v>
      </c>
      <c r="J423" s="19" t="s">
        <v>934</v>
      </c>
      <c r="K423" s="982">
        <v>1</v>
      </c>
    </row>
    <row r="424" spans="1:11" ht="15" customHeight="1" x14ac:dyDescent="0.15">
      <c r="A424" s="19" t="str">
        <v>多嚢胞性卵巣症候群</v>
      </c>
      <c r="B424" s="19" t="str">
        <v>シート8　（シート9～10には記入しない）</v>
      </c>
      <c r="C424" s="15" t="str">
        <v>病弱</v>
      </c>
      <c r="D424" s="15" t="str">
        <v>なし</v>
      </c>
      <c r="G424" s="32" t="s">
        <v>1155</v>
      </c>
      <c r="H424" s="15" t="s">
        <v>2996</v>
      </c>
      <c r="I424" s="44" t="s">
        <v>2959</v>
      </c>
      <c r="J424" s="19" t="s">
        <v>934</v>
      </c>
      <c r="K424" s="982">
        <v>1</v>
      </c>
    </row>
    <row r="425" spans="1:11" ht="15" customHeight="1" x14ac:dyDescent="0.15">
      <c r="A425" s="19" t="str">
        <v>ターナー症候群</v>
      </c>
      <c r="B425" s="19" t="str">
        <v>シート8　（シート9～10には記入しない）</v>
      </c>
      <c r="C425" s="15" t="str">
        <v>病弱</v>
      </c>
      <c r="D425" s="15" t="str">
        <v>なし</v>
      </c>
      <c r="G425" s="32" t="s">
        <v>1156</v>
      </c>
      <c r="H425" s="15" t="s">
        <v>2996</v>
      </c>
      <c r="I425" s="44" t="s">
        <v>2959</v>
      </c>
      <c r="J425" s="19" t="s">
        <v>934</v>
      </c>
      <c r="K425" s="982">
        <v>1</v>
      </c>
    </row>
    <row r="426" spans="1:11" ht="15" customHeight="1" x14ac:dyDescent="0.15">
      <c r="A426" s="19" t="str">
        <v>プラダー・ウィリ症候群</v>
      </c>
      <c r="B426" s="19" t="str">
        <v>シート8　（シート9～10には記入しない）</v>
      </c>
      <c r="C426" s="15" t="str">
        <v>病弱</v>
      </c>
      <c r="D426" s="15" t="str">
        <v>なし</v>
      </c>
      <c r="G426" s="32" t="s">
        <v>1157</v>
      </c>
      <c r="H426" s="15" t="s">
        <v>2996</v>
      </c>
      <c r="I426" s="44" t="s">
        <v>2959</v>
      </c>
      <c r="J426" s="19" t="s">
        <v>934</v>
      </c>
      <c r="K426" s="982">
        <v>1</v>
      </c>
    </row>
    <row r="427" spans="1:11" ht="15" customHeight="1" x14ac:dyDescent="0.15">
      <c r="A427" s="19" t="str">
        <v>マッキューン・オルブライト症候群</v>
      </c>
      <c r="B427" s="19" t="str">
        <v>シート8　（シート9～10には記入しない）</v>
      </c>
      <c r="C427" s="15" t="str">
        <v>病弱</v>
      </c>
      <c r="D427" s="15" t="str">
        <v>なし</v>
      </c>
      <c r="G427" s="32" t="s">
        <v>1158</v>
      </c>
      <c r="H427" s="15" t="s">
        <v>2996</v>
      </c>
      <c r="I427" s="44" t="s">
        <v>2959</v>
      </c>
      <c r="J427" s="19" t="s">
        <v>934</v>
      </c>
      <c r="K427" s="982">
        <v>1</v>
      </c>
    </row>
    <row r="428" spans="1:11" ht="15" customHeight="1" x14ac:dyDescent="0.15">
      <c r="A428" s="19" t="str">
        <v>ヌーナン症候群</v>
      </c>
      <c r="B428" s="19" t="str">
        <v>シート8　（シート9～10には記入しない）</v>
      </c>
      <c r="C428" s="15" t="str">
        <v>病弱</v>
      </c>
      <c r="D428" s="15" t="str">
        <v>なし</v>
      </c>
      <c r="G428" s="32" t="s">
        <v>1159</v>
      </c>
      <c r="H428" s="15" t="s">
        <v>2996</v>
      </c>
      <c r="I428" s="44" t="s">
        <v>2959</v>
      </c>
      <c r="J428" s="19" t="s">
        <v>934</v>
      </c>
      <c r="K428" s="982">
        <v>1</v>
      </c>
    </row>
    <row r="429" spans="1:11" ht="15" customHeight="1" x14ac:dyDescent="0.15">
      <c r="A429" s="19" t="str">
        <v>バルデー・ビードル症候群</v>
      </c>
      <c r="B429" s="19" t="str">
        <v>シート8　（シート9～10には記入しない）</v>
      </c>
      <c r="C429" s="15" t="str">
        <v>病弱</v>
      </c>
      <c r="D429" s="15" t="str">
        <v>なし</v>
      </c>
      <c r="G429" s="32" t="s">
        <v>1160</v>
      </c>
      <c r="H429" s="15" t="s">
        <v>2996</v>
      </c>
      <c r="I429" s="44" t="s">
        <v>2959</v>
      </c>
      <c r="J429" s="19" t="s">
        <v>934</v>
      </c>
      <c r="K429" s="982">
        <v>1</v>
      </c>
    </row>
    <row r="430" spans="1:11" ht="15" customHeight="1" x14ac:dyDescent="0.15">
      <c r="A430" s="19" t="str">
        <v>若年性特発性関節炎</v>
      </c>
      <c r="B430" s="19" t="str">
        <v>シート8　（シート9～10には記入しない）</v>
      </c>
      <c r="C430" s="15" t="str">
        <v>病弱</v>
      </c>
      <c r="D430" s="15" t="str">
        <v>なし</v>
      </c>
      <c r="G430" s="32" t="s">
        <v>1161</v>
      </c>
      <c r="H430" s="15" t="s">
        <v>2996</v>
      </c>
      <c r="I430" s="44" t="s">
        <v>2959</v>
      </c>
      <c r="J430" s="19" t="s">
        <v>934</v>
      </c>
      <c r="K430" s="982">
        <v>1</v>
      </c>
    </row>
    <row r="431" spans="1:11" ht="15" customHeight="1" x14ac:dyDescent="0.15">
      <c r="A431" s="19" t="str">
        <v>全身性エリテマトーデス</v>
      </c>
      <c r="B431" s="19" t="str">
        <v>シート8　（シート9～10には記入しない）</v>
      </c>
      <c r="C431" s="15" t="str">
        <v>病弱</v>
      </c>
      <c r="D431" s="15" t="str">
        <v>なし</v>
      </c>
      <c r="G431" s="32" t="s">
        <v>1162</v>
      </c>
      <c r="H431" s="15" t="s">
        <v>2996</v>
      </c>
      <c r="I431" s="44" t="s">
        <v>2959</v>
      </c>
      <c r="J431" s="19" t="s">
        <v>934</v>
      </c>
      <c r="K431" s="982">
        <v>1</v>
      </c>
    </row>
    <row r="432" spans="1:11" ht="15" customHeight="1" x14ac:dyDescent="0.15">
      <c r="A432" s="19" t="str">
        <v>皮膚筋炎</v>
      </c>
      <c r="B432" s="19" t="str">
        <v>シート8　（シート9～10には記入しない）</v>
      </c>
      <c r="C432" s="15" t="str">
        <v>病弱</v>
      </c>
      <c r="D432" s="15" t="str">
        <v>なし</v>
      </c>
      <c r="G432" s="32" t="s">
        <v>1163</v>
      </c>
      <c r="H432" s="15" t="s">
        <v>2996</v>
      </c>
      <c r="I432" s="44" t="s">
        <v>2959</v>
      </c>
      <c r="J432" s="19" t="s">
        <v>934</v>
      </c>
      <c r="K432" s="982">
        <v>1</v>
      </c>
    </row>
    <row r="433" spans="1:11" ht="15" customHeight="1" x14ac:dyDescent="0.15">
      <c r="A433" s="19" t="str">
        <v>多発性筋炎</v>
      </c>
      <c r="B433" s="19" t="str">
        <v>シート8　（シート9～10には記入しない）</v>
      </c>
      <c r="C433" s="15" t="str">
        <v>病弱</v>
      </c>
      <c r="D433" s="15" t="str">
        <v>なし</v>
      </c>
      <c r="G433" s="32" t="s">
        <v>1164</v>
      </c>
      <c r="H433" s="15" t="s">
        <v>2996</v>
      </c>
      <c r="I433" s="44" t="s">
        <v>2959</v>
      </c>
      <c r="J433" s="19" t="s">
        <v>934</v>
      </c>
      <c r="K433" s="982">
        <v>1</v>
      </c>
    </row>
    <row r="434" spans="1:11" ht="15" customHeight="1" x14ac:dyDescent="0.15">
      <c r="A434" s="19" t="str">
        <v>シェーグレン症候群</v>
      </c>
      <c r="B434" s="19" t="str">
        <v>シート8　（シート9～10には記入しない）</v>
      </c>
      <c r="C434" s="15" t="str">
        <v>病弱</v>
      </c>
      <c r="D434" s="15" t="str">
        <v>なし</v>
      </c>
      <c r="G434" s="32" t="s">
        <v>1165</v>
      </c>
      <c r="H434" s="15" t="s">
        <v>2996</v>
      </c>
      <c r="I434" s="32" t="s">
        <v>2959</v>
      </c>
      <c r="J434" s="19" t="s">
        <v>934</v>
      </c>
      <c r="K434" s="982">
        <v>1</v>
      </c>
    </row>
    <row r="435" spans="1:11" ht="15" customHeight="1" x14ac:dyDescent="0.15">
      <c r="A435" s="19" t="str">
        <v>抗リン脂質抗体症候群</v>
      </c>
      <c r="B435" s="19" t="str">
        <v>シート8　（シート9～10には記入しない）</v>
      </c>
      <c r="C435" s="15" t="str">
        <v>病弱</v>
      </c>
      <c r="D435" s="15" t="str">
        <v>なし</v>
      </c>
      <c r="G435" s="32" t="s">
        <v>1166</v>
      </c>
      <c r="H435" s="15" t="s">
        <v>2996</v>
      </c>
      <c r="I435" s="44" t="s">
        <v>2959</v>
      </c>
      <c r="J435" s="19" t="s">
        <v>934</v>
      </c>
      <c r="K435" s="982">
        <v>1</v>
      </c>
    </row>
    <row r="436" spans="1:11" ht="15" customHeight="1" x14ac:dyDescent="0.15">
      <c r="A436" s="19" t="str">
        <v>ベーチェット病</v>
      </c>
      <c r="B436" s="19" t="str">
        <v>シート8　（シート9～10には記入しない）</v>
      </c>
      <c r="C436" s="15" t="str">
        <v>病弱</v>
      </c>
      <c r="D436" s="15" t="str">
        <v>なし</v>
      </c>
      <c r="G436" s="32" t="s">
        <v>1167</v>
      </c>
      <c r="H436" s="15" t="s">
        <v>2996</v>
      </c>
      <c r="I436" s="32" t="s">
        <v>2959</v>
      </c>
      <c r="J436" s="19" t="s">
        <v>934</v>
      </c>
      <c r="K436" s="982">
        <v>1</v>
      </c>
    </row>
    <row r="437" spans="1:11" ht="15" customHeight="1" x14ac:dyDescent="0.15">
      <c r="A437" s="19" t="str">
        <v>高安動脈炎</v>
      </c>
      <c r="B437" s="19" t="str">
        <v>シート8　（シート9～10には記入しない）</v>
      </c>
      <c r="C437" s="15" t="str">
        <v>病弱</v>
      </c>
      <c r="D437" s="15" t="str">
        <v>なし</v>
      </c>
      <c r="G437" s="32" t="s">
        <v>1168</v>
      </c>
      <c r="H437" s="15" t="s">
        <v>2996</v>
      </c>
      <c r="I437" s="44" t="s">
        <v>2959</v>
      </c>
      <c r="J437" s="19" t="s">
        <v>934</v>
      </c>
      <c r="K437" s="982">
        <v>1</v>
      </c>
    </row>
    <row r="438" spans="1:11" ht="15" customHeight="1" x14ac:dyDescent="0.15">
      <c r="A438" s="19" t="str">
        <v>結節性多発動脈炎</v>
      </c>
      <c r="B438" s="19" t="str">
        <v>シート8　（シート9～10には記入しない）</v>
      </c>
      <c r="C438" s="15" t="str">
        <v>病弱</v>
      </c>
      <c r="D438" s="15" t="str">
        <v>なし</v>
      </c>
      <c r="G438" s="32" t="s">
        <v>1169</v>
      </c>
      <c r="H438" s="15" t="s">
        <v>2996</v>
      </c>
      <c r="I438" s="44" t="s">
        <v>2959</v>
      </c>
      <c r="J438" s="19" t="s">
        <v>934</v>
      </c>
      <c r="K438" s="982">
        <v>1</v>
      </c>
    </row>
    <row r="439" spans="1:11" ht="15" customHeight="1" x14ac:dyDescent="0.15">
      <c r="A439" s="19" t="str">
        <v>好酸球性多発血管炎性肉芽腫症</v>
      </c>
      <c r="B439" s="19" t="str">
        <v>シート8　（シート9～10には記入しない）</v>
      </c>
      <c r="C439" s="15" t="str">
        <v>病弱</v>
      </c>
      <c r="D439" s="15" t="str">
        <v>なし</v>
      </c>
      <c r="G439" s="32" t="s">
        <v>1170</v>
      </c>
      <c r="H439" s="15" t="s">
        <v>2996</v>
      </c>
      <c r="I439" s="44" t="s">
        <v>2959</v>
      </c>
      <c r="J439" s="19" t="s">
        <v>934</v>
      </c>
      <c r="K439" s="982">
        <v>1</v>
      </c>
    </row>
    <row r="440" spans="1:11" ht="15" customHeight="1" x14ac:dyDescent="0.15">
      <c r="A440" s="19" t="str">
        <v>再発性多発軟骨炎</v>
      </c>
      <c r="B440" s="19" t="str">
        <v>シート8　（シート9～10には記入しない）</v>
      </c>
      <c r="C440" s="15" t="str">
        <v>病弱</v>
      </c>
      <c r="D440" s="15" t="str">
        <v>なし</v>
      </c>
      <c r="G440" s="32" t="s">
        <v>1171</v>
      </c>
      <c r="H440" s="15" t="s">
        <v>2996</v>
      </c>
      <c r="I440" s="44" t="s">
        <v>2959</v>
      </c>
      <c r="J440" s="19" t="s">
        <v>934</v>
      </c>
      <c r="K440" s="982">
        <v>1</v>
      </c>
    </row>
    <row r="441" spans="1:11" ht="15" customHeight="1" x14ac:dyDescent="0.15">
      <c r="A441" s="19" t="str">
        <v>全身性強皮症</v>
      </c>
      <c r="B441" s="19" t="str">
        <v>シート8　（シート9～10には記入しない）</v>
      </c>
      <c r="C441" s="15" t="str">
        <v>病弱</v>
      </c>
      <c r="D441" s="15" t="str">
        <v>なし</v>
      </c>
      <c r="G441" s="32" t="s">
        <v>1172</v>
      </c>
      <c r="H441" s="15" t="s">
        <v>2996</v>
      </c>
      <c r="I441" s="44" t="s">
        <v>2959</v>
      </c>
      <c r="J441" s="19" t="s">
        <v>934</v>
      </c>
      <c r="K441" s="982">
        <v>1</v>
      </c>
    </row>
    <row r="442" spans="1:11" ht="15" customHeight="1" x14ac:dyDescent="0.15">
      <c r="A442" s="19" t="str">
        <v>混合性結合組織病</v>
      </c>
      <c r="B442" s="19" t="str">
        <v>シート8　（シート9～10には記入しない）</v>
      </c>
      <c r="C442" s="15" t="str">
        <v>病弱</v>
      </c>
      <c r="D442" s="15" t="str">
        <v>なし</v>
      </c>
      <c r="G442" s="32" t="s">
        <v>1173</v>
      </c>
      <c r="H442" s="15" t="s">
        <v>2996</v>
      </c>
      <c r="I442" s="44" t="s">
        <v>2959</v>
      </c>
      <c r="J442" s="19" t="s">
        <v>934</v>
      </c>
      <c r="K442" s="982">
        <v>1</v>
      </c>
    </row>
    <row r="443" spans="1:11" ht="15" customHeight="1" x14ac:dyDescent="0.15">
      <c r="A443" s="19" t="str">
        <v>家族性地中海熱</v>
      </c>
      <c r="B443" s="19" t="str">
        <v>シート8　（シート9～10には記入しない）</v>
      </c>
      <c r="C443" s="15" t="str">
        <v>病弱</v>
      </c>
      <c r="D443" s="15" t="str">
        <v>なし</v>
      </c>
      <c r="G443" s="32" t="s">
        <v>1174</v>
      </c>
      <c r="H443" s="15" t="s">
        <v>2996</v>
      </c>
      <c r="I443" s="44" t="s">
        <v>2959</v>
      </c>
      <c r="J443" s="19" t="s">
        <v>934</v>
      </c>
      <c r="K443" s="982">
        <v>1</v>
      </c>
    </row>
    <row r="444" spans="1:11" ht="15" customHeight="1" x14ac:dyDescent="0.15">
      <c r="A444" s="19" t="str">
        <v>クリオピリン関連周期熱症候群</v>
      </c>
      <c r="B444" s="19" t="str">
        <v>シート8　（シート9～10には記入しない）</v>
      </c>
      <c r="C444" s="15" t="str">
        <v>病弱</v>
      </c>
      <c r="D444" s="15" t="str">
        <v>なし</v>
      </c>
      <c r="G444" s="32" t="s">
        <v>1175</v>
      </c>
      <c r="H444" s="15" t="s">
        <v>2996</v>
      </c>
      <c r="I444" s="44" t="s">
        <v>2959</v>
      </c>
      <c r="J444" s="19" t="s">
        <v>934</v>
      </c>
      <c r="K444" s="982">
        <v>1</v>
      </c>
    </row>
    <row r="445" spans="1:11" ht="15" customHeight="1" x14ac:dyDescent="0.15">
      <c r="A445" s="19" t="str">
        <v>TNF受容体関連周期性症候群</v>
      </c>
      <c r="B445" s="19" t="str">
        <v>シート8　（シート9～10には記入しない）</v>
      </c>
      <c r="C445" s="15" t="str">
        <v>病弱</v>
      </c>
      <c r="D445" s="15" t="str">
        <v>なし</v>
      </c>
      <c r="G445" s="32" t="s">
        <v>1176</v>
      </c>
      <c r="H445" s="15" t="s">
        <v>2996</v>
      </c>
      <c r="I445" s="44" t="s">
        <v>2959</v>
      </c>
      <c r="J445" s="19" t="s">
        <v>934</v>
      </c>
      <c r="K445" s="982">
        <v>1</v>
      </c>
    </row>
    <row r="446" spans="1:11" ht="15" customHeight="1" x14ac:dyDescent="0.15">
      <c r="A446" s="19" t="str">
        <v>ブラウ症候群</v>
      </c>
      <c r="B446" s="19" t="str">
        <v>シート8　（シート9～10には記入しない）</v>
      </c>
      <c r="C446" s="15" t="str">
        <v>病弱</v>
      </c>
      <c r="D446" s="15" t="str">
        <v>なし</v>
      </c>
      <c r="G446" s="32" t="s">
        <v>1177</v>
      </c>
      <c r="H446" s="15" t="s">
        <v>2996</v>
      </c>
      <c r="I446" s="44" t="s">
        <v>2959</v>
      </c>
      <c r="J446" s="19" t="s">
        <v>934</v>
      </c>
      <c r="K446" s="982">
        <v>1</v>
      </c>
    </row>
    <row r="447" spans="1:11" ht="15" customHeight="1" x14ac:dyDescent="0.15">
      <c r="A447" s="19" t="str">
        <v>若年発症サルコイドーシス</v>
      </c>
      <c r="B447" s="19" t="str">
        <v>シート8　（シート9～10には記入しない）</v>
      </c>
      <c r="C447" s="15" t="str">
        <v>病弱</v>
      </c>
      <c r="D447" s="15" t="str">
        <v>なし</v>
      </c>
      <c r="G447" s="32" t="s">
        <v>1178</v>
      </c>
      <c r="H447" s="15" t="s">
        <v>2996</v>
      </c>
      <c r="I447" s="44" t="s">
        <v>2959</v>
      </c>
      <c r="J447" s="19" t="s">
        <v>934</v>
      </c>
      <c r="K447" s="982">
        <v>1</v>
      </c>
    </row>
    <row r="448" spans="1:11" ht="15" customHeight="1" x14ac:dyDescent="0.15">
      <c r="A448" s="19" t="str">
        <v>中條・西村症候群</v>
      </c>
      <c r="B448" s="19" t="str">
        <v>シート8　（シート9～10には記入しない）</v>
      </c>
      <c r="C448" s="15" t="str">
        <v>病弱</v>
      </c>
      <c r="D448" s="15" t="str">
        <v>なし</v>
      </c>
      <c r="G448" s="32" t="s">
        <v>1179</v>
      </c>
      <c r="H448" s="15" t="s">
        <v>2996</v>
      </c>
      <c r="I448" s="44" t="s">
        <v>2959</v>
      </c>
      <c r="J448" s="19" t="s">
        <v>934</v>
      </c>
      <c r="K448" s="982">
        <v>1</v>
      </c>
    </row>
    <row r="449" spans="1:11" ht="15" customHeight="1" x14ac:dyDescent="0.15">
      <c r="A449" s="19" t="str">
        <v>高IgD症候群</v>
      </c>
      <c r="B449" s="19" t="str">
        <v>シート8　（シート9～10には記入しない）</v>
      </c>
      <c r="C449" s="15" t="str">
        <v>病弱</v>
      </c>
      <c r="D449" s="15" t="str">
        <v>なし</v>
      </c>
      <c r="G449" s="32" t="s">
        <v>1180</v>
      </c>
      <c r="H449" s="15" t="s">
        <v>2996</v>
      </c>
      <c r="I449" s="44" t="s">
        <v>2959</v>
      </c>
      <c r="J449" s="19" t="s">
        <v>934</v>
      </c>
      <c r="K449" s="982">
        <v>1</v>
      </c>
    </row>
    <row r="450" spans="1:11" ht="15" customHeight="1" x14ac:dyDescent="0.15">
      <c r="A450" s="19" t="str">
        <v>メバロン酸キナーゼ欠損症</v>
      </c>
      <c r="B450" s="19" t="str">
        <v>シート8　（シート9～10には記入しない）</v>
      </c>
      <c r="C450" s="15" t="str">
        <v>病弱</v>
      </c>
      <c r="D450" s="15" t="str">
        <v>なし</v>
      </c>
      <c r="G450" s="32" t="s">
        <v>1181</v>
      </c>
      <c r="H450" s="15" t="s">
        <v>2996</v>
      </c>
      <c r="I450" s="44" t="s">
        <v>2959</v>
      </c>
      <c r="J450" s="19" t="s">
        <v>934</v>
      </c>
      <c r="K450" s="982">
        <v>1</v>
      </c>
    </row>
    <row r="451" spans="1:11" ht="15" customHeight="1" x14ac:dyDescent="0.15">
      <c r="A451" s="19" t="str">
        <v>化膿性無菌性関節炎</v>
      </c>
      <c r="B451" s="19" t="str">
        <v>シート8　（シート9～10には記入しない）</v>
      </c>
      <c r="C451" s="15" t="str">
        <v>病弱</v>
      </c>
      <c r="D451" s="15" t="str">
        <v>なし</v>
      </c>
      <c r="G451" s="32" t="s">
        <v>1182</v>
      </c>
      <c r="H451" s="15" t="s">
        <v>2996</v>
      </c>
      <c r="I451" s="44" t="s">
        <v>2959</v>
      </c>
      <c r="J451" s="19" t="s">
        <v>934</v>
      </c>
      <c r="K451" s="982">
        <v>1</v>
      </c>
    </row>
    <row r="452" spans="1:11" ht="15" customHeight="1" x14ac:dyDescent="0.15">
      <c r="A452" s="19" t="str">
        <v>壊疽性膿皮症</v>
      </c>
      <c r="B452" s="19" t="str">
        <v>シート8　（シート9～10には記入しない）</v>
      </c>
      <c r="C452" s="15" t="str">
        <v>病弱</v>
      </c>
      <c r="D452" s="15" t="str">
        <v>なし</v>
      </c>
      <c r="G452" s="32" t="s">
        <v>1183</v>
      </c>
      <c r="H452" s="15" t="s">
        <v>2996</v>
      </c>
      <c r="I452" s="44" t="s">
        <v>2959</v>
      </c>
      <c r="J452" s="19" t="s">
        <v>934</v>
      </c>
      <c r="K452" s="982">
        <v>1</v>
      </c>
    </row>
    <row r="453" spans="1:11" ht="15" customHeight="1" x14ac:dyDescent="0.15">
      <c r="A453" s="19" t="str">
        <v>アクネ症候群</v>
      </c>
      <c r="B453" s="19" t="str">
        <v>シート8　（シート9～10には記入しない）</v>
      </c>
      <c r="C453" s="15" t="str">
        <v>病弱</v>
      </c>
      <c r="D453" s="15" t="str">
        <v>なし</v>
      </c>
      <c r="G453" s="32" t="s">
        <v>1184</v>
      </c>
      <c r="H453" s="15" t="s">
        <v>2996</v>
      </c>
      <c r="I453" s="44" t="s">
        <v>2959</v>
      </c>
      <c r="J453" s="19" t="s">
        <v>934</v>
      </c>
      <c r="K453" s="982">
        <v>1</v>
      </c>
    </row>
    <row r="454" spans="1:11" ht="15" customHeight="1" x14ac:dyDescent="0.15">
      <c r="A454" s="19" t="str">
        <v>慢性再発性多発性骨髄炎</v>
      </c>
      <c r="B454" s="19" t="str">
        <v>シート8　（シート9～10には記入しない）</v>
      </c>
      <c r="C454" s="15" t="str">
        <v>病弱</v>
      </c>
      <c r="D454" s="15" t="str">
        <v>なし</v>
      </c>
      <c r="G454" s="32" t="s">
        <v>1185</v>
      </c>
      <c r="H454" s="15" t="s">
        <v>2996</v>
      </c>
      <c r="I454" s="44" t="s">
        <v>2959</v>
      </c>
      <c r="J454" s="19" t="s">
        <v>934</v>
      </c>
      <c r="K454" s="982">
        <v>1</v>
      </c>
    </row>
    <row r="455" spans="1:11" ht="15" customHeight="1" x14ac:dyDescent="0.15">
      <c r="A455" s="19" t="str">
        <v>インターロイキンⅠ受容体拮抗分子欠損症</v>
      </c>
      <c r="B455" s="19" t="str">
        <v>シート8　（シート9～10には記入しない）</v>
      </c>
      <c r="C455" s="15" t="str">
        <v>病弱</v>
      </c>
      <c r="D455" s="15" t="str">
        <v>なし</v>
      </c>
      <c r="G455" s="32" t="s">
        <v>1186</v>
      </c>
      <c r="H455" s="15" t="s">
        <v>2996</v>
      </c>
      <c r="I455" s="44" t="s">
        <v>2959</v>
      </c>
      <c r="J455" s="19" t="s">
        <v>934</v>
      </c>
      <c r="K455" s="982">
        <v>1</v>
      </c>
    </row>
    <row r="456" spans="1:11" ht="15" customHeight="1" x14ac:dyDescent="0.15">
      <c r="A456" s="19" t="str">
        <v>自己炎症性疾患</v>
      </c>
      <c r="B456" s="19" t="str">
        <v>シート8　（シート9～10には記入しない）</v>
      </c>
      <c r="C456" s="15" t="str">
        <v>病弱</v>
      </c>
      <c r="D456" s="15" t="str">
        <v>なし</v>
      </c>
      <c r="G456" s="32" t="s">
        <v>1187</v>
      </c>
      <c r="H456" s="15" t="s">
        <v>2996</v>
      </c>
      <c r="I456" s="44" t="s">
        <v>2959</v>
      </c>
      <c r="J456" s="19" t="s">
        <v>934</v>
      </c>
      <c r="K456" s="982">
        <v>1</v>
      </c>
    </row>
    <row r="457" spans="1:11" ht="15" customHeight="1" x14ac:dyDescent="0.15">
      <c r="A457" s="19" t="str">
        <v>フェニルケトン尿症</v>
      </c>
      <c r="B457" s="19" t="str">
        <v>シート8　（シート9～10には記入しない）</v>
      </c>
      <c r="C457" s="15" t="str">
        <v>病弱</v>
      </c>
      <c r="D457" s="15" t="str">
        <v>なし</v>
      </c>
      <c r="G457" s="32" t="s">
        <v>1188</v>
      </c>
      <c r="H457" s="15" t="s">
        <v>2996</v>
      </c>
      <c r="I457" s="44" t="s">
        <v>2959</v>
      </c>
      <c r="J457" s="19" t="s">
        <v>934</v>
      </c>
      <c r="K457" s="982">
        <v>1</v>
      </c>
    </row>
    <row r="458" spans="1:11" ht="15" customHeight="1" x14ac:dyDescent="0.15">
      <c r="A458" s="19" t="str">
        <v>高フェニルアラニン血症</v>
      </c>
      <c r="B458" s="19" t="str">
        <v>シート8　（シート9～10には記入しない）</v>
      </c>
      <c r="C458" s="15" t="str">
        <v>病弱</v>
      </c>
      <c r="D458" s="15" t="str">
        <v>なし</v>
      </c>
      <c r="G458" s="32" t="s">
        <v>1189</v>
      </c>
      <c r="H458" s="15" t="s">
        <v>2996</v>
      </c>
      <c r="I458" s="44" t="s">
        <v>2959</v>
      </c>
      <c r="J458" s="19" t="s">
        <v>934</v>
      </c>
      <c r="K458" s="982">
        <v>1</v>
      </c>
    </row>
    <row r="459" spans="1:11" ht="15" customHeight="1" x14ac:dyDescent="0.15">
      <c r="A459" s="19" t="str">
        <v>高チロシン血症１型</v>
      </c>
      <c r="B459" s="19" t="str">
        <v>シート8　（シート9～10には記入しない）</v>
      </c>
      <c r="C459" s="15" t="str">
        <v>病弱</v>
      </c>
      <c r="D459" s="15" t="str">
        <v>なし</v>
      </c>
      <c r="G459" s="32" t="s">
        <v>1190</v>
      </c>
      <c r="H459" s="15" t="s">
        <v>2996</v>
      </c>
      <c r="I459" s="44" t="s">
        <v>2959</v>
      </c>
      <c r="J459" s="19" t="s">
        <v>934</v>
      </c>
      <c r="K459" s="982">
        <v>1</v>
      </c>
    </row>
    <row r="460" spans="1:11" ht="15" customHeight="1" x14ac:dyDescent="0.15">
      <c r="A460" s="19" t="str">
        <v>高チロシン血症２型</v>
      </c>
      <c r="B460" s="19" t="str">
        <v>シート8　（シート9～10には記入しない）</v>
      </c>
      <c r="C460" s="15" t="str">
        <v>病弱</v>
      </c>
      <c r="D460" s="15" t="str">
        <v>なし</v>
      </c>
      <c r="G460" s="32" t="s">
        <v>1191</v>
      </c>
      <c r="H460" s="15" t="s">
        <v>2996</v>
      </c>
      <c r="I460" s="44" t="s">
        <v>2959</v>
      </c>
      <c r="J460" s="19" t="s">
        <v>934</v>
      </c>
      <c r="K460" s="982">
        <v>1</v>
      </c>
    </row>
    <row r="461" spans="1:11" ht="15" customHeight="1" x14ac:dyDescent="0.15">
      <c r="A461" s="19" t="str">
        <v>高チロシン血症３型</v>
      </c>
      <c r="B461" s="19" t="str">
        <v>シート8　（シート9～10には記入しない）</v>
      </c>
      <c r="C461" s="15" t="str">
        <v>病弱</v>
      </c>
      <c r="D461" s="15" t="str">
        <v>なし</v>
      </c>
      <c r="G461" s="32" t="s">
        <v>1192</v>
      </c>
      <c r="H461" s="15" t="s">
        <v>2996</v>
      </c>
      <c r="I461" s="44" t="s">
        <v>2959</v>
      </c>
      <c r="J461" s="19" t="s">
        <v>934</v>
      </c>
      <c r="K461" s="982">
        <v>1</v>
      </c>
    </row>
    <row r="462" spans="1:11" ht="15" customHeight="1" x14ac:dyDescent="0.15">
      <c r="A462" s="19" t="str">
        <v>高プロリン血症</v>
      </c>
      <c r="B462" s="19" t="str">
        <v>シート8　（シート9～10には記入しない）</v>
      </c>
      <c r="C462" s="15" t="str">
        <v>病弱</v>
      </c>
      <c r="D462" s="15" t="str">
        <v>なし</v>
      </c>
      <c r="G462" s="32" t="s">
        <v>1193</v>
      </c>
      <c r="H462" s="15" t="s">
        <v>2996</v>
      </c>
      <c r="I462" s="44" t="s">
        <v>2959</v>
      </c>
      <c r="J462" s="19" t="s">
        <v>934</v>
      </c>
      <c r="K462" s="982">
        <v>1</v>
      </c>
    </row>
    <row r="463" spans="1:11" ht="15" customHeight="1" x14ac:dyDescent="0.15">
      <c r="A463" s="19" t="str">
        <v>プロリダーゼ欠損症</v>
      </c>
      <c r="B463" s="19" t="str">
        <v>シート8　（シート9～10には記入しない）</v>
      </c>
      <c r="C463" s="15" t="str">
        <v>病弱</v>
      </c>
      <c r="D463" s="15" t="str">
        <v>なし</v>
      </c>
      <c r="G463" s="32" t="s">
        <v>1194</v>
      </c>
      <c r="H463" s="15" t="s">
        <v>2996</v>
      </c>
      <c r="I463" s="44" t="s">
        <v>2959</v>
      </c>
      <c r="J463" s="19" t="s">
        <v>934</v>
      </c>
      <c r="K463" s="982">
        <v>1</v>
      </c>
    </row>
    <row r="464" spans="1:11" ht="15" customHeight="1" x14ac:dyDescent="0.15">
      <c r="A464" s="19" t="str">
        <v>メープルシロップ尿症</v>
      </c>
      <c r="B464" s="19" t="str">
        <v>シート8　（シート9～10には記入しない）</v>
      </c>
      <c r="C464" s="15" t="str">
        <v>病弱</v>
      </c>
      <c r="D464" s="15" t="str">
        <v>なし</v>
      </c>
      <c r="G464" s="32" t="s">
        <v>1195</v>
      </c>
      <c r="H464" s="15" t="s">
        <v>2996</v>
      </c>
      <c r="I464" s="44" t="s">
        <v>2959</v>
      </c>
      <c r="J464" s="19" t="s">
        <v>934</v>
      </c>
      <c r="K464" s="982">
        <v>1</v>
      </c>
    </row>
    <row r="465" spans="1:11" ht="15" customHeight="1" x14ac:dyDescent="0.15">
      <c r="A465" s="19" t="str">
        <v>ホモシスチン尿症</v>
      </c>
      <c r="B465" s="19" t="str">
        <v>シート8　（シート9～10には記入しない）</v>
      </c>
      <c r="C465" s="15" t="str">
        <v>病弱</v>
      </c>
      <c r="D465" s="15" t="str">
        <v>なし</v>
      </c>
      <c r="G465" s="32" t="s">
        <v>1196</v>
      </c>
      <c r="H465" s="15" t="s">
        <v>2996</v>
      </c>
      <c r="I465" s="44" t="s">
        <v>2959</v>
      </c>
      <c r="J465" s="19" t="s">
        <v>934</v>
      </c>
      <c r="K465" s="982">
        <v>1</v>
      </c>
    </row>
    <row r="466" spans="1:11" ht="15" customHeight="1" x14ac:dyDescent="0.15">
      <c r="A466" s="19" t="str">
        <v>高メチオニン血症</v>
      </c>
      <c r="B466" s="19" t="str">
        <v>シート8　（シート9～10には記入しない）</v>
      </c>
      <c r="C466" s="15" t="str">
        <v>病弱</v>
      </c>
      <c r="D466" s="15" t="str">
        <v>なし</v>
      </c>
      <c r="G466" s="32" t="s">
        <v>1197</v>
      </c>
      <c r="H466" s="15" t="s">
        <v>2996</v>
      </c>
      <c r="I466" s="44" t="s">
        <v>2959</v>
      </c>
      <c r="J466" s="19" t="s">
        <v>934</v>
      </c>
      <c r="K466" s="982">
        <v>1</v>
      </c>
    </row>
    <row r="467" spans="1:11" ht="15" customHeight="1" x14ac:dyDescent="0.15">
      <c r="A467" s="19" t="str">
        <v>非ケトーシス型高グリシン血症</v>
      </c>
      <c r="B467" s="19" t="str">
        <v>シート8　（シート9～10には記入しない）</v>
      </c>
      <c r="C467" s="15" t="str">
        <v>病弱</v>
      </c>
      <c r="D467" s="15" t="str">
        <v>なし</v>
      </c>
      <c r="G467" s="32" t="s">
        <v>1198</v>
      </c>
      <c r="H467" s="15" t="s">
        <v>2996</v>
      </c>
      <c r="I467" s="44" t="s">
        <v>2959</v>
      </c>
      <c r="J467" s="19" t="s">
        <v>934</v>
      </c>
      <c r="K467" s="982">
        <v>1</v>
      </c>
    </row>
    <row r="468" spans="1:11" ht="15" customHeight="1" x14ac:dyDescent="0.15">
      <c r="A468" s="19" t="str">
        <v>カルバミルリン酸合成酵素欠損症</v>
      </c>
      <c r="B468" s="19" t="str">
        <v>シート8　（シート9～10には記入しない）</v>
      </c>
      <c r="C468" s="15" t="str">
        <v>病弱</v>
      </c>
      <c r="D468" s="15" t="str">
        <v>なし</v>
      </c>
      <c r="G468" s="32" t="s">
        <v>1199</v>
      </c>
      <c r="H468" s="15" t="s">
        <v>2996</v>
      </c>
      <c r="I468" s="44" t="s">
        <v>2959</v>
      </c>
      <c r="J468" s="19" t="s">
        <v>934</v>
      </c>
      <c r="K468" s="982">
        <v>1</v>
      </c>
    </row>
    <row r="469" spans="1:11" ht="15" customHeight="1" x14ac:dyDescent="0.15">
      <c r="A469" s="19" t="str">
        <v>オルニチントランスカルバミラーゼ欠
損症</v>
      </c>
      <c r="B469" s="19" t="str">
        <v>シート8　（シート9～10には記入しない）</v>
      </c>
      <c r="C469" s="15" t="str">
        <v>病弱</v>
      </c>
      <c r="D469" s="15" t="str">
        <v>なし</v>
      </c>
      <c r="G469" s="32" t="s">
        <v>1200</v>
      </c>
      <c r="H469" s="15" t="s">
        <v>2996</v>
      </c>
      <c r="I469" s="44" t="s">
        <v>2959</v>
      </c>
      <c r="J469" s="19" t="s">
        <v>934</v>
      </c>
      <c r="K469" s="982">
        <v>1</v>
      </c>
    </row>
    <row r="470" spans="1:11" ht="15" customHeight="1" x14ac:dyDescent="0.15">
      <c r="A470" s="19" t="str">
        <v>アルギニノコハク酸合成酵素欠損症</v>
      </c>
      <c r="B470" s="19" t="str">
        <v>シート8　（シート9～10には記入しない）</v>
      </c>
      <c r="C470" s="15" t="str">
        <v>病弱</v>
      </c>
      <c r="D470" s="15" t="str">
        <v>なし</v>
      </c>
      <c r="G470" s="32" t="s">
        <v>1201</v>
      </c>
      <c r="H470" s="15" t="s">
        <v>2996</v>
      </c>
      <c r="I470" s="44" t="s">
        <v>2959</v>
      </c>
      <c r="J470" s="19" t="s">
        <v>934</v>
      </c>
      <c r="K470" s="982">
        <v>1</v>
      </c>
    </row>
    <row r="471" spans="1:11" ht="15" customHeight="1" x14ac:dyDescent="0.15">
      <c r="A471" s="19" t="str">
        <v>シトルリン血症</v>
      </c>
      <c r="B471" s="19" t="str">
        <v>シート8　（シート9～10には記入しない）</v>
      </c>
      <c r="C471" s="15" t="str">
        <v>病弱</v>
      </c>
      <c r="D471" s="15" t="str">
        <v>なし</v>
      </c>
      <c r="G471" s="32" t="s">
        <v>1202</v>
      </c>
      <c r="H471" s="15" t="s">
        <v>2996</v>
      </c>
      <c r="I471" s="44" t="s">
        <v>2959</v>
      </c>
      <c r="J471" s="19" t="s">
        <v>934</v>
      </c>
      <c r="K471" s="982">
        <v>1</v>
      </c>
    </row>
    <row r="472" spans="1:11" ht="15" customHeight="1" x14ac:dyDescent="0.15">
      <c r="A472" s="19" t="str">
        <v>アルギニノコハク酸尿症</v>
      </c>
      <c r="B472" s="19" t="str">
        <v>シート8　（シート9～10には記入しない）</v>
      </c>
      <c r="C472" s="15" t="str">
        <v>病弱</v>
      </c>
      <c r="D472" s="15" t="str">
        <v>なし</v>
      </c>
      <c r="G472" s="32" t="s">
        <v>1203</v>
      </c>
      <c r="H472" s="15" t="s">
        <v>2996</v>
      </c>
      <c r="I472" s="44" t="s">
        <v>2959</v>
      </c>
      <c r="J472" s="19" t="s">
        <v>934</v>
      </c>
      <c r="K472" s="982">
        <v>1</v>
      </c>
    </row>
    <row r="473" spans="1:11" ht="15" customHeight="1" x14ac:dyDescent="0.15">
      <c r="A473" s="19" t="str">
        <v>高アルギニン血症</v>
      </c>
      <c r="B473" s="19" t="str">
        <v>シート8　（シート9～10には記入しない）</v>
      </c>
      <c r="C473" s="15" t="str">
        <v>病弱</v>
      </c>
      <c r="D473" s="15" t="str">
        <v>なし</v>
      </c>
      <c r="G473" s="32" t="s">
        <v>1204</v>
      </c>
      <c r="H473" s="15" t="s">
        <v>2996</v>
      </c>
      <c r="I473" s="44" t="s">
        <v>2959</v>
      </c>
      <c r="J473" s="19" t="s">
        <v>934</v>
      </c>
      <c r="K473" s="982">
        <v>1</v>
      </c>
    </row>
    <row r="474" spans="1:11" ht="15" customHeight="1" x14ac:dyDescent="0.15">
      <c r="A474" s="19" t="str">
        <v>シトリン欠損症</v>
      </c>
      <c r="B474" s="19" t="str">
        <v>シート8　（シート9～10には記入しない）</v>
      </c>
      <c r="C474" s="15" t="str">
        <v>病弱</v>
      </c>
      <c r="D474" s="15" t="str">
        <v>なし</v>
      </c>
      <c r="G474" s="32" t="s">
        <v>1205</v>
      </c>
      <c r="H474" s="15" t="s">
        <v>2996</v>
      </c>
      <c r="I474" s="44" t="s">
        <v>2959</v>
      </c>
      <c r="J474" s="19" t="s">
        <v>934</v>
      </c>
      <c r="K474" s="982">
        <v>1</v>
      </c>
    </row>
    <row r="475" spans="1:11" ht="15" customHeight="1" x14ac:dyDescent="0.15">
      <c r="A475" s="19" t="str">
        <v>高オルニチン血症</v>
      </c>
      <c r="B475" s="19" t="str">
        <v>シート8　（シート9～10には記入しない）</v>
      </c>
      <c r="C475" s="15" t="str">
        <v>病弱</v>
      </c>
      <c r="D475" s="15" t="str">
        <v>なし</v>
      </c>
      <c r="G475" s="32" t="s">
        <v>1206</v>
      </c>
      <c r="H475" s="15" t="s">
        <v>2996</v>
      </c>
      <c r="I475" s="44" t="s">
        <v>2959</v>
      </c>
      <c r="J475" s="19" t="s">
        <v>934</v>
      </c>
      <c r="K475" s="982">
        <v>1</v>
      </c>
    </row>
    <row r="476" spans="1:11" ht="15" customHeight="1" x14ac:dyDescent="0.15">
      <c r="A476" s="19" t="str">
        <v>ハートナップ病</v>
      </c>
      <c r="B476" s="19" t="str">
        <v>シート8　（シート9～10には記入しない）</v>
      </c>
      <c r="C476" s="15" t="str">
        <v>病弱</v>
      </c>
      <c r="D476" s="15" t="str">
        <v>なし</v>
      </c>
      <c r="G476" s="32" t="s">
        <v>1207</v>
      </c>
      <c r="H476" s="15" t="s">
        <v>2996</v>
      </c>
      <c r="I476" s="44" t="s">
        <v>2959</v>
      </c>
      <c r="J476" s="19" t="s">
        <v>934</v>
      </c>
      <c r="K476" s="982">
        <v>1</v>
      </c>
    </row>
    <row r="477" spans="1:11" ht="15" customHeight="1" x14ac:dyDescent="0.15">
      <c r="A477" s="19" t="str">
        <v>リジン尿性蛋白不耐症</v>
      </c>
      <c r="B477" s="19" t="str">
        <v>シート8　（シート9～10には記入しない）</v>
      </c>
      <c r="C477" s="15" t="str">
        <v>病弱</v>
      </c>
      <c r="D477" s="15" t="str">
        <v>なし</v>
      </c>
      <c r="G477" s="32" t="s">
        <v>1208</v>
      </c>
      <c r="H477" s="15" t="s">
        <v>2996</v>
      </c>
      <c r="I477" s="44" t="s">
        <v>2959</v>
      </c>
      <c r="J477" s="19" t="s">
        <v>934</v>
      </c>
      <c r="K477" s="982">
        <v>1</v>
      </c>
    </row>
    <row r="478" spans="1:11" ht="15" customHeight="1" x14ac:dyDescent="0.15">
      <c r="A478" s="19" t="str">
        <v>シスチン尿症</v>
      </c>
      <c r="B478" s="19" t="str">
        <v>シート8　（シート9～10には記入しない）</v>
      </c>
      <c r="C478" s="15" t="str">
        <v>病弱</v>
      </c>
      <c r="D478" s="15" t="str">
        <v>なし</v>
      </c>
      <c r="G478" s="32" t="s">
        <v>1209</v>
      </c>
      <c r="H478" s="15" t="s">
        <v>2996</v>
      </c>
      <c r="I478" s="44" t="s">
        <v>2959</v>
      </c>
      <c r="J478" s="19" t="s">
        <v>934</v>
      </c>
      <c r="K478" s="982">
        <v>1</v>
      </c>
    </row>
    <row r="479" spans="1:11" ht="15" customHeight="1" x14ac:dyDescent="0.15">
      <c r="A479" s="19" t="str">
        <v>アミノ酸代謝異常症</v>
      </c>
      <c r="B479" s="19" t="str">
        <v>シート8　（シート9～10には記入しない）</v>
      </c>
      <c r="C479" s="15" t="str">
        <v>病弱</v>
      </c>
      <c r="D479" s="15" t="str">
        <v>なし</v>
      </c>
      <c r="G479" s="32" t="s">
        <v>1210</v>
      </c>
      <c r="H479" s="15" t="s">
        <v>2996</v>
      </c>
      <c r="I479" s="44" t="s">
        <v>2959</v>
      </c>
      <c r="J479" s="19" t="s">
        <v>934</v>
      </c>
      <c r="K479" s="982">
        <v>1</v>
      </c>
    </row>
    <row r="480" spans="1:11" ht="15" customHeight="1" x14ac:dyDescent="0.15">
      <c r="A480" s="19" t="str">
        <v>メチルマロン酸血症</v>
      </c>
      <c r="B480" s="19" t="str">
        <v>シート8　（シート9～10には記入しない）</v>
      </c>
      <c r="C480" s="15" t="str">
        <v>病弱</v>
      </c>
      <c r="D480" s="15" t="str">
        <v>なし</v>
      </c>
      <c r="G480" s="32" t="s">
        <v>1211</v>
      </c>
      <c r="H480" s="15" t="s">
        <v>2996</v>
      </c>
      <c r="I480" s="44" t="s">
        <v>2959</v>
      </c>
      <c r="J480" s="19" t="s">
        <v>934</v>
      </c>
      <c r="K480" s="982">
        <v>1</v>
      </c>
    </row>
    <row r="481" spans="1:11" ht="15" customHeight="1" x14ac:dyDescent="0.15">
      <c r="A481" s="19" t="str">
        <v>プロピオン酸血症</v>
      </c>
      <c r="B481" s="19" t="str">
        <v>シート8　（シート9～10には記入しない）</v>
      </c>
      <c r="C481" s="15" t="str">
        <v>病弱</v>
      </c>
      <c r="D481" s="15" t="str">
        <v>なし</v>
      </c>
      <c r="G481" s="32" t="s">
        <v>1212</v>
      </c>
      <c r="H481" s="15" t="s">
        <v>2996</v>
      </c>
      <c r="I481" s="44" t="s">
        <v>2959</v>
      </c>
      <c r="J481" s="19" t="s">
        <v>934</v>
      </c>
      <c r="K481" s="982">
        <v>1</v>
      </c>
    </row>
    <row r="482" spans="1:11" ht="15" customHeight="1" x14ac:dyDescent="0.15">
      <c r="A482" s="19" t="str">
        <v>イソ吉草酸血症</v>
      </c>
      <c r="B482" s="19" t="str">
        <v>シート8　（シート9～10には記入しない）</v>
      </c>
      <c r="C482" s="15" t="str">
        <v>病弱</v>
      </c>
      <c r="D482" s="15" t="str">
        <v>なし</v>
      </c>
      <c r="G482" s="32" t="s">
        <v>1213</v>
      </c>
      <c r="H482" s="15" t="s">
        <v>2996</v>
      </c>
      <c r="I482" s="44" t="s">
        <v>2959</v>
      </c>
      <c r="J482" s="19" t="s">
        <v>934</v>
      </c>
      <c r="K482" s="982">
        <v>1</v>
      </c>
    </row>
    <row r="483" spans="1:11" ht="15" customHeight="1" x14ac:dyDescent="0.15">
      <c r="A483" s="19" t="str">
        <v>３-メチルクロトニルＣｏＡカルボキシラーゼ欠損症</v>
      </c>
      <c r="B483" s="19" t="str">
        <v>シート8　（シート9～10には記入しない）</v>
      </c>
      <c r="C483" s="15" t="str">
        <v>病弱</v>
      </c>
      <c r="D483" s="15" t="str">
        <v>なし</v>
      </c>
      <c r="G483" s="32" t="s">
        <v>1214</v>
      </c>
      <c r="H483" s="15" t="s">
        <v>2996</v>
      </c>
      <c r="I483" s="44" t="s">
        <v>2959</v>
      </c>
      <c r="J483" s="19" t="s">
        <v>934</v>
      </c>
      <c r="K483" s="982">
        <v>1</v>
      </c>
    </row>
    <row r="484" spans="1:11" ht="15" customHeight="1" x14ac:dyDescent="0.15">
      <c r="A484" s="19" t="str">
        <v>メチルグルタコン酸尿症</v>
      </c>
      <c r="B484" s="19" t="str">
        <v>シート8　（シート9～10には記入しない）</v>
      </c>
      <c r="C484" s="15" t="str">
        <v>病弱</v>
      </c>
      <c r="D484" s="15" t="str">
        <v>なし</v>
      </c>
      <c r="G484" s="32" t="s">
        <v>1215</v>
      </c>
      <c r="H484" s="15" t="s">
        <v>2996</v>
      </c>
      <c r="I484" s="44" t="s">
        <v>2959</v>
      </c>
      <c r="J484" s="19" t="s">
        <v>934</v>
      </c>
      <c r="K484" s="982">
        <v>1</v>
      </c>
    </row>
    <row r="485" spans="1:11" ht="15" customHeight="1" x14ac:dyDescent="0.15">
      <c r="A485" s="19" t="str">
        <v>３-ヒドロキシ-３-メチルグルタリルＣｏＡ合成酵素欠損症</v>
      </c>
      <c r="B485" s="19" t="str">
        <v>シート8　（シート9～10には記入しない）</v>
      </c>
      <c r="C485" s="15" t="str">
        <v>病弱</v>
      </c>
      <c r="D485" s="15" t="str">
        <v>なし</v>
      </c>
      <c r="G485" s="32" t="s">
        <v>1216</v>
      </c>
      <c r="H485" s="15" t="s">
        <v>2996</v>
      </c>
      <c r="I485" s="44" t="s">
        <v>2959</v>
      </c>
      <c r="J485" s="19" t="s">
        <v>934</v>
      </c>
      <c r="K485" s="982">
        <v>1</v>
      </c>
    </row>
    <row r="486" spans="1:11" ht="15" customHeight="1" x14ac:dyDescent="0.15">
      <c r="A486" s="19" t="str">
        <v>スクシニル-ＣｏＡ：３-ＳＣＯＴ欠損症</v>
      </c>
      <c r="B486" s="19" t="str">
        <v>シート8　（シート9～10には記入しない）</v>
      </c>
      <c r="C486" s="15" t="str">
        <v>病弱</v>
      </c>
      <c r="D486" s="15" t="str">
        <v>なし</v>
      </c>
      <c r="G486" s="32" t="s">
        <v>1217</v>
      </c>
      <c r="H486" s="15" t="s">
        <v>2996</v>
      </c>
      <c r="I486" s="44" t="s">
        <v>2959</v>
      </c>
      <c r="J486" s="19" t="s">
        <v>934</v>
      </c>
      <c r="K486" s="982">
        <v>1</v>
      </c>
    </row>
    <row r="487" spans="1:11" ht="15" customHeight="1" x14ac:dyDescent="0.15">
      <c r="A487" s="19" t="str">
        <v>複合カルボキシラーゼ欠損症</v>
      </c>
      <c r="B487" s="19" t="str">
        <v>シート8　（シート9～10には記入しない）</v>
      </c>
      <c r="C487" s="15" t="str">
        <v>病弱</v>
      </c>
      <c r="D487" s="15" t="str">
        <v>なし</v>
      </c>
      <c r="G487" s="32" t="s">
        <v>1218</v>
      </c>
      <c r="H487" s="15" t="s">
        <v>2996</v>
      </c>
      <c r="I487" s="44" t="s">
        <v>2959</v>
      </c>
      <c r="J487" s="19" t="s">
        <v>934</v>
      </c>
      <c r="K487" s="982">
        <v>1</v>
      </c>
    </row>
    <row r="488" spans="1:11" ht="15" customHeight="1" x14ac:dyDescent="0.15">
      <c r="A488" s="19" t="str">
        <v>原発性高シュウ酸尿症</v>
      </c>
      <c r="B488" s="19" t="str">
        <v>シート8　（シート9～10には記入しない）</v>
      </c>
      <c r="C488" s="15" t="str">
        <v>病弱</v>
      </c>
      <c r="D488" s="15" t="str">
        <v>なし</v>
      </c>
      <c r="G488" s="32" t="s">
        <v>1219</v>
      </c>
      <c r="H488" s="15" t="s">
        <v>2996</v>
      </c>
      <c r="I488" s="44" t="s">
        <v>2959</v>
      </c>
      <c r="J488" s="19" t="s">
        <v>934</v>
      </c>
      <c r="K488" s="982">
        <v>1</v>
      </c>
    </row>
    <row r="489" spans="1:11" ht="15" customHeight="1" x14ac:dyDescent="0.15">
      <c r="A489" s="19" t="str">
        <v>アルカプトン尿症</v>
      </c>
      <c r="B489" s="19" t="str">
        <v>シート8　（シート9～10には記入しない）</v>
      </c>
      <c r="C489" s="15" t="str">
        <v>病弱</v>
      </c>
      <c r="D489" s="15" t="str">
        <v>なし</v>
      </c>
      <c r="G489" s="32" t="s">
        <v>1220</v>
      </c>
      <c r="H489" s="15" t="s">
        <v>2996</v>
      </c>
      <c r="I489" s="44" t="s">
        <v>2959</v>
      </c>
      <c r="J489" s="19" t="s">
        <v>934</v>
      </c>
      <c r="K489" s="982">
        <v>1</v>
      </c>
    </row>
    <row r="490" spans="1:11" ht="15" customHeight="1" x14ac:dyDescent="0.15">
      <c r="A490" s="19" t="str">
        <v>グリセロール尿症</v>
      </c>
      <c r="B490" s="19" t="str">
        <v>シート8　（シート9～10には記入しない）</v>
      </c>
      <c r="C490" s="15" t="str">
        <v>病弱</v>
      </c>
      <c r="D490" s="15" t="str">
        <v>なし</v>
      </c>
      <c r="G490" s="32" t="s">
        <v>1221</v>
      </c>
      <c r="H490" s="15" t="s">
        <v>2996</v>
      </c>
      <c r="I490" s="44" t="s">
        <v>2959</v>
      </c>
      <c r="J490" s="19" t="s">
        <v>934</v>
      </c>
      <c r="K490" s="982">
        <v>1</v>
      </c>
    </row>
    <row r="491" spans="1:11" ht="15" customHeight="1" x14ac:dyDescent="0.15">
      <c r="A491" s="19" t="str">
        <v>先天性胆汁酸代謝異常症</v>
      </c>
      <c r="B491" s="19" t="str">
        <v>シート8　（シート9～10には記入しない）</v>
      </c>
      <c r="C491" s="15" t="str">
        <v>病弱</v>
      </c>
      <c r="D491" s="15" t="str">
        <v>なし</v>
      </c>
      <c r="G491" s="32" t="s">
        <v>1222</v>
      </c>
      <c r="H491" s="15" t="s">
        <v>2996</v>
      </c>
      <c r="I491" s="44" t="s">
        <v>2959</v>
      </c>
      <c r="J491" s="19" t="s">
        <v>934</v>
      </c>
      <c r="K491" s="982">
        <v>1</v>
      </c>
    </row>
    <row r="492" spans="1:11" ht="15" customHeight="1" x14ac:dyDescent="0.15">
      <c r="A492" s="19" t="str">
        <v>有機酸代謝異常症</v>
      </c>
      <c r="B492" s="19" t="str">
        <v>シート8　（シート9～10には記入しない）</v>
      </c>
      <c r="C492" s="15" t="str">
        <v>病弱</v>
      </c>
      <c r="D492" s="15" t="str">
        <v>なし</v>
      </c>
      <c r="G492" s="32" t="s">
        <v>1223</v>
      </c>
      <c r="H492" s="15" t="s">
        <v>2996</v>
      </c>
      <c r="I492" s="44" t="s">
        <v>2959</v>
      </c>
      <c r="J492" s="19" t="s">
        <v>934</v>
      </c>
      <c r="K492" s="982">
        <v>1</v>
      </c>
    </row>
    <row r="493" spans="1:11" ht="15" customHeight="1" x14ac:dyDescent="0.15">
      <c r="A493" s="19" t="str">
        <v>全身性カルニチン欠損症</v>
      </c>
      <c r="B493" s="19" t="str">
        <v>シート8　（シート9～10には記入しない）</v>
      </c>
      <c r="C493" s="15" t="str">
        <v>病弱</v>
      </c>
      <c r="D493" s="15" t="str">
        <v>なし</v>
      </c>
      <c r="G493" s="32" t="s">
        <v>1224</v>
      </c>
      <c r="H493" s="15" t="s">
        <v>2996</v>
      </c>
      <c r="I493" s="44" t="s">
        <v>2959</v>
      </c>
      <c r="J493" s="19" t="s">
        <v>934</v>
      </c>
      <c r="K493" s="982">
        <v>1</v>
      </c>
    </row>
    <row r="494" spans="1:11" ht="15" customHeight="1" x14ac:dyDescent="0.15">
      <c r="A494" s="19" t="str">
        <v>カルニチンパルミトイルトランスフェラーゼⅠ欠損症</v>
      </c>
      <c r="B494" s="19" t="str">
        <v>シート8　（シート9～10には記入しない）</v>
      </c>
      <c r="C494" s="15" t="str">
        <v>病弱</v>
      </c>
      <c r="D494" s="15" t="str">
        <v>なし</v>
      </c>
      <c r="G494" s="32" t="s">
        <v>1225</v>
      </c>
      <c r="H494" s="15" t="s">
        <v>2996</v>
      </c>
      <c r="I494" s="44" t="s">
        <v>2959</v>
      </c>
      <c r="J494" s="19" t="s">
        <v>934</v>
      </c>
      <c r="K494" s="982">
        <v>1</v>
      </c>
    </row>
    <row r="495" spans="1:11" ht="15" customHeight="1" x14ac:dyDescent="0.15">
      <c r="A495" s="19" t="str">
        <v>カルニチンパルミトイルトランスフェラーゼⅡ欠損症</v>
      </c>
      <c r="B495" s="19" t="str">
        <v>シート8　（シート9～10には記入しない）</v>
      </c>
      <c r="C495" s="15" t="str">
        <v>病弱</v>
      </c>
      <c r="D495" s="15" t="str">
        <v>なし</v>
      </c>
      <c r="G495" s="32" t="s">
        <v>1226</v>
      </c>
      <c r="H495" s="15" t="s">
        <v>2996</v>
      </c>
      <c r="I495" s="44" t="s">
        <v>2959</v>
      </c>
      <c r="J495" s="19" t="s">
        <v>934</v>
      </c>
      <c r="K495" s="982">
        <v>1</v>
      </c>
    </row>
    <row r="496" spans="1:11" ht="15" customHeight="1" x14ac:dyDescent="0.15">
      <c r="A496" s="19" t="str">
        <v>カルニチンアシルカルニチントランスロカーゼ欠損症</v>
      </c>
      <c r="B496" s="19" t="str">
        <v>シート8　（シート9～10には記入しない）</v>
      </c>
      <c r="C496" s="15" t="str">
        <v>病弱</v>
      </c>
      <c r="D496" s="15" t="str">
        <v>なし</v>
      </c>
      <c r="G496" s="32" t="s">
        <v>1227</v>
      </c>
      <c r="H496" s="15" t="s">
        <v>2996</v>
      </c>
      <c r="I496" s="44" t="s">
        <v>2959</v>
      </c>
      <c r="J496" s="19" t="s">
        <v>934</v>
      </c>
      <c r="K496" s="982">
        <v>1</v>
      </c>
    </row>
    <row r="497" spans="1:11" ht="15" customHeight="1" x14ac:dyDescent="0.15">
      <c r="A497" s="19" t="str">
        <v>三頭酵素欠損症</v>
      </c>
      <c r="B497" s="19" t="str">
        <v>シート8　（シート9～10には記入しない）</v>
      </c>
      <c r="C497" s="15" t="str">
        <v>病弱</v>
      </c>
      <c r="D497" s="15" t="str">
        <v>なし</v>
      </c>
      <c r="G497" s="32" t="s">
        <v>1228</v>
      </c>
      <c r="H497" s="15" t="s">
        <v>2996</v>
      </c>
      <c r="I497" s="44" t="s">
        <v>2959</v>
      </c>
      <c r="J497" s="19" t="s">
        <v>934</v>
      </c>
      <c r="K497" s="982">
        <v>1</v>
      </c>
    </row>
    <row r="498" spans="1:11" ht="15" customHeight="1" x14ac:dyDescent="0.15">
      <c r="A498" s="19" t="str">
        <v>脂肪酸代謝異常症</v>
      </c>
      <c r="B498" s="19" t="str">
        <v>シート8　（シート9～10には記入しない）</v>
      </c>
      <c r="C498" s="15" t="str">
        <v>病弱</v>
      </c>
      <c r="D498" s="15" t="str">
        <v>なし</v>
      </c>
      <c r="G498" s="32" t="s">
        <v>1229</v>
      </c>
      <c r="H498" s="15" t="s">
        <v>2996</v>
      </c>
      <c r="I498" s="44" t="s">
        <v>2959</v>
      </c>
      <c r="J498" s="19" t="s">
        <v>934</v>
      </c>
      <c r="K498" s="982">
        <v>1</v>
      </c>
    </row>
    <row r="499" spans="1:11" ht="15" customHeight="1" x14ac:dyDescent="0.15">
      <c r="A499" s="19" t="str">
        <v>ピルビン酸脱水素酵素複合体欠損症</v>
      </c>
      <c r="B499" s="19" t="str">
        <v>シート8　（シート9～10には記入しない）</v>
      </c>
      <c r="C499" s="15" t="str">
        <v>病弱</v>
      </c>
      <c r="D499" s="15" t="str">
        <v>なし</v>
      </c>
      <c r="G499" s="32" t="s">
        <v>1230</v>
      </c>
      <c r="H499" s="15" t="s">
        <v>2996</v>
      </c>
      <c r="I499" s="44" t="s">
        <v>2959</v>
      </c>
      <c r="J499" s="19" t="s">
        <v>934</v>
      </c>
      <c r="K499" s="982">
        <v>1</v>
      </c>
    </row>
    <row r="500" spans="1:11" ht="15" customHeight="1" x14ac:dyDescent="0.15">
      <c r="A500" s="19" t="str">
        <v>ピルビン酸カルボキシラーゼ欠損症</v>
      </c>
      <c r="B500" s="19" t="str">
        <v>シート8　（シート9～10には記入しない）</v>
      </c>
      <c r="C500" s="15" t="str">
        <v>病弱</v>
      </c>
      <c r="D500" s="15" t="str">
        <v>なし</v>
      </c>
      <c r="G500" s="32" t="s">
        <v>1231</v>
      </c>
      <c r="H500" s="15" t="s">
        <v>2996</v>
      </c>
      <c r="I500" s="44" t="s">
        <v>2959</v>
      </c>
      <c r="J500" s="19" t="s">
        <v>934</v>
      </c>
      <c r="K500" s="982">
        <v>1</v>
      </c>
    </row>
    <row r="501" spans="1:11" ht="15" customHeight="1" x14ac:dyDescent="0.15">
      <c r="A501" s="19" t="str">
        <v>フマラーゼ欠損症</v>
      </c>
      <c r="B501" s="19" t="str">
        <v>シート8　（シート9～10には記入しない）</v>
      </c>
      <c r="C501" s="15" t="str">
        <v>病弱</v>
      </c>
      <c r="D501" s="15" t="str">
        <v>なし</v>
      </c>
      <c r="G501" s="32" t="s">
        <v>1232</v>
      </c>
      <c r="H501" s="15" t="s">
        <v>2996</v>
      </c>
      <c r="I501" s="44" t="s">
        <v>2959</v>
      </c>
      <c r="J501" s="19" t="s">
        <v>934</v>
      </c>
      <c r="K501" s="982">
        <v>1</v>
      </c>
    </row>
    <row r="502" spans="1:11" ht="15" customHeight="1" x14ac:dyDescent="0.15">
      <c r="A502" s="19" t="str">
        <v>ミトコンドリア呼吸鎖複合体欠損症</v>
      </c>
      <c r="B502" s="19" t="str">
        <v>シート8　（シート9～10には記入しない）</v>
      </c>
      <c r="C502" s="15" t="str">
        <v>病弱</v>
      </c>
      <c r="D502" s="15" t="str">
        <v>なし</v>
      </c>
      <c r="G502" s="32" t="s">
        <v>1233</v>
      </c>
      <c r="H502" s="15" t="s">
        <v>2996</v>
      </c>
      <c r="I502" s="44" t="s">
        <v>2959</v>
      </c>
      <c r="J502" s="19" t="s">
        <v>934</v>
      </c>
      <c r="K502" s="982">
        <v>1</v>
      </c>
    </row>
    <row r="503" spans="1:11" ht="15" customHeight="1" x14ac:dyDescent="0.15">
      <c r="A503" s="19" t="str">
        <v>リー症候群</v>
      </c>
      <c r="B503" s="19" t="str">
        <v>シート8　（シート9～10には記入しない）</v>
      </c>
      <c r="C503" s="15" t="str">
        <v>病弱</v>
      </c>
      <c r="D503" s="15" t="str">
        <v>なし</v>
      </c>
      <c r="G503" s="32" t="s">
        <v>1234</v>
      </c>
      <c r="H503" s="15" t="s">
        <v>2996</v>
      </c>
      <c r="I503" s="44" t="s">
        <v>2959</v>
      </c>
      <c r="J503" s="19" t="s">
        <v>934</v>
      </c>
      <c r="K503" s="982">
        <v>1</v>
      </c>
    </row>
    <row r="504" spans="1:11" ht="15" customHeight="1" x14ac:dyDescent="0.15">
      <c r="A504" s="19" t="str">
        <v>ＭＥＬＡＳ</v>
      </c>
      <c r="B504" s="19" t="str">
        <v>シート8　（シート9～10には記入しない）</v>
      </c>
      <c r="C504" s="15" t="str">
        <v>病弱</v>
      </c>
      <c r="D504" s="15" t="str">
        <v>なし</v>
      </c>
      <c r="G504" s="32" t="s">
        <v>1235</v>
      </c>
      <c r="H504" s="15" t="s">
        <v>2996</v>
      </c>
      <c r="I504" s="32" t="s">
        <v>2959</v>
      </c>
      <c r="J504" s="19" t="s">
        <v>934</v>
      </c>
      <c r="K504" s="982">
        <v>1</v>
      </c>
    </row>
    <row r="505" spans="1:11" ht="15" customHeight="1" x14ac:dyDescent="0.15">
      <c r="A505" s="19" t="str">
        <v>ＭＥＲＲＦ</v>
      </c>
      <c r="B505" s="19" t="str">
        <v>シート8　（シート9～10には記入しない）</v>
      </c>
      <c r="C505" s="15" t="str">
        <v>病弱</v>
      </c>
      <c r="D505" s="15" t="str">
        <v>なし</v>
      </c>
      <c r="G505" s="32" t="s">
        <v>1236</v>
      </c>
      <c r="H505" s="15" t="s">
        <v>2996</v>
      </c>
      <c r="I505" s="32" t="s">
        <v>2959</v>
      </c>
      <c r="J505" s="19" t="s">
        <v>934</v>
      </c>
      <c r="K505" s="982">
        <v>1</v>
      </c>
    </row>
    <row r="506" spans="1:11" ht="15" customHeight="1" x14ac:dyDescent="0.15">
      <c r="A506" s="19" t="str">
        <v>ミトコンドリアＤＮＡ欠失</v>
      </c>
      <c r="B506" s="19" t="str">
        <v>シート8　（シート9～10には記入しない）</v>
      </c>
      <c r="C506" s="15" t="str">
        <v>病弱</v>
      </c>
      <c r="D506" s="15" t="str">
        <v>なし</v>
      </c>
      <c r="G506" s="32" t="s">
        <v>1237</v>
      </c>
      <c r="H506" s="15" t="s">
        <v>2996</v>
      </c>
      <c r="I506" s="44" t="s">
        <v>2959</v>
      </c>
      <c r="J506" s="19" t="s">
        <v>934</v>
      </c>
      <c r="K506" s="982">
        <v>1</v>
      </c>
    </row>
    <row r="507" spans="1:11" ht="15" customHeight="1" x14ac:dyDescent="0.15">
      <c r="A507" s="19" t="str">
        <v>カーンズ・セイヤー症候群</v>
      </c>
      <c r="B507" s="19" t="str">
        <v>シート8　（シート9～10には記入しない）</v>
      </c>
      <c r="C507" s="15" t="str">
        <v>病弱</v>
      </c>
      <c r="D507" s="15" t="str">
        <v>なし</v>
      </c>
      <c r="G507" s="32" t="s">
        <v>1238</v>
      </c>
      <c r="H507" s="15" t="s">
        <v>2996</v>
      </c>
      <c r="I507" s="44" t="s">
        <v>2959</v>
      </c>
      <c r="J507" s="19" t="s">
        <v>934</v>
      </c>
      <c r="K507" s="982">
        <v>1</v>
      </c>
    </row>
    <row r="508" spans="1:11" ht="15" customHeight="1" x14ac:dyDescent="0.15">
      <c r="A508" s="19" t="str">
        <v>ミトコンドリア病</v>
      </c>
      <c r="B508" s="19" t="str">
        <v>シート8　（シート9～10には記入しない）</v>
      </c>
      <c r="C508" s="15" t="str">
        <v>病弱</v>
      </c>
      <c r="D508" s="15" t="str">
        <v>なし</v>
      </c>
      <c r="G508" s="32" t="s">
        <v>1239</v>
      </c>
      <c r="H508" s="15" t="s">
        <v>2996</v>
      </c>
      <c r="I508" s="44" t="s">
        <v>2959</v>
      </c>
      <c r="J508" s="19" t="s">
        <v>934</v>
      </c>
      <c r="K508" s="982">
        <v>1</v>
      </c>
    </row>
    <row r="509" spans="1:11" ht="15" customHeight="1" x14ac:dyDescent="0.15">
      <c r="A509" s="19" t="str">
        <v>遺伝性フルクトース不耐症</v>
      </c>
      <c r="B509" s="19" t="str">
        <v>シート8　（シート9～10には記入しない）</v>
      </c>
      <c r="C509" s="15" t="str">
        <v>病弱</v>
      </c>
      <c r="D509" s="15" t="str">
        <v>なし</v>
      </c>
      <c r="G509" s="32" t="s">
        <v>1240</v>
      </c>
      <c r="H509" s="15" t="s">
        <v>2996</v>
      </c>
      <c r="I509" s="44" t="s">
        <v>2959</v>
      </c>
      <c r="J509" s="19" t="s">
        <v>934</v>
      </c>
      <c r="K509" s="982">
        <v>1</v>
      </c>
    </row>
    <row r="510" spans="1:11" ht="15" customHeight="1" x14ac:dyDescent="0.15">
      <c r="A510" s="19" t="str">
        <v>ガラクトキナーゼ欠損症</v>
      </c>
      <c r="B510" s="19" t="str">
        <v>シート8　（シート9～10には記入しない）</v>
      </c>
      <c r="C510" s="15" t="str">
        <v>病弱</v>
      </c>
      <c r="D510" s="15" t="str">
        <v>なし</v>
      </c>
      <c r="G510" s="32" t="s">
        <v>1241</v>
      </c>
      <c r="H510" s="15" t="s">
        <v>2996</v>
      </c>
      <c r="I510" s="44" t="s">
        <v>2959</v>
      </c>
      <c r="J510" s="19" t="s">
        <v>934</v>
      </c>
      <c r="K510" s="982">
        <v>1</v>
      </c>
    </row>
    <row r="511" spans="1:11" ht="15" customHeight="1" x14ac:dyDescent="0.15">
      <c r="A511" s="19" t="str">
        <v>ホスホエノールピルビン酸カルボキシキナーゼ欠損症</v>
      </c>
      <c r="B511" s="19" t="str">
        <v>シート8　（シート9～10には記入しない）</v>
      </c>
      <c r="C511" s="15" t="str">
        <v>病弱</v>
      </c>
      <c r="D511" s="15" t="str">
        <v>なし</v>
      </c>
      <c r="G511" s="32" t="s">
        <v>1242</v>
      </c>
      <c r="H511" s="15" t="s">
        <v>2996</v>
      </c>
      <c r="I511" s="44" t="s">
        <v>2959</v>
      </c>
      <c r="J511" s="19" t="s">
        <v>934</v>
      </c>
      <c r="K511" s="982">
        <v>1</v>
      </c>
    </row>
    <row r="512" spans="1:11" ht="15" customHeight="1" x14ac:dyDescent="0.15">
      <c r="A512" s="19" t="str">
        <v>グリコーゲン合成酵素欠損症</v>
      </c>
      <c r="B512" s="19" t="str">
        <v>シート8　（シート9～10には記入しない）</v>
      </c>
      <c r="C512" s="15" t="str">
        <v>病弱</v>
      </c>
      <c r="D512" s="15" t="str">
        <v>なし</v>
      </c>
      <c r="G512" s="32" t="s">
        <v>1243</v>
      </c>
      <c r="H512" s="15" t="s">
        <v>2996</v>
      </c>
      <c r="I512" s="44" t="s">
        <v>2959</v>
      </c>
      <c r="J512" s="19" t="s">
        <v>934</v>
      </c>
      <c r="K512" s="982">
        <v>1</v>
      </c>
    </row>
    <row r="513" spans="1:11" ht="15" customHeight="1" x14ac:dyDescent="0.15">
      <c r="A513" s="19" t="str">
        <v>糖原病０型</v>
      </c>
      <c r="B513" s="19" t="str">
        <v>シート8　（シート9～10には記入しない）</v>
      </c>
      <c r="C513" s="15" t="str">
        <v>病弱</v>
      </c>
      <c r="D513" s="15" t="str">
        <v>なし</v>
      </c>
      <c r="G513" s="32" t="s">
        <v>1244</v>
      </c>
      <c r="H513" s="15" t="s">
        <v>2996</v>
      </c>
      <c r="I513" s="44" t="s">
        <v>2959</v>
      </c>
      <c r="J513" s="19" t="s">
        <v>934</v>
      </c>
      <c r="K513" s="982">
        <v>1</v>
      </c>
    </row>
    <row r="514" spans="1:11" ht="15" customHeight="1" x14ac:dyDescent="0.15">
      <c r="A514" s="19" t="str">
        <v>糖原病Ⅰ型</v>
      </c>
      <c r="B514" s="19" t="str">
        <v>シート8　（シート9～10には記入しない）</v>
      </c>
      <c r="C514" s="15" t="str">
        <v>病弱</v>
      </c>
      <c r="D514" s="15" t="str">
        <v>なし</v>
      </c>
      <c r="G514" s="32" t="s">
        <v>1245</v>
      </c>
      <c r="H514" s="15" t="s">
        <v>2996</v>
      </c>
      <c r="I514" s="44" t="s">
        <v>2959</v>
      </c>
      <c r="J514" s="19" t="s">
        <v>934</v>
      </c>
      <c r="K514" s="982">
        <v>1</v>
      </c>
    </row>
    <row r="515" spans="1:11" ht="15" customHeight="1" x14ac:dyDescent="0.15">
      <c r="A515" s="19" t="str">
        <v>糖原病Ⅲ型</v>
      </c>
      <c r="B515" s="19" t="str">
        <v>シート8　（シート9～10には記入しない）</v>
      </c>
      <c r="C515" s="15" t="str">
        <v>病弱</v>
      </c>
      <c r="D515" s="15" t="str">
        <v>なし</v>
      </c>
      <c r="G515" s="32" t="s">
        <v>1246</v>
      </c>
      <c r="H515" s="15" t="s">
        <v>2996</v>
      </c>
      <c r="I515" s="44" t="s">
        <v>2959</v>
      </c>
      <c r="J515" s="19" t="s">
        <v>934</v>
      </c>
      <c r="K515" s="982">
        <v>1</v>
      </c>
    </row>
    <row r="516" spans="1:11" ht="15" customHeight="1" x14ac:dyDescent="0.15">
      <c r="A516" s="19" t="str">
        <v>糖原病Ⅳ型</v>
      </c>
      <c r="B516" s="19" t="str">
        <v>シート8　（シート9～10には記入しない）</v>
      </c>
      <c r="C516" s="15" t="str">
        <v>病弱</v>
      </c>
      <c r="D516" s="15" t="str">
        <v>なし</v>
      </c>
      <c r="G516" s="32" t="s">
        <v>1247</v>
      </c>
      <c r="H516" s="15" t="s">
        <v>2996</v>
      </c>
      <c r="I516" s="44" t="s">
        <v>2959</v>
      </c>
      <c r="J516" s="19" t="s">
        <v>934</v>
      </c>
      <c r="K516" s="982">
        <v>1</v>
      </c>
    </row>
    <row r="517" spans="1:11" ht="15" customHeight="1" x14ac:dyDescent="0.15">
      <c r="A517" s="19" t="str">
        <v>糖原病Ⅴ型</v>
      </c>
      <c r="B517" s="19" t="str">
        <v>シート8　（シート9～10には記入しない）</v>
      </c>
      <c r="C517" s="15" t="str">
        <v>病弱</v>
      </c>
      <c r="D517" s="15" t="str">
        <v>なし</v>
      </c>
      <c r="G517" s="32" t="s">
        <v>1248</v>
      </c>
      <c r="H517" s="15" t="s">
        <v>2996</v>
      </c>
      <c r="I517" s="44" t="s">
        <v>2959</v>
      </c>
      <c r="J517" s="19" t="s">
        <v>934</v>
      </c>
      <c r="K517" s="982">
        <v>1</v>
      </c>
    </row>
    <row r="518" spans="1:11" ht="15" customHeight="1" x14ac:dyDescent="0.15">
      <c r="A518" s="19" t="str">
        <v>糖原病Ⅵ型</v>
      </c>
      <c r="B518" s="19" t="str">
        <v>シート8　（シート9～10には記入しない）</v>
      </c>
      <c r="C518" s="15" t="str">
        <v>病弱</v>
      </c>
      <c r="D518" s="15" t="str">
        <v>なし</v>
      </c>
      <c r="G518" s="32" t="s">
        <v>1249</v>
      </c>
      <c r="H518" s="15" t="s">
        <v>2996</v>
      </c>
      <c r="I518" s="44" t="s">
        <v>2959</v>
      </c>
      <c r="J518" s="19" t="s">
        <v>934</v>
      </c>
      <c r="K518" s="982">
        <v>1</v>
      </c>
    </row>
    <row r="519" spans="1:11" ht="15" customHeight="1" x14ac:dyDescent="0.15">
      <c r="A519" s="19" t="str">
        <v>糖原病Ⅶ型</v>
      </c>
      <c r="B519" s="19" t="str">
        <v>シート8　（シート9～10には記入しない）</v>
      </c>
      <c r="C519" s="15" t="str">
        <v>病弱</v>
      </c>
      <c r="D519" s="15" t="str">
        <v>なし</v>
      </c>
      <c r="G519" s="32" t="s">
        <v>1250</v>
      </c>
      <c r="H519" s="15" t="s">
        <v>2996</v>
      </c>
      <c r="I519" s="44" t="s">
        <v>2959</v>
      </c>
      <c r="J519" s="19" t="s">
        <v>934</v>
      </c>
      <c r="K519" s="982">
        <v>1</v>
      </c>
    </row>
    <row r="520" spans="1:11" ht="15" customHeight="1" x14ac:dyDescent="0.15">
      <c r="A520" s="19" t="str">
        <v>糖原病Ⅸ型</v>
      </c>
      <c r="B520" s="19" t="str">
        <v>シート8　（シート9～10には記入しない）</v>
      </c>
      <c r="C520" s="15" t="str">
        <v>病弱</v>
      </c>
      <c r="D520" s="15" t="str">
        <v>なし</v>
      </c>
      <c r="G520" s="32" t="s">
        <v>1251</v>
      </c>
      <c r="H520" s="15" t="s">
        <v>2996</v>
      </c>
      <c r="I520" s="44" t="s">
        <v>2959</v>
      </c>
      <c r="J520" s="19" t="s">
        <v>934</v>
      </c>
      <c r="K520" s="982">
        <v>1</v>
      </c>
    </row>
    <row r="521" spans="1:11" ht="15" customHeight="1" x14ac:dyDescent="0.15">
      <c r="A521" s="19" t="str">
        <v>ＧＬＵＴ１欠損症</v>
      </c>
      <c r="B521" s="19" t="str">
        <v>シート8　（シート9～10には記入しない）</v>
      </c>
      <c r="C521" s="15" t="str">
        <v>病弱</v>
      </c>
      <c r="D521" s="15" t="str">
        <v>なし</v>
      </c>
      <c r="G521" s="32" t="s">
        <v>1252</v>
      </c>
      <c r="H521" s="15" t="s">
        <v>2996</v>
      </c>
      <c r="I521" s="44" t="s">
        <v>2959</v>
      </c>
      <c r="J521" s="19" t="s">
        <v>934</v>
      </c>
      <c r="K521" s="982">
        <v>1</v>
      </c>
    </row>
    <row r="522" spans="1:11" ht="15" customHeight="1" x14ac:dyDescent="0.15">
      <c r="A522" s="19" t="str">
        <v>糖質代謝異常症</v>
      </c>
      <c r="B522" s="19" t="str">
        <v>シート8　（シート9～10には記入しない）</v>
      </c>
      <c r="C522" s="15" t="str">
        <v>病弱</v>
      </c>
      <c r="D522" s="15" t="str">
        <v>なし</v>
      </c>
      <c r="G522" s="32" t="s">
        <v>1253</v>
      </c>
      <c r="H522" s="15" t="s">
        <v>2996</v>
      </c>
      <c r="I522" s="44" t="s">
        <v>2959</v>
      </c>
      <c r="J522" s="19" t="s">
        <v>934</v>
      </c>
      <c r="K522" s="982">
        <v>1</v>
      </c>
    </row>
    <row r="523" spans="1:11" ht="15" customHeight="1" x14ac:dyDescent="0.15">
      <c r="A523" s="19" t="str">
        <v>ムコ多糖症Ⅰ型</v>
      </c>
      <c r="B523" s="19" t="str">
        <v>シート8　（シート9～10には記入しない）</v>
      </c>
      <c r="C523" s="15" t="str">
        <v>病弱</v>
      </c>
      <c r="D523" s="15" t="str">
        <v>なし</v>
      </c>
      <c r="G523" s="32" t="s">
        <v>1254</v>
      </c>
      <c r="H523" s="15" t="s">
        <v>2996</v>
      </c>
      <c r="I523" s="44" t="s">
        <v>2959</v>
      </c>
      <c r="J523" s="19" t="s">
        <v>934</v>
      </c>
      <c r="K523" s="982">
        <v>1</v>
      </c>
    </row>
    <row r="524" spans="1:11" ht="15" customHeight="1" x14ac:dyDescent="0.15">
      <c r="A524" s="19" t="str">
        <v>ムコ多糖症Ⅱ型</v>
      </c>
      <c r="B524" s="19" t="str">
        <v>シート8　（シート9～10には記入しない）</v>
      </c>
      <c r="C524" s="15" t="str">
        <v>病弱</v>
      </c>
      <c r="D524" s="15" t="str">
        <v>なし</v>
      </c>
      <c r="G524" s="32" t="s">
        <v>1255</v>
      </c>
      <c r="H524" s="15" t="s">
        <v>2996</v>
      </c>
      <c r="I524" s="44" t="s">
        <v>2959</v>
      </c>
      <c r="J524" s="19" t="s">
        <v>934</v>
      </c>
      <c r="K524" s="982">
        <v>1</v>
      </c>
    </row>
    <row r="525" spans="1:11" ht="15" customHeight="1" x14ac:dyDescent="0.15">
      <c r="A525" s="19" t="str">
        <v>ムコ多糖症Ⅲ型</v>
      </c>
      <c r="B525" s="19" t="str">
        <v>シート8　（シート9～10には記入しない）</v>
      </c>
      <c r="C525" s="15" t="str">
        <v>病弱</v>
      </c>
      <c r="D525" s="15" t="str">
        <v>なし</v>
      </c>
      <c r="G525" s="32" t="s">
        <v>1256</v>
      </c>
      <c r="H525" s="15" t="s">
        <v>2996</v>
      </c>
      <c r="I525" s="44" t="s">
        <v>2959</v>
      </c>
      <c r="J525" s="19" t="s">
        <v>934</v>
      </c>
      <c r="K525" s="982">
        <v>1</v>
      </c>
    </row>
    <row r="526" spans="1:11" ht="15" customHeight="1" x14ac:dyDescent="0.15">
      <c r="A526" s="19" t="str">
        <v>ムコ多糖症Ⅳ型</v>
      </c>
      <c r="B526" s="19" t="str">
        <v>シート8　（シート9～10には記入しない）</v>
      </c>
      <c r="C526" s="15" t="str">
        <v>病弱</v>
      </c>
      <c r="D526" s="15" t="str">
        <v>なし</v>
      </c>
      <c r="G526" s="32" t="s">
        <v>1257</v>
      </c>
      <c r="H526" s="15" t="s">
        <v>2996</v>
      </c>
      <c r="I526" s="44" t="s">
        <v>2959</v>
      </c>
      <c r="J526" s="19" t="s">
        <v>934</v>
      </c>
      <c r="K526" s="982">
        <v>1</v>
      </c>
    </row>
    <row r="527" spans="1:11" ht="15" customHeight="1" x14ac:dyDescent="0.15">
      <c r="A527" s="19" t="str">
        <v>ムコ多糖症Ⅵ型</v>
      </c>
      <c r="B527" s="19" t="str">
        <v>シート8　（シート9～10には記入しない）</v>
      </c>
      <c r="C527" s="15" t="str">
        <v>病弱</v>
      </c>
      <c r="D527" s="15" t="str">
        <v>なし</v>
      </c>
      <c r="G527" s="32" t="s">
        <v>1258</v>
      </c>
      <c r="H527" s="15" t="s">
        <v>2996</v>
      </c>
      <c r="I527" s="44" t="s">
        <v>2959</v>
      </c>
      <c r="J527" s="19" t="s">
        <v>934</v>
      </c>
      <c r="K527" s="982">
        <v>1</v>
      </c>
    </row>
    <row r="528" spans="1:11" ht="15" customHeight="1" x14ac:dyDescent="0.15">
      <c r="A528" s="19" t="str">
        <v>ムコ多糖症Ⅶ型</v>
      </c>
      <c r="B528" s="19" t="str">
        <v>シート8　（シート9～10には記入しない）</v>
      </c>
      <c r="C528" s="15" t="str">
        <v>病弱</v>
      </c>
      <c r="D528" s="15" t="str">
        <v>なし</v>
      </c>
      <c r="G528" s="32" t="s">
        <v>1259</v>
      </c>
      <c r="H528" s="15" t="s">
        <v>2996</v>
      </c>
      <c r="I528" s="44" t="s">
        <v>2959</v>
      </c>
      <c r="J528" s="19" t="s">
        <v>934</v>
      </c>
      <c r="K528" s="982">
        <v>1</v>
      </c>
    </row>
    <row r="529" spans="1:11" ht="15" customHeight="1" x14ac:dyDescent="0.15">
      <c r="A529" s="19" t="str">
        <v>フコシドーシス</v>
      </c>
      <c r="B529" s="19" t="str">
        <v>シート8　（シート9～10には記入しない）</v>
      </c>
      <c r="C529" s="15" t="str">
        <v>病弱</v>
      </c>
      <c r="D529" s="15" t="str">
        <v>なし</v>
      </c>
      <c r="G529" s="32" t="s">
        <v>1260</v>
      </c>
      <c r="H529" s="15" t="s">
        <v>2996</v>
      </c>
      <c r="I529" s="44" t="s">
        <v>2959</v>
      </c>
      <c r="J529" s="19" t="s">
        <v>934</v>
      </c>
      <c r="K529" s="982">
        <v>1</v>
      </c>
    </row>
    <row r="530" spans="1:11" ht="15" customHeight="1" x14ac:dyDescent="0.15">
      <c r="A530" s="19" t="str">
        <v>マンノシドーシス</v>
      </c>
      <c r="B530" s="19" t="str">
        <v>シート8　（シート9～10には記入しない）</v>
      </c>
      <c r="C530" s="15" t="str">
        <v>病弱</v>
      </c>
      <c r="D530" s="15" t="str">
        <v>なし</v>
      </c>
      <c r="G530" s="32" t="s">
        <v>1261</v>
      </c>
      <c r="H530" s="15" t="s">
        <v>2996</v>
      </c>
      <c r="I530" s="44" t="s">
        <v>2959</v>
      </c>
      <c r="J530" s="19" t="s">
        <v>934</v>
      </c>
      <c r="K530" s="982">
        <v>1</v>
      </c>
    </row>
    <row r="531" spans="1:11" ht="15" customHeight="1" x14ac:dyDescent="0.15">
      <c r="A531" s="19" t="str">
        <v>アスパルチルグルコサミン尿症</v>
      </c>
      <c r="B531" s="19" t="str">
        <v>シート8　（シート9～10には記入しない）</v>
      </c>
      <c r="C531" s="15" t="str">
        <v>病弱</v>
      </c>
      <c r="D531" s="15" t="str">
        <v>なし</v>
      </c>
      <c r="G531" s="32" t="s">
        <v>1262</v>
      </c>
      <c r="H531" s="15" t="s">
        <v>2996</v>
      </c>
      <c r="I531" s="44" t="s">
        <v>2959</v>
      </c>
      <c r="J531" s="19" t="s">
        <v>934</v>
      </c>
      <c r="K531" s="982">
        <v>1</v>
      </c>
    </row>
    <row r="532" spans="1:11" ht="15" customHeight="1" x14ac:dyDescent="0.15">
      <c r="A532" s="19" t="str">
        <v>シアリドーシス</v>
      </c>
      <c r="B532" s="19" t="str">
        <v>シート8　（シート9～10には記入しない）</v>
      </c>
      <c r="C532" s="15" t="str">
        <v>病弱</v>
      </c>
      <c r="D532" s="15" t="str">
        <v>なし</v>
      </c>
      <c r="G532" s="32" t="s">
        <v>1263</v>
      </c>
      <c r="H532" s="15" t="s">
        <v>2996</v>
      </c>
      <c r="I532" s="44" t="s">
        <v>2959</v>
      </c>
      <c r="J532" s="19" t="s">
        <v>934</v>
      </c>
      <c r="K532" s="982">
        <v>1</v>
      </c>
    </row>
    <row r="533" spans="1:11" ht="15" customHeight="1" x14ac:dyDescent="0.15">
      <c r="A533" s="19" t="str">
        <v>ガラクトシアリドーシス</v>
      </c>
      <c r="B533" s="19" t="str">
        <v>シート8　（シート9～10には記入しない）</v>
      </c>
      <c r="C533" s="15" t="str">
        <v>病弱</v>
      </c>
      <c r="D533" s="15" t="str">
        <v>なし</v>
      </c>
      <c r="G533" s="32" t="s">
        <v>1264</v>
      </c>
      <c r="H533" s="15" t="s">
        <v>2996</v>
      </c>
      <c r="I533" s="44" t="s">
        <v>2959</v>
      </c>
      <c r="J533" s="19" t="s">
        <v>934</v>
      </c>
      <c r="K533" s="982">
        <v>1</v>
      </c>
    </row>
    <row r="534" spans="1:11" ht="15" customHeight="1" x14ac:dyDescent="0.15">
      <c r="A534" s="19" t="str">
        <v>ＧＭ１-ガングリオシドーシス</v>
      </c>
      <c r="B534" s="19" t="str">
        <v>シート8　（シート9～10には記入しない）</v>
      </c>
      <c r="C534" s="15" t="str">
        <v>病弱</v>
      </c>
      <c r="D534" s="15" t="str">
        <v>なし</v>
      </c>
      <c r="G534" s="32" t="s">
        <v>1265</v>
      </c>
      <c r="H534" s="15" t="s">
        <v>2996</v>
      </c>
      <c r="I534" s="44" t="s">
        <v>2959</v>
      </c>
      <c r="J534" s="19" t="s">
        <v>934</v>
      </c>
      <c r="K534" s="982">
        <v>1</v>
      </c>
    </row>
    <row r="535" spans="1:11" ht="15" customHeight="1" x14ac:dyDescent="0.15">
      <c r="A535" s="19" t="str">
        <v>ＧＭ２-ガングリオシドーシス</v>
      </c>
      <c r="B535" s="19" t="str">
        <v>シート8　（シート9～10には記入しない）</v>
      </c>
      <c r="C535" s="15" t="str">
        <v>病弱</v>
      </c>
      <c r="D535" s="15" t="str">
        <v>なし</v>
      </c>
      <c r="G535" s="32" t="s">
        <v>1266</v>
      </c>
      <c r="H535" s="15" t="s">
        <v>2996</v>
      </c>
      <c r="I535" s="44" t="s">
        <v>2959</v>
      </c>
      <c r="J535" s="19" t="s">
        <v>934</v>
      </c>
      <c r="K535" s="982">
        <v>1</v>
      </c>
    </row>
    <row r="536" spans="1:11" ht="15" customHeight="1" x14ac:dyDescent="0.15">
      <c r="A536" s="19" t="str">
        <v>異染性白質ジストロフィー</v>
      </c>
      <c r="B536" s="19" t="str">
        <v>シート8　（シート9～10には記入しない）</v>
      </c>
      <c r="C536" s="15" t="str">
        <v>病弱</v>
      </c>
      <c r="D536" s="15" t="str">
        <v>なし</v>
      </c>
      <c r="G536" s="32" t="s">
        <v>1267</v>
      </c>
      <c r="H536" s="15" t="s">
        <v>2996</v>
      </c>
      <c r="I536" s="44" t="s">
        <v>2959</v>
      </c>
      <c r="J536" s="19" t="s">
        <v>934</v>
      </c>
      <c r="K536" s="982">
        <v>1</v>
      </c>
    </row>
    <row r="537" spans="1:11" ht="15" customHeight="1" x14ac:dyDescent="0.15">
      <c r="A537" s="19" t="str">
        <v>ニーマン・ピック病</v>
      </c>
      <c r="B537" s="19" t="str">
        <v>シート8　（シート9～10には記入しない）</v>
      </c>
      <c r="C537" s="15" t="str">
        <v>病弱</v>
      </c>
      <c r="D537" s="15" t="str">
        <v>なし</v>
      </c>
      <c r="G537" s="32" t="s">
        <v>1268</v>
      </c>
      <c r="H537" s="15" t="s">
        <v>2996</v>
      </c>
      <c r="I537" s="44" t="s">
        <v>2959</v>
      </c>
      <c r="J537" s="19" t="s">
        <v>934</v>
      </c>
      <c r="K537" s="982">
        <v>1</v>
      </c>
    </row>
    <row r="538" spans="1:11" ht="15" customHeight="1" x14ac:dyDescent="0.15">
      <c r="A538" s="19" t="str">
        <v>ゴーシェ病</v>
      </c>
      <c r="B538" s="19" t="str">
        <v>シート8　（シート9～10には記入しない）</v>
      </c>
      <c r="C538" s="15" t="str">
        <v>病弱</v>
      </c>
      <c r="D538" s="15" t="str">
        <v>なし</v>
      </c>
      <c r="G538" s="32" t="s">
        <v>1269</v>
      </c>
      <c r="H538" s="15" t="s">
        <v>2996</v>
      </c>
      <c r="I538" s="44" t="s">
        <v>2959</v>
      </c>
      <c r="J538" s="19" t="s">
        <v>934</v>
      </c>
      <c r="K538" s="982">
        <v>1</v>
      </c>
    </row>
    <row r="539" spans="1:11" ht="15" customHeight="1" x14ac:dyDescent="0.15">
      <c r="A539" s="19" t="str">
        <v>ファブリー病</v>
      </c>
      <c r="B539" s="19" t="str">
        <v>シート8　（シート9～10には記入しない）</v>
      </c>
      <c r="C539" s="15" t="str">
        <v>病弱</v>
      </c>
      <c r="D539" s="15" t="str">
        <v>なし</v>
      </c>
      <c r="G539" s="32" t="s">
        <v>1270</v>
      </c>
      <c r="H539" s="15" t="s">
        <v>2996</v>
      </c>
      <c r="I539" s="44" t="s">
        <v>2959</v>
      </c>
      <c r="J539" s="19" t="s">
        <v>934</v>
      </c>
      <c r="K539" s="982">
        <v>1</v>
      </c>
    </row>
    <row r="540" spans="1:11" ht="15" customHeight="1" x14ac:dyDescent="0.15">
      <c r="A540" s="19" t="str">
        <v>クラッベ病</v>
      </c>
      <c r="B540" s="19" t="str">
        <v>シート8　（シート9～10には記入しない）</v>
      </c>
      <c r="C540" s="15" t="str">
        <v>病弱</v>
      </c>
      <c r="D540" s="15" t="str">
        <v>なし</v>
      </c>
      <c r="G540" s="32" t="s">
        <v>1271</v>
      </c>
      <c r="H540" s="15" t="s">
        <v>2996</v>
      </c>
      <c r="I540" s="44" t="s">
        <v>2959</v>
      </c>
      <c r="J540" s="19" t="s">
        <v>934</v>
      </c>
      <c r="K540" s="982">
        <v>1</v>
      </c>
    </row>
    <row r="541" spans="1:11" ht="15" customHeight="1" x14ac:dyDescent="0.15">
      <c r="A541" s="19" t="str">
        <v>ファーバー病</v>
      </c>
      <c r="B541" s="19" t="str">
        <v>シート8　（シート9～10には記入しない）</v>
      </c>
      <c r="C541" s="15" t="str">
        <v>病弱</v>
      </c>
      <c r="D541" s="15" t="str">
        <v>なし</v>
      </c>
      <c r="G541" s="32" t="s">
        <v>1272</v>
      </c>
      <c r="H541" s="15" t="s">
        <v>2996</v>
      </c>
      <c r="I541" s="44" t="s">
        <v>2959</v>
      </c>
      <c r="J541" s="19" t="s">
        <v>934</v>
      </c>
      <c r="K541" s="982">
        <v>1</v>
      </c>
    </row>
    <row r="542" spans="1:11" ht="15" customHeight="1" x14ac:dyDescent="0.15">
      <c r="A542" s="19" t="str">
        <v>マルチプルスルファターゼ欠損症</v>
      </c>
      <c r="B542" s="19" t="str">
        <v>シート8　（シート9～10には記入しない）</v>
      </c>
      <c r="C542" s="15" t="str">
        <v>病弱</v>
      </c>
      <c r="D542" s="15" t="str">
        <v>なし</v>
      </c>
      <c r="G542" s="32" t="s">
        <v>1273</v>
      </c>
      <c r="H542" s="15" t="s">
        <v>2996</v>
      </c>
      <c r="I542" s="44" t="s">
        <v>2959</v>
      </c>
      <c r="J542" s="19" t="s">
        <v>934</v>
      </c>
      <c r="K542" s="982">
        <v>1</v>
      </c>
    </row>
    <row r="543" spans="1:11" ht="15" customHeight="1" x14ac:dyDescent="0.15">
      <c r="A543" s="19" t="str">
        <v>ムコリピドーシスⅡ型</v>
      </c>
      <c r="B543" s="19" t="str">
        <v>シート8　（シート9～10には記入しない）</v>
      </c>
      <c r="C543" s="15" t="str">
        <v>病弱</v>
      </c>
      <c r="D543" s="15" t="str">
        <v>なし</v>
      </c>
      <c r="G543" s="32" t="s">
        <v>1274</v>
      </c>
      <c r="H543" s="15" t="s">
        <v>2996</v>
      </c>
      <c r="I543" s="44" t="s">
        <v>2959</v>
      </c>
      <c r="J543" s="19" t="s">
        <v>934</v>
      </c>
      <c r="K543" s="982">
        <v>1</v>
      </c>
    </row>
    <row r="544" spans="1:11" ht="15" customHeight="1" x14ac:dyDescent="0.15">
      <c r="A544" s="19" t="str">
        <v>Ⅰ-cell病</v>
      </c>
      <c r="B544" s="19" t="str">
        <v>シート8　（シート9～10には記入しない）</v>
      </c>
      <c r="C544" s="15" t="str">
        <v>病弱</v>
      </c>
      <c r="D544" s="15" t="str">
        <v>なし</v>
      </c>
      <c r="G544" s="32" t="s">
        <v>1275</v>
      </c>
      <c r="H544" s="15" t="s">
        <v>2996</v>
      </c>
      <c r="I544" s="44" t="s">
        <v>2959</v>
      </c>
      <c r="J544" s="19" t="s">
        <v>934</v>
      </c>
      <c r="K544" s="982">
        <v>1</v>
      </c>
    </row>
    <row r="545" spans="1:11" ht="15" customHeight="1" x14ac:dyDescent="0.15">
      <c r="A545" s="19" t="str">
        <v>ムコリピドーシスⅢ型</v>
      </c>
      <c r="B545" s="19" t="str">
        <v>シート8　（シート9～10には記入しない）</v>
      </c>
      <c r="C545" s="15" t="str">
        <v>病弱</v>
      </c>
      <c r="D545" s="15" t="str">
        <v>なし</v>
      </c>
      <c r="G545" s="32" t="s">
        <v>1276</v>
      </c>
      <c r="H545" s="15" t="s">
        <v>2996</v>
      </c>
      <c r="I545" s="44" t="s">
        <v>2959</v>
      </c>
      <c r="J545" s="19" t="s">
        <v>934</v>
      </c>
      <c r="K545" s="982">
        <v>1</v>
      </c>
    </row>
    <row r="546" spans="1:11" ht="15" customHeight="1" x14ac:dyDescent="0.15">
      <c r="A546" s="19" t="str">
        <v>ポンペ病</v>
      </c>
      <c r="B546" s="19" t="str">
        <v>シート8　（シート9～10には記入しない）</v>
      </c>
      <c r="C546" s="15" t="str">
        <v>病弱</v>
      </c>
      <c r="D546" s="15" t="str">
        <v>なし</v>
      </c>
      <c r="G546" s="32" t="s">
        <v>1277</v>
      </c>
      <c r="H546" s="15" t="s">
        <v>2996</v>
      </c>
      <c r="I546" s="44" t="s">
        <v>2959</v>
      </c>
      <c r="J546" s="19" t="s">
        <v>934</v>
      </c>
      <c r="K546" s="982">
        <v>1</v>
      </c>
    </row>
    <row r="547" spans="1:11" ht="15" customHeight="1" x14ac:dyDescent="0.15">
      <c r="A547" s="19" t="str">
        <v>酸性リパーゼ欠損症</v>
      </c>
      <c r="B547" s="19" t="str">
        <v>シート8　（シート9～10には記入しない）</v>
      </c>
      <c r="C547" s="15" t="str">
        <v>病弱</v>
      </c>
      <c r="D547" s="15" t="str">
        <v>なし</v>
      </c>
      <c r="G547" s="32" t="s">
        <v>1278</v>
      </c>
      <c r="H547" s="15" t="s">
        <v>2996</v>
      </c>
      <c r="I547" s="44" t="s">
        <v>2959</v>
      </c>
      <c r="J547" s="19" t="s">
        <v>934</v>
      </c>
      <c r="K547" s="982">
        <v>1</v>
      </c>
    </row>
    <row r="548" spans="1:11" ht="15" customHeight="1" x14ac:dyDescent="0.15">
      <c r="A548" s="19" t="str">
        <v>シスチン症</v>
      </c>
      <c r="B548" s="19" t="str">
        <v>シート8　（シート9～10には記入しない）</v>
      </c>
      <c r="C548" s="15" t="str">
        <v>病弱</v>
      </c>
      <c r="D548" s="15" t="str">
        <v>なし</v>
      </c>
      <c r="G548" s="32" t="s">
        <v>1279</v>
      </c>
      <c r="H548" s="15" t="s">
        <v>2996</v>
      </c>
      <c r="I548" s="44" t="s">
        <v>2959</v>
      </c>
      <c r="J548" s="19" t="s">
        <v>934</v>
      </c>
      <c r="K548" s="982">
        <v>1</v>
      </c>
    </row>
    <row r="549" spans="1:11" ht="15" customHeight="1" x14ac:dyDescent="0.15">
      <c r="A549" s="19" t="str">
        <v>遊離シアル酸蓄積症</v>
      </c>
      <c r="B549" s="19" t="str">
        <v>シート8　（シート9～10には記入しない）</v>
      </c>
      <c r="C549" s="15" t="str">
        <v>病弱</v>
      </c>
      <c r="D549" s="15" t="str">
        <v>なし</v>
      </c>
      <c r="G549" s="32" t="s">
        <v>1280</v>
      </c>
      <c r="H549" s="15" t="s">
        <v>2996</v>
      </c>
      <c r="I549" s="44" t="s">
        <v>2959</v>
      </c>
      <c r="J549" s="19" t="s">
        <v>934</v>
      </c>
      <c r="K549" s="982">
        <v>1</v>
      </c>
    </row>
    <row r="550" spans="1:11" ht="15" customHeight="1" x14ac:dyDescent="0.15">
      <c r="A550" s="19" t="str">
        <v>神経セロイドリポフスチン症</v>
      </c>
      <c r="B550" s="19" t="str">
        <v>シート8　（シート9～10には記入しない）</v>
      </c>
      <c r="C550" s="15" t="str">
        <v>病弱</v>
      </c>
      <c r="D550" s="15" t="str">
        <v>なし</v>
      </c>
      <c r="G550" s="32" t="s">
        <v>1281</v>
      </c>
      <c r="H550" s="15" t="s">
        <v>2996</v>
      </c>
      <c r="I550" s="44" t="s">
        <v>2959</v>
      </c>
      <c r="J550" s="19" t="s">
        <v>934</v>
      </c>
      <c r="K550" s="982">
        <v>1</v>
      </c>
    </row>
    <row r="551" spans="1:11" ht="15" customHeight="1" x14ac:dyDescent="0.15">
      <c r="A551" s="19" t="str">
        <v>ライソゾーム病</v>
      </c>
      <c r="B551" s="19" t="str">
        <v>シート8　（シート9～10には記入しない）</v>
      </c>
      <c r="C551" s="15" t="str">
        <v>病弱</v>
      </c>
      <c r="D551" s="15" t="str">
        <v>なし</v>
      </c>
      <c r="G551" s="32" t="s">
        <v>1282</v>
      </c>
      <c r="H551" s="15" t="s">
        <v>2996</v>
      </c>
      <c r="I551" s="44" t="s">
        <v>2959</v>
      </c>
      <c r="J551" s="19" t="s">
        <v>934</v>
      </c>
      <c r="K551" s="982">
        <v>1</v>
      </c>
    </row>
    <row r="552" spans="1:11" ht="15" customHeight="1" x14ac:dyDescent="0.15">
      <c r="A552" s="19" t="str">
        <v>ペルオキシソーム形成異常症</v>
      </c>
      <c r="B552" s="19" t="str">
        <v>シート8　（シート9～10には記入しない）</v>
      </c>
      <c r="C552" s="15" t="str">
        <v>病弱</v>
      </c>
      <c r="D552" s="15" t="str">
        <v>なし</v>
      </c>
      <c r="G552" s="32" t="s">
        <v>1283</v>
      </c>
      <c r="H552" s="15" t="s">
        <v>2996</v>
      </c>
      <c r="I552" s="44" t="s">
        <v>2959</v>
      </c>
      <c r="J552" s="19" t="s">
        <v>934</v>
      </c>
      <c r="K552" s="982">
        <v>1</v>
      </c>
    </row>
    <row r="553" spans="1:11" ht="15" customHeight="1" x14ac:dyDescent="0.15">
      <c r="A553" s="19" t="str">
        <v>副腎白質ジストロフィー</v>
      </c>
      <c r="B553" s="19" t="str">
        <v>シート8　（シート9～10には記入しない）</v>
      </c>
      <c r="C553" s="15" t="str">
        <v>病弱</v>
      </c>
      <c r="D553" s="15" t="str">
        <v>なし</v>
      </c>
      <c r="G553" s="32" t="s">
        <v>1284</v>
      </c>
      <c r="H553" s="15" t="s">
        <v>2996</v>
      </c>
      <c r="I553" s="44" t="s">
        <v>2959</v>
      </c>
      <c r="J553" s="19" t="s">
        <v>934</v>
      </c>
      <c r="K553" s="982">
        <v>1</v>
      </c>
    </row>
    <row r="554" spans="1:11" ht="15" customHeight="1" x14ac:dyDescent="0.15">
      <c r="A554" s="19" t="str">
        <v>レフサム病</v>
      </c>
      <c r="B554" s="19" t="str">
        <v>シート8　（シート9～10には記入しない）</v>
      </c>
      <c r="C554" s="15" t="str">
        <v>病弱</v>
      </c>
      <c r="D554" s="15" t="str">
        <v>なし</v>
      </c>
      <c r="G554" s="32" t="s">
        <v>1285</v>
      </c>
      <c r="H554" s="15" t="s">
        <v>2996</v>
      </c>
      <c r="I554" s="44" t="s">
        <v>2959</v>
      </c>
      <c r="J554" s="19" t="s">
        <v>934</v>
      </c>
      <c r="K554" s="982">
        <v>1</v>
      </c>
    </row>
    <row r="555" spans="1:11" ht="15" customHeight="1" x14ac:dyDescent="0.15">
      <c r="A555" s="19" t="str">
        <v>ペルオキシソーム病</v>
      </c>
      <c r="B555" s="19" t="str">
        <v>シート8　（シート9～10には記入しない）</v>
      </c>
      <c r="C555" s="15" t="str">
        <v>病弱</v>
      </c>
      <c r="D555" s="15" t="str">
        <v>なし</v>
      </c>
      <c r="G555" s="32" t="s">
        <v>1286</v>
      </c>
      <c r="H555" s="15" t="s">
        <v>2996</v>
      </c>
      <c r="I555" s="44" t="s">
        <v>2959</v>
      </c>
      <c r="J555" s="19" t="s">
        <v>934</v>
      </c>
      <c r="K555" s="982">
        <v>1</v>
      </c>
    </row>
    <row r="556" spans="1:11" ht="15" customHeight="1" x14ac:dyDescent="0.15">
      <c r="A556" s="19" t="str">
        <v>ウィルソン病</v>
      </c>
      <c r="B556" s="19" t="str">
        <v>シート8　（シート9～10には記入しない）</v>
      </c>
      <c r="C556" s="15" t="str">
        <v>病弱</v>
      </c>
      <c r="D556" s="15" t="str">
        <v>なし</v>
      </c>
      <c r="G556" s="32" t="s">
        <v>1287</v>
      </c>
      <c r="H556" s="15" t="s">
        <v>2996</v>
      </c>
      <c r="I556" s="44" t="s">
        <v>2959</v>
      </c>
      <c r="J556" s="19" t="s">
        <v>934</v>
      </c>
      <c r="K556" s="982">
        <v>1</v>
      </c>
    </row>
    <row r="557" spans="1:11" ht="15" customHeight="1" x14ac:dyDescent="0.15">
      <c r="A557" s="19" t="str">
        <v>メンケス病</v>
      </c>
      <c r="B557" s="19" t="str">
        <v>シート8　（シート9～10には記入しない）</v>
      </c>
      <c r="C557" s="15" t="str">
        <v>病弱</v>
      </c>
      <c r="D557" s="15" t="str">
        <v>なし</v>
      </c>
      <c r="G557" s="32" t="s">
        <v>1288</v>
      </c>
      <c r="H557" s="15" t="s">
        <v>2996</v>
      </c>
      <c r="I557" s="44" t="s">
        <v>2959</v>
      </c>
      <c r="J557" s="19" t="s">
        <v>934</v>
      </c>
      <c r="K557" s="982">
        <v>1</v>
      </c>
    </row>
    <row r="558" spans="1:11" ht="15" customHeight="1" x14ac:dyDescent="0.15">
      <c r="A558" s="19" t="str">
        <v>オクシピタル・ホーン症候群</v>
      </c>
      <c r="B558" s="19" t="str">
        <v>シート8　（シート9～10には記入しない）</v>
      </c>
      <c r="C558" s="15" t="str">
        <v>病弱</v>
      </c>
      <c r="D558" s="15" t="str">
        <v>なし</v>
      </c>
      <c r="G558" s="32" t="s">
        <v>1289</v>
      </c>
      <c r="H558" s="15" t="s">
        <v>2996</v>
      </c>
      <c r="I558" s="44" t="s">
        <v>2959</v>
      </c>
      <c r="J558" s="19" t="s">
        <v>934</v>
      </c>
      <c r="K558" s="982">
        <v>1</v>
      </c>
    </row>
    <row r="559" spans="1:11" ht="15" customHeight="1" x14ac:dyDescent="0.15">
      <c r="A559" s="19" t="str">
        <v>無セルロプラスミン血症</v>
      </c>
      <c r="B559" s="19" t="str">
        <v>シート8　（シート9～10には記入しない）</v>
      </c>
      <c r="C559" s="15" t="str">
        <v>病弱</v>
      </c>
      <c r="D559" s="15" t="str">
        <v>なし</v>
      </c>
      <c r="G559" s="32" t="s">
        <v>1290</v>
      </c>
      <c r="H559" s="15" t="s">
        <v>2996</v>
      </c>
      <c r="I559" s="44" t="s">
        <v>2959</v>
      </c>
      <c r="J559" s="19" t="s">
        <v>934</v>
      </c>
      <c r="K559" s="982">
        <v>1</v>
      </c>
    </row>
    <row r="560" spans="1:11" ht="15" customHeight="1" x14ac:dyDescent="0.15">
      <c r="A560" s="19" t="str">
        <v>亜硫酸酸化酵素欠損症</v>
      </c>
      <c r="B560" s="19" t="str">
        <v>シート8　（シート9～10には記入しない）</v>
      </c>
      <c r="C560" s="15" t="str">
        <v>病弱</v>
      </c>
      <c r="D560" s="15" t="str">
        <v>なし</v>
      </c>
      <c r="G560" s="32" t="s">
        <v>1291</v>
      </c>
      <c r="H560" s="15" t="s">
        <v>2996</v>
      </c>
      <c r="I560" s="44" t="s">
        <v>2959</v>
      </c>
      <c r="J560" s="19" t="s">
        <v>934</v>
      </c>
      <c r="K560" s="982">
        <v>1</v>
      </c>
    </row>
    <row r="561" spans="1:11" ht="15" customHeight="1" x14ac:dyDescent="0.15">
      <c r="A561" s="19" t="str">
        <v>先天性腸性肢端皮膚炎</v>
      </c>
      <c r="B561" s="19" t="str">
        <v>シート8　（シート9～10には記入しない）</v>
      </c>
      <c r="C561" s="15" t="str">
        <v>病弱</v>
      </c>
      <c r="D561" s="15" t="str">
        <v>なし</v>
      </c>
      <c r="G561" s="32" t="s">
        <v>1292</v>
      </c>
      <c r="H561" s="15" t="s">
        <v>2996</v>
      </c>
      <c r="I561" s="44" t="s">
        <v>2959</v>
      </c>
      <c r="J561" s="19" t="s">
        <v>934</v>
      </c>
      <c r="K561" s="982">
        <v>1</v>
      </c>
    </row>
    <row r="562" spans="1:11" ht="15" customHeight="1" x14ac:dyDescent="0.15">
      <c r="A562" s="19" t="str">
        <v>金属代謝異常症</v>
      </c>
      <c r="B562" s="19" t="str">
        <v>シート8　（シート9～10には記入しない）</v>
      </c>
      <c r="C562" s="15" t="str">
        <v>病弱</v>
      </c>
      <c r="D562" s="15" t="str">
        <v>なし</v>
      </c>
      <c r="G562" s="32" t="s">
        <v>1293</v>
      </c>
      <c r="H562" s="15" t="s">
        <v>2996</v>
      </c>
      <c r="I562" s="44" t="s">
        <v>2959</v>
      </c>
      <c r="J562" s="19" t="s">
        <v>934</v>
      </c>
      <c r="K562" s="982">
        <v>1</v>
      </c>
    </row>
    <row r="563" spans="1:11" ht="15" customHeight="1" x14ac:dyDescent="0.15">
      <c r="A563" s="19" t="str">
        <v>ヒポキサンチングアニンホスホリボシルトランスフェラーゼ欠損症</v>
      </c>
      <c r="B563" s="19" t="str">
        <v>シート8　（シート9～10には記入しない）</v>
      </c>
      <c r="C563" s="15" t="str">
        <v>病弱</v>
      </c>
      <c r="D563" s="15" t="str">
        <v>なし</v>
      </c>
      <c r="G563" s="32" t="s">
        <v>1294</v>
      </c>
      <c r="H563" s="15" t="s">
        <v>2996</v>
      </c>
      <c r="I563" s="44" t="s">
        <v>2959</v>
      </c>
      <c r="J563" s="19" t="s">
        <v>934</v>
      </c>
      <c r="K563" s="982">
        <v>1</v>
      </c>
    </row>
    <row r="564" spans="1:11" ht="15" customHeight="1" x14ac:dyDescent="0.15">
      <c r="A564" s="19" t="str">
        <v>レッシュ・ナイハン症候群</v>
      </c>
      <c r="B564" s="19" t="str">
        <v>シート8　（シート9～10には記入しない）</v>
      </c>
      <c r="C564" s="15" t="str">
        <v>病弱</v>
      </c>
      <c r="D564" s="15" t="str">
        <v>なし</v>
      </c>
      <c r="G564" s="32" t="s">
        <v>1295</v>
      </c>
      <c r="H564" s="15" t="s">
        <v>2996</v>
      </c>
      <c r="I564" s="44" t="s">
        <v>2959</v>
      </c>
      <c r="J564" s="19" t="s">
        <v>934</v>
      </c>
      <c r="K564" s="982">
        <v>1</v>
      </c>
    </row>
    <row r="565" spans="1:11" ht="15" customHeight="1" x14ac:dyDescent="0.15">
      <c r="A565" s="19" t="str">
        <v>アデニンホスホリボシルトランスフェラーゼ欠損症</v>
      </c>
      <c r="B565" s="19" t="str">
        <v>シート8　（シート9～10には記入しない）</v>
      </c>
      <c r="C565" s="15" t="str">
        <v>病弱</v>
      </c>
      <c r="D565" s="15" t="str">
        <v>なし</v>
      </c>
      <c r="G565" s="32" t="s">
        <v>1296</v>
      </c>
      <c r="H565" s="15" t="s">
        <v>2996</v>
      </c>
      <c r="I565" s="44" t="s">
        <v>2959</v>
      </c>
      <c r="J565" s="19" t="s">
        <v>934</v>
      </c>
      <c r="K565" s="982">
        <v>1</v>
      </c>
    </row>
    <row r="566" spans="1:11" ht="15" customHeight="1" x14ac:dyDescent="0.15">
      <c r="A566" s="19" t="str">
        <v>キサンチン尿症</v>
      </c>
      <c r="B566" s="19" t="str">
        <v>シート8　（シート9～10には記入しない）</v>
      </c>
      <c r="C566" s="15" t="str">
        <v>病弱</v>
      </c>
      <c r="D566" s="15" t="str">
        <v>なし</v>
      </c>
      <c r="G566" s="32" t="s">
        <v>1297</v>
      </c>
      <c r="H566" s="15" t="s">
        <v>2996</v>
      </c>
      <c r="I566" s="44" t="s">
        <v>2959</v>
      </c>
      <c r="J566" s="19" t="s">
        <v>934</v>
      </c>
      <c r="K566" s="982">
        <v>1</v>
      </c>
    </row>
    <row r="567" spans="1:11" ht="15" customHeight="1" x14ac:dyDescent="0.15">
      <c r="A567" s="19" t="str">
        <v>尿酸トランスポーター異常症</v>
      </c>
      <c r="B567" s="19" t="str">
        <v>シート8　（シート9～10には記入しない）</v>
      </c>
      <c r="C567" s="15" t="str">
        <v>病弱</v>
      </c>
      <c r="D567" s="15" t="str">
        <v>なし</v>
      </c>
      <c r="G567" s="32" t="s">
        <v>1298</v>
      </c>
      <c r="H567" s="15" t="s">
        <v>2996</v>
      </c>
      <c r="I567" s="44" t="s">
        <v>2959</v>
      </c>
      <c r="J567" s="19" t="s">
        <v>934</v>
      </c>
      <c r="K567" s="982">
        <v>1</v>
      </c>
    </row>
    <row r="568" spans="1:11" ht="15" customHeight="1" x14ac:dyDescent="0.15">
      <c r="A568" s="19" t="str">
        <v>オロト酸尿症</v>
      </c>
      <c r="B568" s="19" t="str">
        <v>シート8　（シート9～10には記入しない）</v>
      </c>
      <c r="C568" s="15" t="str">
        <v>病弱</v>
      </c>
      <c r="D568" s="15" t="str">
        <v>なし</v>
      </c>
      <c r="G568" s="32" t="s">
        <v>1299</v>
      </c>
      <c r="H568" s="15" t="s">
        <v>2996</v>
      </c>
      <c r="I568" s="44" t="s">
        <v>2959</v>
      </c>
      <c r="J568" s="19" t="s">
        <v>934</v>
      </c>
      <c r="K568" s="982">
        <v>1</v>
      </c>
    </row>
    <row r="569" spans="1:11" ht="15" customHeight="1" x14ac:dyDescent="0.15">
      <c r="A569" s="19" t="str">
        <v>プリンピリミジン代謝異常症</v>
      </c>
      <c r="B569" s="19" t="str">
        <v>シート8　（シート9～10には記入しない）</v>
      </c>
      <c r="C569" s="15" t="str">
        <v>病弱</v>
      </c>
      <c r="D569" s="15" t="str">
        <v>なし</v>
      </c>
      <c r="G569" s="32" t="s">
        <v>1300</v>
      </c>
      <c r="H569" s="15" t="s">
        <v>2996</v>
      </c>
      <c r="I569" s="44" t="s">
        <v>2959</v>
      </c>
      <c r="J569" s="19" t="s">
        <v>934</v>
      </c>
      <c r="K569" s="982">
        <v>1</v>
      </c>
    </row>
    <row r="570" spans="1:11" ht="15" customHeight="1" x14ac:dyDescent="0.15">
      <c r="A570" s="19" t="str">
        <v>先天性葉酸吸収不全症</v>
      </c>
      <c r="B570" s="19" t="str">
        <v>シート8　（シート9～10には記入しない）</v>
      </c>
      <c r="C570" s="15" t="str">
        <v>病弱</v>
      </c>
      <c r="D570" s="15" t="str">
        <v>なし</v>
      </c>
      <c r="G570" s="32" t="s">
        <v>1301</v>
      </c>
      <c r="H570" s="15" t="s">
        <v>2996</v>
      </c>
      <c r="I570" s="44" t="s">
        <v>2959</v>
      </c>
      <c r="J570" s="19" t="s">
        <v>934</v>
      </c>
      <c r="K570" s="982">
        <v>1</v>
      </c>
    </row>
    <row r="571" spans="1:11" ht="15" customHeight="1" x14ac:dyDescent="0.15">
      <c r="A571" s="19" t="str">
        <v>ビタミン代謝異常症</v>
      </c>
      <c r="B571" s="19" t="str">
        <v>シート8　（シート9～10には記入しない）</v>
      </c>
      <c r="C571" s="15" t="str">
        <v>病弱</v>
      </c>
      <c r="D571" s="15" t="str">
        <v>なし</v>
      </c>
      <c r="G571" s="32" t="s">
        <v>1302</v>
      </c>
      <c r="H571" s="15" t="s">
        <v>2996</v>
      </c>
      <c r="I571" s="44" t="s">
        <v>2959</v>
      </c>
      <c r="J571" s="19" t="s">
        <v>934</v>
      </c>
      <c r="K571" s="982">
        <v>1</v>
      </c>
    </row>
    <row r="572" spans="1:11" ht="15" customHeight="1" x14ac:dyDescent="0.15">
      <c r="A572" s="19" t="str">
        <v>ビオプテリン代謝異常症</v>
      </c>
      <c r="B572" s="19" t="str">
        <v>シート8　（シート9～10には記入しない）</v>
      </c>
      <c r="C572" s="15" t="str">
        <v>病弱</v>
      </c>
      <c r="D572" s="15" t="str">
        <v>なし</v>
      </c>
      <c r="G572" s="32" t="s">
        <v>1303</v>
      </c>
      <c r="H572" s="15" t="s">
        <v>2996</v>
      </c>
      <c r="I572" s="44" t="s">
        <v>2959</v>
      </c>
      <c r="J572" s="19" t="s">
        <v>934</v>
      </c>
      <c r="K572" s="982">
        <v>1</v>
      </c>
    </row>
    <row r="573" spans="1:11" ht="15" customHeight="1" x14ac:dyDescent="0.15">
      <c r="A573" s="19" t="str">
        <v>チロシン水酸化酵素欠損症</v>
      </c>
      <c r="B573" s="19" t="str">
        <v>シート8　（シート9～10には記入しない）</v>
      </c>
      <c r="C573" s="15" t="str">
        <v>病弱</v>
      </c>
      <c r="D573" s="15" t="str">
        <v>なし</v>
      </c>
      <c r="G573" s="32" t="s">
        <v>1304</v>
      </c>
      <c r="H573" s="15" t="s">
        <v>2996</v>
      </c>
      <c r="I573" s="44" t="s">
        <v>2959</v>
      </c>
      <c r="J573" s="19" t="s">
        <v>934</v>
      </c>
      <c r="K573" s="982">
        <v>1</v>
      </c>
    </row>
    <row r="574" spans="1:11" ht="15" customHeight="1" x14ac:dyDescent="0.15">
      <c r="A574" s="19" t="str">
        <v>ドーパミンβ-水酸化酵素欠損症</v>
      </c>
      <c r="B574" s="19" t="str">
        <v>シート8　（シート9～10には記入しない）</v>
      </c>
      <c r="C574" s="15" t="str">
        <v>病弱</v>
      </c>
      <c r="D574" s="15" t="str">
        <v>なし</v>
      </c>
      <c r="G574" s="32" t="s">
        <v>1305</v>
      </c>
      <c r="H574" s="15" t="s">
        <v>2996</v>
      </c>
      <c r="I574" s="44" t="s">
        <v>2959</v>
      </c>
      <c r="J574" s="19" t="s">
        <v>934</v>
      </c>
      <c r="K574" s="982">
        <v>1</v>
      </c>
    </row>
    <row r="575" spans="1:11" ht="15" customHeight="1" x14ac:dyDescent="0.15">
      <c r="A575" s="19" t="str">
        <v>ＧＡＢＡアミノ基転移酵素欠損症</v>
      </c>
      <c r="B575" s="19" t="str">
        <v>シート8　（シート9～10には記入しない）</v>
      </c>
      <c r="C575" s="15" t="str">
        <v>病弱</v>
      </c>
      <c r="D575" s="15" t="str">
        <v>なし</v>
      </c>
      <c r="G575" s="32" t="s">
        <v>1306</v>
      </c>
      <c r="H575" s="15" t="s">
        <v>2996</v>
      </c>
      <c r="I575" s="44" t="s">
        <v>2959</v>
      </c>
      <c r="J575" s="19" t="s">
        <v>934</v>
      </c>
      <c r="K575" s="982">
        <v>1</v>
      </c>
    </row>
    <row r="576" spans="1:11" ht="15" customHeight="1" x14ac:dyDescent="0.15">
      <c r="A576" s="19" t="str">
        <v>コハク酸セミアルデヒド脱水素酵素欠損症</v>
      </c>
      <c r="B576" s="19" t="str">
        <v>シート8　（シート9～10には記入しない）</v>
      </c>
      <c r="C576" s="15" t="str">
        <v>病弱</v>
      </c>
      <c r="D576" s="15" t="str">
        <v>なし</v>
      </c>
      <c r="G576" s="32" t="s">
        <v>1307</v>
      </c>
      <c r="H576" s="15" t="s">
        <v>2996</v>
      </c>
      <c r="I576" s="32" t="s">
        <v>2959</v>
      </c>
      <c r="J576" s="19" t="s">
        <v>934</v>
      </c>
      <c r="K576" s="982">
        <v>1</v>
      </c>
    </row>
    <row r="577" spans="1:11" ht="15" customHeight="1" x14ac:dyDescent="0.15">
      <c r="A577" s="19" t="str">
        <v>神経伝達物質異常症</v>
      </c>
      <c r="B577" s="19" t="str">
        <v>シート8　（シート9～10には記入しない）</v>
      </c>
      <c r="C577" s="15" t="str">
        <v>病弱</v>
      </c>
      <c r="D577" s="15" t="str">
        <v>なし</v>
      </c>
      <c r="G577" s="32" t="s">
        <v>1308</v>
      </c>
      <c r="H577" s="15" t="s">
        <v>2996</v>
      </c>
      <c r="I577" s="44" t="s">
        <v>2959</v>
      </c>
      <c r="J577" s="19" t="s">
        <v>934</v>
      </c>
      <c r="K577" s="982">
        <v>1</v>
      </c>
    </row>
    <row r="578" spans="1:11" ht="15" customHeight="1" x14ac:dyDescent="0.15">
      <c r="A578" s="19" t="str">
        <v>原発性高カイロミクロン血症</v>
      </c>
      <c r="B578" s="19" t="str">
        <v>シート8　（シート9～10には記入しない）</v>
      </c>
      <c r="C578" s="15" t="str">
        <v>病弱</v>
      </c>
      <c r="D578" s="15" t="str">
        <v>なし</v>
      </c>
      <c r="G578" s="32" t="s">
        <v>1309</v>
      </c>
      <c r="H578" s="15" t="s">
        <v>2996</v>
      </c>
      <c r="I578" s="44" t="s">
        <v>2959</v>
      </c>
      <c r="J578" s="19" t="s">
        <v>934</v>
      </c>
      <c r="K578" s="982">
        <v>1</v>
      </c>
    </row>
    <row r="579" spans="1:11" ht="15" customHeight="1" x14ac:dyDescent="0.15">
      <c r="A579" s="19" t="str">
        <v>家族性高コレステロール血症</v>
      </c>
      <c r="B579" s="19" t="str">
        <v>シート8　（シート9～10には記入しない）</v>
      </c>
      <c r="C579" s="15" t="str">
        <v>病弱</v>
      </c>
      <c r="D579" s="15" t="str">
        <v>なし</v>
      </c>
      <c r="G579" s="32" t="s">
        <v>1310</v>
      </c>
      <c r="H579" s="15" t="s">
        <v>2996</v>
      </c>
      <c r="I579" s="44" t="s">
        <v>2959</v>
      </c>
      <c r="J579" s="19" t="s">
        <v>934</v>
      </c>
      <c r="K579" s="982">
        <v>1</v>
      </c>
    </row>
    <row r="580" spans="1:11" ht="15" customHeight="1" x14ac:dyDescent="0.15">
      <c r="A580" s="19" t="str">
        <v>家族性複合型高脂質血症</v>
      </c>
      <c r="B580" s="19" t="str">
        <v>シート8　（シート9～10には記入しない）</v>
      </c>
      <c r="C580" s="15" t="str">
        <v>病弱</v>
      </c>
      <c r="D580" s="15" t="str">
        <v>なし</v>
      </c>
      <c r="G580" s="32" t="s">
        <v>1311</v>
      </c>
      <c r="H580" s="15" t="s">
        <v>2996</v>
      </c>
      <c r="I580" s="44" t="s">
        <v>2959</v>
      </c>
      <c r="J580" s="19" t="s">
        <v>934</v>
      </c>
      <c r="K580" s="982">
        <v>1</v>
      </c>
    </row>
    <row r="581" spans="1:11" ht="15" customHeight="1" x14ac:dyDescent="0.15">
      <c r="A581" s="19" t="str">
        <v>無β-リポタンパク血症</v>
      </c>
      <c r="B581" s="19" t="str">
        <v>シート8　（シート9～10には記入しない）</v>
      </c>
      <c r="C581" s="15" t="str">
        <v>病弱</v>
      </c>
      <c r="D581" s="15" t="str">
        <v>なし</v>
      </c>
      <c r="G581" s="32" t="s">
        <v>1312</v>
      </c>
      <c r="H581" s="15" t="s">
        <v>2996</v>
      </c>
      <c r="I581" s="44" t="s">
        <v>2959</v>
      </c>
      <c r="J581" s="19" t="s">
        <v>934</v>
      </c>
      <c r="K581" s="982">
        <v>1</v>
      </c>
    </row>
    <row r="582" spans="1:11" ht="15" customHeight="1" x14ac:dyDescent="0.15">
      <c r="A582" s="19" t="str">
        <v>高比重リポタンパク欠乏症</v>
      </c>
      <c r="B582" s="19" t="str">
        <v>シート8　（シート9～10には記入しない）</v>
      </c>
      <c r="C582" s="15" t="str">
        <v>病弱</v>
      </c>
      <c r="D582" s="15" t="str">
        <v>なし</v>
      </c>
      <c r="G582" s="15" t="s">
        <v>1313</v>
      </c>
      <c r="H582" s="15" t="s">
        <v>2996</v>
      </c>
      <c r="I582" s="44" t="s">
        <v>2959</v>
      </c>
      <c r="J582" s="19" t="s">
        <v>934</v>
      </c>
      <c r="K582" s="982">
        <v>1</v>
      </c>
    </row>
    <row r="583" spans="1:11" ht="15" customHeight="1" x14ac:dyDescent="0.15">
      <c r="A583" s="19" t="str">
        <v>高比重ＨＤＬ欠乏症</v>
      </c>
      <c r="B583" s="19" t="str">
        <v>シート8　（シート9～10には記入しない）</v>
      </c>
      <c r="C583" s="15" t="str">
        <v>病弱</v>
      </c>
      <c r="D583" s="15" t="str">
        <v>なし</v>
      </c>
      <c r="G583" s="32" t="s">
        <v>1314</v>
      </c>
      <c r="H583" s="15" t="s">
        <v>2996</v>
      </c>
      <c r="I583" s="44" t="s">
        <v>2959</v>
      </c>
      <c r="J583" s="19" t="s">
        <v>934</v>
      </c>
      <c r="K583" s="982">
        <v>1</v>
      </c>
    </row>
    <row r="584" spans="1:11" ht="15" customHeight="1" x14ac:dyDescent="0.15">
      <c r="A584" s="19" t="str">
        <v>脂質代謝異常症</v>
      </c>
      <c r="B584" s="19" t="str">
        <v>シート8　（シート9～10には記入しない）</v>
      </c>
      <c r="C584" s="15" t="str">
        <v>病弱</v>
      </c>
      <c r="D584" s="15" t="str">
        <v>なし</v>
      </c>
      <c r="G584" s="32" t="s">
        <v>1315</v>
      </c>
      <c r="H584" s="15" t="s">
        <v>2996</v>
      </c>
      <c r="I584" s="44" t="s">
        <v>2959</v>
      </c>
      <c r="J584" s="19" t="s">
        <v>934</v>
      </c>
      <c r="K584" s="982">
        <v>1</v>
      </c>
    </row>
    <row r="585" spans="1:11" ht="15" customHeight="1" x14ac:dyDescent="0.15">
      <c r="A585" s="19" t="str">
        <v>エーラス・ダンロス症候群</v>
      </c>
      <c r="B585" s="19" t="str">
        <v>シート8　（シート9～10には記入しない）</v>
      </c>
      <c r="C585" s="15" t="str">
        <v>病弱</v>
      </c>
      <c r="D585" s="15" t="str">
        <v>なし</v>
      </c>
      <c r="G585" s="32" t="s">
        <v>1316</v>
      </c>
      <c r="H585" s="15" t="s">
        <v>2996</v>
      </c>
      <c r="I585" s="32" t="s">
        <v>2959</v>
      </c>
      <c r="J585" s="19" t="s">
        <v>934</v>
      </c>
      <c r="K585" s="982">
        <v>1</v>
      </c>
    </row>
    <row r="586" spans="1:11" ht="15" customHeight="1" x14ac:dyDescent="0.15">
      <c r="A586" s="19" t="str">
        <v>リポイドタンパク症</v>
      </c>
      <c r="B586" s="19" t="str">
        <v>シート8　（シート9～10には記入しない）</v>
      </c>
      <c r="C586" s="15" t="str">
        <v>病弱</v>
      </c>
      <c r="D586" s="15" t="str">
        <v>なし</v>
      </c>
      <c r="G586" s="32" t="s">
        <v>1317</v>
      </c>
      <c r="H586" s="15" t="s">
        <v>2996</v>
      </c>
      <c r="I586" s="32" t="s">
        <v>2959</v>
      </c>
      <c r="J586" s="19" t="s">
        <v>934</v>
      </c>
      <c r="K586" s="982">
        <v>1</v>
      </c>
    </row>
    <row r="587" spans="1:11" ht="15" customHeight="1" x14ac:dyDescent="0.15">
      <c r="A587" s="19" t="str">
        <v>結合組織異常症</v>
      </c>
      <c r="B587" s="19" t="str">
        <v>シート8　（シート9～10には記入しない）</v>
      </c>
      <c r="C587" s="15" t="str">
        <v>病弱</v>
      </c>
      <c r="D587" s="15" t="str">
        <v>なし</v>
      </c>
      <c r="G587" s="32" t="s">
        <v>1318</v>
      </c>
      <c r="H587" s="15" t="s">
        <v>2996</v>
      </c>
      <c r="I587" s="44" t="s">
        <v>2959</v>
      </c>
      <c r="J587" s="19" t="s">
        <v>934</v>
      </c>
      <c r="K587" s="982">
        <v>1</v>
      </c>
    </row>
    <row r="588" spans="1:11" ht="15" customHeight="1" x14ac:dyDescent="0.15">
      <c r="A588" s="19" t="str">
        <v>α１-アンチトリプシン欠損症</v>
      </c>
      <c r="B588" s="19" t="str">
        <v>シート8　（シート9～10には記入しない）</v>
      </c>
      <c r="C588" s="15" t="str">
        <v>病弱</v>
      </c>
      <c r="D588" s="15" t="str">
        <v>なし</v>
      </c>
      <c r="G588" s="32" t="s">
        <v>1319</v>
      </c>
      <c r="H588" s="15" t="s">
        <v>2996</v>
      </c>
      <c r="I588" s="44" t="s">
        <v>2959</v>
      </c>
      <c r="J588" s="19" t="s">
        <v>934</v>
      </c>
      <c r="K588" s="982">
        <v>1</v>
      </c>
    </row>
    <row r="589" spans="1:11" ht="15" customHeight="1" x14ac:dyDescent="0.15">
      <c r="A589" s="19" t="str">
        <v>巨赤芽球性貧血</v>
      </c>
      <c r="B589" s="19" t="str">
        <v>シート8　（シート9～10には記入しない）</v>
      </c>
      <c r="C589" s="15" t="str">
        <v>病弱</v>
      </c>
      <c r="D589" s="15" t="str">
        <v>なし</v>
      </c>
      <c r="G589" s="32" t="s">
        <v>1320</v>
      </c>
      <c r="H589" s="15" t="s">
        <v>2996</v>
      </c>
      <c r="I589" s="44" t="s">
        <v>2959</v>
      </c>
      <c r="J589" s="19" t="s">
        <v>934</v>
      </c>
      <c r="K589" s="982">
        <v>1</v>
      </c>
    </row>
    <row r="590" spans="1:11" ht="15" customHeight="1" x14ac:dyDescent="0.15">
      <c r="A590" s="19" t="str">
        <v>後天性赤芽球癆</v>
      </c>
      <c r="B590" s="19" t="str">
        <v>シート8　（シート9～10には記入しない）</v>
      </c>
      <c r="C590" s="15" t="str">
        <v>病弱</v>
      </c>
      <c r="D590" s="15" t="str">
        <v>なし</v>
      </c>
      <c r="G590" s="32" t="s">
        <v>1321</v>
      </c>
      <c r="H590" s="15" t="s">
        <v>2996</v>
      </c>
      <c r="I590" s="44" t="s">
        <v>2959</v>
      </c>
      <c r="J590" s="19" t="s">
        <v>934</v>
      </c>
      <c r="K590" s="982">
        <v>1</v>
      </c>
    </row>
    <row r="591" spans="1:11" ht="15" customHeight="1" x14ac:dyDescent="0.15">
      <c r="A591" s="19" t="str">
        <v>先天性赤芽球癆</v>
      </c>
      <c r="B591" s="19" t="str">
        <v>シート8　（シート9～10には記入しない）</v>
      </c>
      <c r="C591" s="15" t="str">
        <v>病弱</v>
      </c>
      <c r="D591" s="15" t="str">
        <v>なし</v>
      </c>
      <c r="G591" s="32" t="s">
        <v>1322</v>
      </c>
      <c r="H591" s="15" t="s">
        <v>2996</v>
      </c>
      <c r="I591" s="44" t="s">
        <v>2959</v>
      </c>
      <c r="J591" s="19" t="s">
        <v>934</v>
      </c>
      <c r="K591" s="982">
        <v>1</v>
      </c>
    </row>
    <row r="592" spans="1:11" ht="15" customHeight="1" x14ac:dyDescent="0.15">
      <c r="A592" s="19" t="str">
        <v>ダイアモンド・ブラックファン貧血</v>
      </c>
      <c r="B592" s="19" t="str">
        <v>シート8　（シート9～10には記入しない）</v>
      </c>
      <c r="C592" s="15" t="str">
        <v>病弱</v>
      </c>
      <c r="D592" s="15" t="str">
        <v>なし</v>
      </c>
      <c r="G592" s="32" t="s">
        <v>1323</v>
      </c>
      <c r="H592" s="15" t="s">
        <v>2996</v>
      </c>
      <c r="I592" s="44" t="s">
        <v>2959</v>
      </c>
      <c r="J592" s="19" t="s">
        <v>934</v>
      </c>
      <c r="K592" s="982">
        <v>1</v>
      </c>
    </row>
    <row r="593" spans="1:11" ht="15" customHeight="1" x14ac:dyDescent="0.15">
      <c r="A593" s="19" t="str">
        <v>先天性赤血球形成異常性貧血</v>
      </c>
      <c r="B593" s="19" t="str">
        <v>シート8　（シート9～10には記入しない）</v>
      </c>
      <c r="C593" s="15" t="str">
        <v>病弱</v>
      </c>
      <c r="D593" s="15" t="str">
        <v>なし</v>
      </c>
      <c r="G593" s="32" t="s">
        <v>1324</v>
      </c>
      <c r="H593" s="15" t="s">
        <v>2996</v>
      </c>
      <c r="I593" s="44" t="s">
        <v>2959</v>
      </c>
      <c r="J593" s="19" t="s">
        <v>934</v>
      </c>
      <c r="K593" s="982">
        <v>1</v>
      </c>
    </row>
    <row r="594" spans="1:11" ht="15" customHeight="1" x14ac:dyDescent="0.15">
      <c r="A594" s="19" t="str">
        <v>鉄芽球性貧血</v>
      </c>
      <c r="B594" s="19" t="str">
        <v>シート8　（シート9～10には記入しない）</v>
      </c>
      <c r="C594" s="15" t="str">
        <v>病弱</v>
      </c>
      <c r="D594" s="15" t="str">
        <v>なし</v>
      </c>
      <c r="G594" s="32" t="s">
        <v>1325</v>
      </c>
      <c r="H594" s="15" t="s">
        <v>2996</v>
      </c>
      <c r="I594" s="44" t="s">
        <v>2959</v>
      </c>
      <c r="J594" s="19" t="s">
        <v>934</v>
      </c>
      <c r="K594" s="982">
        <v>1</v>
      </c>
    </row>
    <row r="595" spans="1:11" ht="15" customHeight="1" x14ac:dyDescent="0.15">
      <c r="A595" s="19" t="str">
        <v>無トランスフェリン血症</v>
      </c>
      <c r="B595" s="19" t="str">
        <v>シート8　（シート9～10には記入しない）</v>
      </c>
      <c r="C595" s="15" t="str">
        <v>病弱</v>
      </c>
      <c r="D595" s="15" t="str">
        <v>なし</v>
      </c>
      <c r="G595" s="32" t="s">
        <v>1326</v>
      </c>
      <c r="H595" s="15" t="s">
        <v>2996</v>
      </c>
      <c r="I595" s="44" t="s">
        <v>2959</v>
      </c>
      <c r="J595" s="19" t="s">
        <v>934</v>
      </c>
      <c r="K595" s="982">
        <v>1</v>
      </c>
    </row>
    <row r="596" spans="1:11" ht="15" customHeight="1" x14ac:dyDescent="0.15">
      <c r="A596" s="19" t="str">
        <v>寒冷凝集素症</v>
      </c>
      <c r="B596" s="19" t="str">
        <v>シート8　（シート9～10には記入しない）</v>
      </c>
      <c r="C596" s="15" t="str">
        <v>病弱</v>
      </c>
      <c r="D596" s="15" t="str">
        <v>なし</v>
      </c>
      <c r="G596" s="32" t="s">
        <v>1327</v>
      </c>
      <c r="H596" s="15" t="s">
        <v>2996</v>
      </c>
      <c r="I596" s="44" t="s">
        <v>2959</v>
      </c>
      <c r="J596" s="19" t="s">
        <v>934</v>
      </c>
      <c r="K596" s="982">
        <v>1</v>
      </c>
    </row>
    <row r="597" spans="1:11" ht="15" customHeight="1" x14ac:dyDescent="0.15">
      <c r="A597" s="19" t="str">
        <v>発作性寒冷ヘモグロビン尿症</v>
      </c>
      <c r="B597" s="19" t="str">
        <v>シート8　（シート9～10には記入しない）</v>
      </c>
      <c r="C597" s="15" t="str">
        <v>病弱</v>
      </c>
      <c r="D597" s="15" t="str">
        <v>なし</v>
      </c>
      <c r="G597" s="32" t="s">
        <v>1328</v>
      </c>
      <c r="H597" s="15" t="s">
        <v>2996</v>
      </c>
      <c r="I597" s="32" t="s">
        <v>2959</v>
      </c>
      <c r="J597" s="19" t="s">
        <v>934</v>
      </c>
      <c r="K597" s="982">
        <v>1</v>
      </c>
    </row>
    <row r="598" spans="1:11" ht="15" customHeight="1" x14ac:dyDescent="0.15">
      <c r="A598" s="19" t="str">
        <v>自己免疫性溶血性貧血</v>
      </c>
      <c r="B598" s="19" t="str">
        <v>シート8　（シート9～10には記入しない）</v>
      </c>
      <c r="C598" s="15" t="str">
        <v>病弱</v>
      </c>
      <c r="D598" s="15" t="str">
        <v>なし</v>
      </c>
      <c r="G598" s="32" t="s">
        <v>1329</v>
      </c>
      <c r="H598" s="15" t="s">
        <v>2996</v>
      </c>
      <c r="I598" s="44" t="s">
        <v>2959</v>
      </c>
      <c r="J598" s="19" t="s">
        <v>934</v>
      </c>
      <c r="K598" s="982">
        <v>1</v>
      </c>
    </row>
    <row r="599" spans="1:11" ht="15" customHeight="1" x14ac:dyDescent="0.15">
      <c r="A599" s="19" t="str">
        <v>AIHA</v>
      </c>
      <c r="B599" s="19" t="str">
        <v>シート8　（シート9～10には記入しない）</v>
      </c>
      <c r="C599" s="15" t="str">
        <v>病弱</v>
      </c>
      <c r="D599" s="15" t="str">
        <v>なし</v>
      </c>
      <c r="G599" s="32" t="s">
        <v>1330</v>
      </c>
      <c r="H599" s="15" t="s">
        <v>2996</v>
      </c>
      <c r="I599" s="44" t="s">
        <v>2959</v>
      </c>
      <c r="J599" s="19" t="s">
        <v>934</v>
      </c>
      <c r="K599" s="982">
        <v>1</v>
      </c>
    </row>
    <row r="600" spans="1:11" ht="15" customHeight="1" x14ac:dyDescent="0.15">
      <c r="A600" s="19" t="str">
        <v>発作性夜間ヘモグロビン尿症</v>
      </c>
      <c r="B600" s="19" t="str">
        <v>シート8　（シート9～10には記入しない）</v>
      </c>
      <c r="C600" s="15" t="str">
        <v>病弱</v>
      </c>
      <c r="D600" s="15" t="str">
        <v>なし</v>
      </c>
      <c r="G600" s="32" t="s">
        <v>1331</v>
      </c>
      <c r="H600" s="15" t="s">
        <v>2996</v>
      </c>
      <c r="I600" s="44" t="s">
        <v>2959</v>
      </c>
      <c r="J600" s="19" t="s">
        <v>934</v>
      </c>
      <c r="K600" s="982">
        <v>1</v>
      </c>
    </row>
    <row r="601" spans="1:11" ht="15" customHeight="1" x14ac:dyDescent="0.15">
      <c r="A601" s="19" t="str">
        <v>遺伝性球状赤血球症</v>
      </c>
      <c r="B601" s="19" t="str">
        <v>シート8　（シート9～10には記入しない）</v>
      </c>
      <c r="C601" s="15" t="str">
        <v>病弱</v>
      </c>
      <c r="D601" s="15" t="str">
        <v>なし</v>
      </c>
      <c r="G601" s="32" t="s">
        <v>1332</v>
      </c>
      <c r="H601" s="15" t="s">
        <v>2996</v>
      </c>
      <c r="I601" s="44" t="s">
        <v>2959</v>
      </c>
      <c r="J601" s="19" t="s">
        <v>934</v>
      </c>
      <c r="K601" s="982">
        <v>1</v>
      </c>
    </row>
    <row r="602" spans="1:11" ht="15" customHeight="1" x14ac:dyDescent="0.15">
      <c r="A602" s="19" t="str">
        <v>口唇赤血球症</v>
      </c>
      <c r="B602" s="19" t="str">
        <v>シート8　（シート9～10には記入しない）</v>
      </c>
      <c r="C602" s="15" t="str">
        <v>病弱</v>
      </c>
      <c r="D602" s="15" t="str">
        <v>なし</v>
      </c>
      <c r="G602" s="32" t="s">
        <v>1333</v>
      </c>
      <c r="H602" s="15" t="s">
        <v>2996</v>
      </c>
      <c r="I602" s="44" t="s">
        <v>2959</v>
      </c>
      <c r="J602" s="19" t="s">
        <v>934</v>
      </c>
      <c r="K602" s="982">
        <v>1</v>
      </c>
    </row>
    <row r="603" spans="1:11" ht="15" customHeight="1" x14ac:dyDescent="0.15">
      <c r="A603" s="19" t="str">
        <v>鎌状赤血球症</v>
      </c>
      <c r="B603" s="19" t="str">
        <v>シート8　（シート9～10には記入しない）</v>
      </c>
      <c r="C603" s="15" t="str">
        <v>病弱</v>
      </c>
      <c r="D603" s="15" t="str">
        <v>なし</v>
      </c>
      <c r="G603" s="32" t="s">
        <v>1334</v>
      </c>
      <c r="H603" s="15" t="s">
        <v>2996</v>
      </c>
      <c r="I603" s="44" t="s">
        <v>2959</v>
      </c>
      <c r="J603" s="19" t="s">
        <v>934</v>
      </c>
      <c r="K603" s="982">
        <v>1</v>
      </c>
    </row>
    <row r="604" spans="1:11" ht="15" customHeight="1" x14ac:dyDescent="0.15">
      <c r="A604" s="19" t="str">
        <v>不安定ヘモグロビン症</v>
      </c>
      <c r="B604" s="19" t="str">
        <v>シート8　（シート9～10には記入しない）</v>
      </c>
      <c r="C604" s="15" t="str">
        <v>病弱</v>
      </c>
      <c r="D604" s="15" t="str">
        <v>なし</v>
      </c>
      <c r="G604" s="32" t="s">
        <v>1335</v>
      </c>
      <c r="H604" s="15" t="s">
        <v>2996</v>
      </c>
      <c r="I604" s="44" t="s">
        <v>2959</v>
      </c>
      <c r="J604" s="19" t="s">
        <v>934</v>
      </c>
      <c r="K604" s="982">
        <v>1</v>
      </c>
    </row>
    <row r="605" spans="1:11" ht="15" customHeight="1" x14ac:dyDescent="0.15">
      <c r="A605" s="19" t="str">
        <v>サラセミア</v>
      </c>
      <c r="B605" s="19" t="str">
        <v>シート8　（シート9～10には記入しない）</v>
      </c>
      <c r="C605" s="15" t="str">
        <v>病弱</v>
      </c>
      <c r="D605" s="15" t="str">
        <v>なし</v>
      </c>
      <c r="G605" s="32" t="s">
        <v>1336</v>
      </c>
      <c r="H605" s="15" t="s">
        <v>2996</v>
      </c>
      <c r="I605" s="44" t="s">
        <v>2959</v>
      </c>
      <c r="J605" s="19" t="s">
        <v>934</v>
      </c>
      <c r="K605" s="982">
        <v>1</v>
      </c>
    </row>
    <row r="606" spans="1:11" ht="15" customHeight="1" x14ac:dyDescent="0.15">
      <c r="A606" s="19" t="str">
        <v>グルコース-6-リン酸脱水素酵素欠乏症</v>
      </c>
      <c r="B606" s="19" t="str">
        <v>シート8　（シート9～10には記入しない）</v>
      </c>
      <c r="C606" s="15" t="str">
        <v>病弱</v>
      </c>
      <c r="D606" s="15" t="str">
        <v>なし</v>
      </c>
      <c r="G606" s="32" t="s">
        <v>1337</v>
      </c>
      <c r="H606" s="15" t="s">
        <v>2996</v>
      </c>
      <c r="I606" s="44" t="s">
        <v>2959</v>
      </c>
      <c r="J606" s="19" t="s">
        <v>934</v>
      </c>
      <c r="K606" s="982">
        <v>1</v>
      </c>
    </row>
    <row r="607" spans="1:11" ht="15" customHeight="1" x14ac:dyDescent="0.15">
      <c r="A607" s="19" t="str">
        <v>ピルビン酸キナーゼ欠乏性貧血</v>
      </c>
      <c r="B607" s="19" t="str">
        <v>シート8　（シート9～10には記入しない）</v>
      </c>
      <c r="C607" s="15" t="str">
        <v>病弱</v>
      </c>
      <c r="D607" s="15" t="str">
        <v>なし</v>
      </c>
      <c r="G607" s="32" t="s">
        <v>1338</v>
      </c>
      <c r="H607" s="15" t="s">
        <v>2996</v>
      </c>
      <c r="I607" s="44" t="s">
        <v>2959</v>
      </c>
      <c r="J607" s="19" t="s">
        <v>934</v>
      </c>
      <c r="K607" s="982">
        <v>1</v>
      </c>
    </row>
    <row r="608" spans="1:11" ht="15" customHeight="1" x14ac:dyDescent="0.15">
      <c r="A608" s="19" t="str">
        <v>遺伝性溶血性貧血</v>
      </c>
      <c r="B608" s="19" t="str">
        <v>シート8　（シート9～10には記入しない）</v>
      </c>
      <c r="C608" s="15" t="str">
        <v>病弱</v>
      </c>
      <c r="D608" s="15" t="str">
        <v>なし</v>
      </c>
      <c r="G608" s="32" t="s">
        <v>1339</v>
      </c>
      <c r="H608" s="15" t="s">
        <v>2996</v>
      </c>
      <c r="I608" s="44" t="s">
        <v>2959</v>
      </c>
      <c r="J608" s="19" t="s">
        <v>934</v>
      </c>
      <c r="K608" s="982">
        <v>1</v>
      </c>
    </row>
    <row r="609" spans="1:11" ht="15" customHeight="1" x14ac:dyDescent="0.15">
      <c r="A609" s="19" t="str">
        <v>溶血性貧血</v>
      </c>
      <c r="B609" s="19" t="str">
        <v>シート8　（シート9～10には記入しない）</v>
      </c>
      <c r="C609" s="15" t="str">
        <v>病弱</v>
      </c>
      <c r="D609" s="15" t="str">
        <v>なし</v>
      </c>
      <c r="G609" s="32" t="s">
        <v>1340</v>
      </c>
      <c r="H609" s="15" t="s">
        <v>2996</v>
      </c>
      <c r="I609" s="44" t="s">
        <v>2959</v>
      </c>
      <c r="J609" s="19" t="s">
        <v>934</v>
      </c>
      <c r="K609" s="982">
        <v>1</v>
      </c>
    </row>
    <row r="610" spans="1:11" ht="15" customHeight="1" x14ac:dyDescent="0.15">
      <c r="A610" s="19" t="str">
        <v>脾機能亢進症</v>
      </c>
      <c r="B610" s="19" t="str">
        <v>シート8　（シート9～10には記入しない）</v>
      </c>
      <c r="C610" s="15" t="str">
        <v>病弱</v>
      </c>
      <c r="D610" s="15" t="str">
        <v>なし</v>
      </c>
      <c r="G610" s="32" t="s">
        <v>1341</v>
      </c>
      <c r="H610" s="15" t="s">
        <v>2996</v>
      </c>
      <c r="I610" s="44" t="s">
        <v>2959</v>
      </c>
      <c r="J610" s="19" t="s">
        <v>934</v>
      </c>
      <c r="K610" s="982">
        <v>1</v>
      </c>
    </row>
    <row r="611" spans="1:11" ht="15" customHeight="1" x14ac:dyDescent="0.15">
      <c r="A611" s="19" t="str">
        <v>微小血管障害性溶血性貧血</v>
      </c>
      <c r="B611" s="19" t="str">
        <v>シート8　（シート9～10には記入しない）</v>
      </c>
      <c r="C611" s="15" t="str">
        <v>病弱</v>
      </c>
      <c r="D611" s="15" t="str">
        <v>なし</v>
      </c>
      <c r="G611" s="32" t="s">
        <v>1342</v>
      </c>
      <c r="H611" s="15" t="s">
        <v>2996</v>
      </c>
      <c r="I611" s="44" t="s">
        <v>2959</v>
      </c>
      <c r="J611" s="19" t="s">
        <v>934</v>
      </c>
      <c r="K611" s="982">
        <v>1</v>
      </c>
    </row>
    <row r="612" spans="1:11" ht="15" customHeight="1" x14ac:dyDescent="0.15">
      <c r="A612" s="19" t="str">
        <v>真性多血症</v>
      </c>
      <c r="B612" s="19" t="str">
        <v>シート8　（シート9～10には記入しない）</v>
      </c>
      <c r="C612" s="15" t="str">
        <v>病弱</v>
      </c>
      <c r="D612" s="15" t="str">
        <v>なし</v>
      </c>
      <c r="G612" s="32" t="s">
        <v>1343</v>
      </c>
      <c r="H612" s="15" t="s">
        <v>2996</v>
      </c>
      <c r="I612" s="44" t="s">
        <v>2959</v>
      </c>
      <c r="J612" s="19" t="s">
        <v>934</v>
      </c>
      <c r="K612" s="982">
        <v>1</v>
      </c>
    </row>
    <row r="613" spans="1:11" ht="15" customHeight="1" x14ac:dyDescent="0.15">
      <c r="A613" s="19" t="str">
        <v>家族性赤血球増加症</v>
      </c>
      <c r="B613" s="19" t="str">
        <v>シート8　（シート9～10には記入しない）</v>
      </c>
      <c r="C613" s="15" t="str">
        <v>病弱</v>
      </c>
      <c r="D613" s="15" t="str">
        <v>なし</v>
      </c>
      <c r="G613" s="32" t="s">
        <v>1344</v>
      </c>
      <c r="H613" s="15" t="s">
        <v>2996</v>
      </c>
      <c r="I613" s="44" t="s">
        <v>2959</v>
      </c>
      <c r="J613" s="19" t="s">
        <v>934</v>
      </c>
      <c r="K613" s="982">
        <v>1</v>
      </c>
    </row>
    <row r="614" spans="1:11" ht="15" customHeight="1" x14ac:dyDescent="0.15">
      <c r="A614" s="19" t="str">
        <v>免疫性血小板減少性紫斑病</v>
      </c>
      <c r="B614" s="19" t="str">
        <v>シート8　（シート9～10には記入しない）</v>
      </c>
      <c r="C614" s="15" t="str">
        <v>病弱</v>
      </c>
      <c r="D614" s="15" t="str">
        <v>なし</v>
      </c>
      <c r="G614" s="32" t="s">
        <v>1345</v>
      </c>
      <c r="H614" s="15" t="s">
        <v>2996</v>
      </c>
      <c r="I614" s="44" t="s">
        <v>2959</v>
      </c>
      <c r="J614" s="19" t="s">
        <v>934</v>
      </c>
      <c r="K614" s="982">
        <v>1</v>
      </c>
    </row>
    <row r="615" spans="1:11" ht="15" customHeight="1" x14ac:dyDescent="0.15">
      <c r="A615" s="19" t="str">
        <v>血小板減少性紫斑病</v>
      </c>
      <c r="B615" s="19" t="str">
        <v>シート8　（シート9～10には記入しない）</v>
      </c>
      <c r="C615" s="15" t="str">
        <v>病弱</v>
      </c>
      <c r="D615" s="15" t="str">
        <v>なし</v>
      </c>
      <c r="G615" s="32" t="s">
        <v>1346</v>
      </c>
      <c r="H615" s="15" t="s">
        <v>2996</v>
      </c>
      <c r="I615" s="44" t="s">
        <v>2959</v>
      </c>
      <c r="J615" s="19" t="s">
        <v>934</v>
      </c>
      <c r="K615" s="982">
        <v>1</v>
      </c>
    </row>
    <row r="616" spans="1:11" ht="15" customHeight="1" x14ac:dyDescent="0.15">
      <c r="A616" s="19" t="str">
        <v>血栓性血小板減少性紫斑病</v>
      </c>
      <c r="B616" s="19" t="str">
        <v>シート8　（シート9～10には記入しない）</v>
      </c>
      <c r="C616" s="15" t="str">
        <v>病弱</v>
      </c>
      <c r="D616" s="15" t="str">
        <v>なし</v>
      </c>
      <c r="G616" s="32" t="s">
        <v>1347</v>
      </c>
      <c r="H616" s="15" t="s">
        <v>2996</v>
      </c>
      <c r="I616" s="44" t="s">
        <v>2959</v>
      </c>
      <c r="J616" s="19" t="s">
        <v>934</v>
      </c>
      <c r="K616" s="982">
        <v>1</v>
      </c>
    </row>
    <row r="617" spans="1:11" ht="15" customHeight="1" x14ac:dyDescent="0.15">
      <c r="A617" s="19" t="str">
        <v>血小板減少症</v>
      </c>
      <c r="B617" s="19" t="str">
        <v>シート8　（シート9～10には記入しない）</v>
      </c>
      <c r="C617" s="15" t="str">
        <v>病弱</v>
      </c>
      <c r="D617" s="15" t="str">
        <v>なし</v>
      </c>
      <c r="G617" s="32" t="s">
        <v>1348</v>
      </c>
      <c r="H617" s="15" t="s">
        <v>2996</v>
      </c>
      <c r="I617" s="44" t="s">
        <v>2959</v>
      </c>
      <c r="J617" s="19" t="s">
        <v>934</v>
      </c>
      <c r="K617" s="982">
        <v>1</v>
      </c>
    </row>
    <row r="618" spans="1:11" ht="15" customHeight="1" x14ac:dyDescent="0.15">
      <c r="A618" s="19" t="str">
        <v>先天性無巨核球性血小板減少症</v>
      </c>
      <c r="B618" s="19" t="str">
        <v>シート8　（シート9～10には記入しない）</v>
      </c>
      <c r="C618" s="15" t="str">
        <v>病弱</v>
      </c>
      <c r="D618" s="15" t="str">
        <v>なし</v>
      </c>
      <c r="G618" s="32" t="s">
        <v>1349</v>
      </c>
      <c r="H618" s="15" t="s">
        <v>2996</v>
      </c>
      <c r="I618" s="44" t="s">
        <v>2959</v>
      </c>
      <c r="J618" s="19" t="s">
        <v>934</v>
      </c>
      <c r="K618" s="982">
        <v>1</v>
      </c>
    </row>
    <row r="619" spans="1:11" ht="15" customHeight="1" x14ac:dyDescent="0.15">
      <c r="A619" s="19" t="str">
        <v>ファンコニ貧血</v>
      </c>
      <c r="B619" s="19" t="str">
        <v>シート8　（シート9～10には記入しない）</v>
      </c>
      <c r="C619" s="15" t="str">
        <v>病弱</v>
      </c>
      <c r="D619" s="15" t="str">
        <v>なし</v>
      </c>
      <c r="G619" s="32" t="s">
        <v>1350</v>
      </c>
      <c r="H619" s="15" t="s">
        <v>2996</v>
      </c>
      <c r="I619" s="44" t="s">
        <v>2959</v>
      </c>
      <c r="J619" s="19" t="s">
        <v>934</v>
      </c>
      <c r="K619" s="982">
        <v>1</v>
      </c>
    </row>
    <row r="620" spans="1:11" ht="15" customHeight="1" x14ac:dyDescent="0.15">
      <c r="A620" s="19" t="str">
        <v>周期性血小板減少症</v>
      </c>
      <c r="B620" s="19" t="str">
        <v>シート8　（シート9～10には記入しない）</v>
      </c>
      <c r="C620" s="15" t="str">
        <v>病弱</v>
      </c>
      <c r="D620" s="15" t="str">
        <v>なし</v>
      </c>
      <c r="G620" s="32" t="s">
        <v>1351</v>
      </c>
      <c r="H620" s="15" t="s">
        <v>2996</v>
      </c>
      <c r="I620" s="44" t="s">
        <v>2959</v>
      </c>
      <c r="J620" s="19" t="s">
        <v>934</v>
      </c>
      <c r="K620" s="982">
        <v>1</v>
      </c>
    </row>
    <row r="621" spans="1:11" ht="15" customHeight="1" x14ac:dyDescent="0.15">
      <c r="A621" s="19" t="str">
        <v>メイ・ヘグリン異常症</v>
      </c>
      <c r="B621" s="19" t="str">
        <v>シート8　（シート9～10には記入しない）</v>
      </c>
      <c r="C621" s="15" t="str">
        <v>病弱</v>
      </c>
      <c r="D621" s="15" t="str">
        <v>なし</v>
      </c>
      <c r="G621" s="32" t="s">
        <v>1352</v>
      </c>
      <c r="H621" s="15" t="s">
        <v>2996</v>
      </c>
      <c r="I621" s="44" t="s">
        <v>2959</v>
      </c>
      <c r="J621" s="19" t="s">
        <v>934</v>
      </c>
      <c r="K621" s="982">
        <v>1</v>
      </c>
    </row>
    <row r="622" spans="1:11" ht="15" customHeight="1" x14ac:dyDescent="0.15">
      <c r="A622" s="19" t="str">
        <v>本態性血小板血症</v>
      </c>
      <c r="B622" s="19" t="str">
        <v>シート8　（シート9～10には記入しない）</v>
      </c>
      <c r="C622" s="15" t="str">
        <v>病弱</v>
      </c>
      <c r="D622" s="15" t="str">
        <v>なし</v>
      </c>
      <c r="G622" s="15" t="s">
        <v>1353</v>
      </c>
      <c r="H622" s="15" t="s">
        <v>2996</v>
      </c>
      <c r="I622" s="44" t="s">
        <v>2959</v>
      </c>
      <c r="J622" s="19" t="s">
        <v>934</v>
      </c>
      <c r="K622" s="982">
        <v>1</v>
      </c>
    </row>
    <row r="623" spans="1:11" ht="15" customHeight="1" x14ac:dyDescent="0.15">
      <c r="A623" s="19" t="str">
        <v>ベルナール・スーリエ症候群</v>
      </c>
      <c r="B623" s="19" t="str">
        <v>シート8　（シート9～10には記入しない）</v>
      </c>
      <c r="C623" s="15" t="str">
        <v>病弱</v>
      </c>
      <c r="D623" s="15" t="str">
        <v>なし</v>
      </c>
      <c r="G623" s="32" t="s">
        <v>1354</v>
      </c>
      <c r="H623" s="15" t="s">
        <v>2996</v>
      </c>
      <c r="I623" s="44" t="s">
        <v>2959</v>
      </c>
      <c r="J623" s="19" t="s">
        <v>934</v>
      </c>
      <c r="K623" s="982">
        <v>1</v>
      </c>
    </row>
    <row r="624" spans="1:11" ht="15" customHeight="1" x14ac:dyDescent="0.15">
      <c r="A624" s="19" t="str">
        <v>血小板無力症</v>
      </c>
      <c r="B624" s="19" t="str">
        <v>シート8　（シート9～10には記入しない）</v>
      </c>
      <c r="C624" s="15" t="str">
        <v>病弱</v>
      </c>
      <c r="D624" s="15" t="str">
        <v>なし</v>
      </c>
      <c r="G624" s="32" t="s">
        <v>1355</v>
      </c>
      <c r="H624" s="15" t="s">
        <v>2996</v>
      </c>
      <c r="I624" s="44" t="s">
        <v>2959</v>
      </c>
      <c r="J624" s="19" t="s">
        <v>934</v>
      </c>
      <c r="K624" s="982">
        <v>1</v>
      </c>
    </row>
    <row r="625" spans="1:11" ht="15" customHeight="1" x14ac:dyDescent="0.15">
      <c r="A625" s="19" t="str">
        <v>血小板放出機構異常症</v>
      </c>
      <c r="B625" s="19" t="str">
        <v>シート8　（シート9～10には記入しない）</v>
      </c>
      <c r="C625" s="15" t="str">
        <v>病弱</v>
      </c>
      <c r="D625" s="15" t="str">
        <v>なし</v>
      </c>
      <c r="G625" s="32" t="s">
        <v>1356</v>
      </c>
      <c r="H625" s="15" t="s">
        <v>2996</v>
      </c>
      <c r="I625" s="44" t="s">
        <v>2959</v>
      </c>
      <c r="J625" s="19" t="s">
        <v>934</v>
      </c>
      <c r="K625" s="982">
        <v>1</v>
      </c>
    </row>
    <row r="626" spans="1:11" ht="15" customHeight="1" x14ac:dyDescent="0.15">
      <c r="A626" s="19" t="str">
        <v>血小板機能異常症</v>
      </c>
      <c r="B626" s="19" t="str">
        <v>シート8　（シート9～10には記入しない）</v>
      </c>
      <c r="C626" s="15" t="str">
        <v>病弱</v>
      </c>
      <c r="D626" s="15" t="str">
        <v>なし</v>
      </c>
      <c r="G626" s="32" t="s">
        <v>1357</v>
      </c>
      <c r="H626" s="15" t="s">
        <v>2996</v>
      </c>
      <c r="I626" s="44" t="s">
        <v>2959</v>
      </c>
      <c r="J626" s="19" t="s">
        <v>934</v>
      </c>
      <c r="K626" s="982">
        <v>1</v>
      </c>
    </row>
    <row r="627" spans="1:11" ht="15" customHeight="1" x14ac:dyDescent="0.15">
      <c r="A627" s="19" t="str">
        <v>先天性フィブリノーゲン欠乏症</v>
      </c>
      <c r="B627" s="19" t="str">
        <v>シート8　（シート9～10には記入しない）</v>
      </c>
      <c r="C627" s="15" t="str">
        <v>病弱</v>
      </c>
      <c r="D627" s="15" t="str">
        <v>なし</v>
      </c>
      <c r="G627" s="32" t="s">
        <v>1358</v>
      </c>
      <c r="H627" s="15" t="s">
        <v>2996</v>
      </c>
      <c r="I627" s="44" t="s">
        <v>2959</v>
      </c>
      <c r="J627" s="19" t="s">
        <v>934</v>
      </c>
      <c r="K627" s="982">
        <v>1</v>
      </c>
    </row>
    <row r="628" spans="1:11" ht="15" customHeight="1" x14ac:dyDescent="0.15">
      <c r="A628" s="19" t="str">
        <v>先天性プロトロンビン欠乏症</v>
      </c>
      <c r="B628" s="19" t="str">
        <v>シート8　（シート9～10には記入しない）</v>
      </c>
      <c r="C628" s="15" t="str">
        <v>病弱</v>
      </c>
      <c r="D628" s="15" t="str">
        <v>なし</v>
      </c>
      <c r="G628" s="32" t="s">
        <v>1359</v>
      </c>
      <c r="H628" s="15" t="s">
        <v>2996</v>
      </c>
      <c r="I628" s="44" t="s">
        <v>2959</v>
      </c>
      <c r="J628" s="19" t="s">
        <v>934</v>
      </c>
      <c r="K628" s="982">
        <v>1</v>
      </c>
    </row>
    <row r="629" spans="1:11" ht="15" customHeight="1" x14ac:dyDescent="0.15">
      <c r="A629" s="19" t="str">
        <v>第Ⅴ因子欠乏症</v>
      </c>
      <c r="B629" s="19" t="str">
        <v>シート8　（シート9～10には記入しない）</v>
      </c>
      <c r="C629" s="15" t="str">
        <v>病弱</v>
      </c>
      <c r="D629" s="15" t="str">
        <v>なし</v>
      </c>
      <c r="G629" s="32" t="s">
        <v>1360</v>
      </c>
      <c r="H629" s="15" t="s">
        <v>2996</v>
      </c>
      <c r="I629" s="44" t="s">
        <v>2959</v>
      </c>
      <c r="J629" s="19" t="s">
        <v>934</v>
      </c>
      <c r="K629" s="982">
        <v>1</v>
      </c>
    </row>
    <row r="630" spans="1:11" ht="15" customHeight="1" x14ac:dyDescent="0.15">
      <c r="A630" s="19" t="str">
        <v>第Ⅶ因子欠乏症</v>
      </c>
      <c r="B630" s="19" t="str">
        <v>シート8　（シート9～10には記入しない）</v>
      </c>
      <c r="C630" s="15" t="str">
        <v>病弱</v>
      </c>
      <c r="D630" s="15" t="str">
        <v>なし</v>
      </c>
      <c r="G630" s="15" t="s">
        <v>1361</v>
      </c>
      <c r="H630" s="15" t="s">
        <v>2996</v>
      </c>
      <c r="I630" s="44" t="s">
        <v>2959</v>
      </c>
      <c r="J630" s="19" t="s">
        <v>934</v>
      </c>
      <c r="K630" s="982">
        <v>1</v>
      </c>
    </row>
    <row r="631" spans="1:11" ht="15" customHeight="1" x14ac:dyDescent="0.15">
      <c r="A631" s="19" t="str">
        <v>血友病</v>
      </c>
      <c r="B631" s="19" t="str">
        <v>シート8　（シート9～10には記入しない）</v>
      </c>
      <c r="C631" s="15" t="str">
        <v>病弱</v>
      </c>
      <c r="D631" s="15" t="str">
        <v>なし</v>
      </c>
      <c r="G631" s="32" t="s">
        <v>1362</v>
      </c>
      <c r="H631" s="15" t="s">
        <v>2996</v>
      </c>
      <c r="I631" s="44" t="s">
        <v>2959</v>
      </c>
      <c r="J631" s="19" t="s">
        <v>934</v>
      </c>
      <c r="K631" s="982">
        <v>1</v>
      </c>
    </row>
    <row r="632" spans="1:11" ht="15" customHeight="1" x14ac:dyDescent="0.15">
      <c r="A632" s="19" t="str">
        <v>血友病Ａ</v>
      </c>
      <c r="B632" s="19" t="str">
        <v>シート8　（シート9～10には記入しない）</v>
      </c>
      <c r="C632" s="15" t="str">
        <v>病弱</v>
      </c>
      <c r="D632" s="15" t="str">
        <v>なし</v>
      </c>
      <c r="G632" s="32" t="s">
        <v>1363</v>
      </c>
      <c r="H632" s="15" t="s">
        <v>2996</v>
      </c>
      <c r="I632" s="44" t="s">
        <v>2959</v>
      </c>
      <c r="J632" s="19" t="s">
        <v>934</v>
      </c>
      <c r="K632" s="982">
        <v>1</v>
      </c>
    </row>
    <row r="633" spans="1:11" ht="15" customHeight="1" x14ac:dyDescent="0.15">
      <c r="A633" s="19" t="str">
        <v>血友病Ｂ</v>
      </c>
      <c r="B633" s="19" t="str">
        <v>シート8　（シート9～10には記入しない）</v>
      </c>
      <c r="C633" s="15" t="str">
        <v>病弱</v>
      </c>
      <c r="D633" s="15" t="str">
        <v>なし</v>
      </c>
      <c r="G633" s="32" t="s">
        <v>1364</v>
      </c>
      <c r="H633" s="15" t="s">
        <v>2996</v>
      </c>
      <c r="I633" s="44" t="s">
        <v>2959</v>
      </c>
      <c r="J633" s="19" t="s">
        <v>934</v>
      </c>
      <c r="K633" s="982">
        <v>1</v>
      </c>
    </row>
    <row r="634" spans="1:11" ht="15" customHeight="1" x14ac:dyDescent="0.15">
      <c r="A634" s="19" t="str">
        <v>第Ⅹ因子欠乏症</v>
      </c>
      <c r="B634" s="19" t="str">
        <v>シート8　（シート9～10には記入しない）</v>
      </c>
      <c r="C634" s="15" t="str">
        <v>病弱</v>
      </c>
      <c r="D634" s="15" t="str">
        <v>なし</v>
      </c>
      <c r="G634" s="32" t="s">
        <v>1365</v>
      </c>
      <c r="H634" s="15" t="s">
        <v>2996</v>
      </c>
      <c r="I634" s="44" t="s">
        <v>2959</v>
      </c>
      <c r="J634" s="19" t="s">
        <v>934</v>
      </c>
      <c r="K634" s="982">
        <v>1</v>
      </c>
    </row>
    <row r="635" spans="1:11" ht="15" customHeight="1" x14ac:dyDescent="0.15">
      <c r="A635" s="19" t="str">
        <v>第Ⅺ因子欠乏症</v>
      </c>
      <c r="B635" s="19" t="str">
        <v>シート8　（シート9～10には記入しない）</v>
      </c>
      <c r="C635" s="15" t="str">
        <v>病弱</v>
      </c>
      <c r="D635" s="15" t="str">
        <v>なし</v>
      </c>
      <c r="G635" s="32" t="s">
        <v>1366</v>
      </c>
      <c r="H635" s="15" t="s">
        <v>2996</v>
      </c>
      <c r="I635" s="44" t="s">
        <v>2959</v>
      </c>
      <c r="J635" s="19" t="s">
        <v>934</v>
      </c>
      <c r="K635" s="982">
        <v>1</v>
      </c>
    </row>
    <row r="636" spans="1:11" ht="15" customHeight="1" x14ac:dyDescent="0.15">
      <c r="A636" s="19" t="str">
        <v>第Ⅻ因子欠乏症</v>
      </c>
      <c r="B636" s="19" t="str">
        <v>シート8　（シート9～10には記入しない）</v>
      </c>
      <c r="C636" s="15" t="str">
        <v>病弱</v>
      </c>
      <c r="D636" s="15" t="str">
        <v>なし</v>
      </c>
      <c r="G636" s="32" t="s">
        <v>1367</v>
      </c>
      <c r="H636" s="15" t="s">
        <v>2996</v>
      </c>
      <c r="I636" s="44" t="s">
        <v>2959</v>
      </c>
      <c r="J636" s="19" t="s">
        <v>934</v>
      </c>
      <c r="K636" s="982">
        <v>1</v>
      </c>
    </row>
    <row r="637" spans="1:11" ht="15" customHeight="1" x14ac:dyDescent="0.15">
      <c r="A637" s="19" t="str">
        <v>第XIII因子欠乏症</v>
      </c>
      <c r="B637" s="19" t="str">
        <v>シート8　（シート9～10には記入しない）</v>
      </c>
      <c r="C637" s="15" t="str">
        <v>病弱</v>
      </c>
      <c r="D637" s="15" t="str">
        <v>なし</v>
      </c>
      <c r="G637" s="32" t="s">
        <v>1368</v>
      </c>
      <c r="H637" s="15" t="s">
        <v>2996</v>
      </c>
      <c r="I637" s="44" t="s">
        <v>2959</v>
      </c>
      <c r="J637" s="19" t="s">
        <v>934</v>
      </c>
      <c r="K637" s="982">
        <v>1</v>
      </c>
    </row>
    <row r="638" spans="1:11" ht="15" customHeight="1" x14ac:dyDescent="0.15">
      <c r="A638" s="19" t="str">
        <v>フォンウィルブランド病</v>
      </c>
      <c r="B638" s="19" t="str">
        <v>シート8　（シート9～10には記入しない）</v>
      </c>
      <c r="C638" s="15" t="str">
        <v>病弱</v>
      </c>
      <c r="D638" s="15" t="str">
        <v>なし</v>
      </c>
      <c r="G638" s="32" t="s">
        <v>1369</v>
      </c>
      <c r="H638" s="15" t="s">
        <v>2996</v>
      </c>
      <c r="I638" s="44" t="s">
        <v>2959</v>
      </c>
      <c r="J638" s="19" t="s">
        <v>934</v>
      </c>
      <c r="K638" s="982">
        <v>1</v>
      </c>
    </row>
    <row r="639" spans="1:11" ht="15" customHeight="1" x14ac:dyDescent="0.15">
      <c r="A639" s="19" t="str">
        <v>先天性血液凝固因子異常</v>
      </c>
      <c r="B639" s="19" t="str">
        <v>シート8　（シート9～10には記入しない）</v>
      </c>
      <c r="C639" s="15" t="str">
        <v>病弱</v>
      </c>
      <c r="D639" s="15" t="str">
        <v>なし</v>
      </c>
      <c r="G639" s="32" t="s">
        <v>1370</v>
      </c>
      <c r="H639" s="15" t="s">
        <v>2996</v>
      </c>
      <c r="I639" s="44" t="s">
        <v>2959</v>
      </c>
      <c r="J639" s="19" t="s">
        <v>934</v>
      </c>
      <c r="K639" s="982">
        <v>1</v>
      </c>
    </row>
    <row r="640" spans="1:11" ht="15" customHeight="1" x14ac:dyDescent="0.15">
      <c r="A640" s="19" t="str">
        <v>先天性プロテインC欠乏症</v>
      </c>
      <c r="B640" s="19" t="str">
        <v>シート8　（シート9～10には記入しない）</v>
      </c>
      <c r="C640" s="15" t="str">
        <v>病弱</v>
      </c>
      <c r="D640" s="15" t="str">
        <v>なし</v>
      </c>
      <c r="G640" s="32" t="s">
        <v>1371</v>
      </c>
      <c r="H640" s="15" t="s">
        <v>2996</v>
      </c>
      <c r="I640" s="44" t="s">
        <v>2959</v>
      </c>
      <c r="J640" s="19" t="s">
        <v>934</v>
      </c>
      <c r="K640" s="982">
        <v>1</v>
      </c>
    </row>
    <row r="641" spans="1:11" ht="15" customHeight="1" x14ac:dyDescent="0.15">
      <c r="A641" s="19" t="str">
        <v>先天性プロテインS欠乏症</v>
      </c>
      <c r="B641" s="19" t="str">
        <v>シート8　（シート9～10には記入しない）</v>
      </c>
      <c r="C641" s="15" t="str">
        <v>病弱</v>
      </c>
      <c r="D641" s="15" t="str">
        <v>なし</v>
      </c>
      <c r="G641" s="32" t="s">
        <v>1372</v>
      </c>
      <c r="H641" s="15" t="s">
        <v>2996</v>
      </c>
      <c r="I641" s="44" t="s">
        <v>2959</v>
      </c>
      <c r="J641" s="19" t="s">
        <v>934</v>
      </c>
      <c r="K641" s="982">
        <v>1</v>
      </c>
    </row>
    <row r="642" spans="1:11" ht="15" customHeight="1" x14ac:dyDescent="0.15">
      <c r="A642" s="19" t="str">
        <v>先天性アンチトロンビン欠乏症</v>
      </c>
      <c r="B642" s="19" t="str">
        <v>シート8　（シート9～10には記入しない）</v>
      </c>
      <c r="C642" s="15" t="str">
        <v>病弱</v>
      </c>
      <c r="D642" s="15" t="str">
        <v>なし</v>
      </c>
      <c r="G642" s="32" t="s">
        <v>1373</v>
      </c>
      <c r="H642" s="15" t="s">
        <v>2996</v>
      </c>
      <c r="I642" s="44" t="s">
        <v>2959</v>
      </c>
      <c r="J642" s="19" t="s">
        <v>934</v>
      </c>
      <c r="K642" s="982">
        <v>1</v>
      </c>
    </row>
    <row r="643" spans="1:11" ht="15" customHeight="1" x14ac:dyDescent="0.15">
      <c r="A643" s="19" t="str">
        <v>骨髄線維症</v>
      </c>
      <c r="B643" s="19" t="str">
        <v>シート8　（シート9～10には記入しない）</v>
      </c>
      <c r="C643" s="15" t="str">
        <v>病弱</v>
      </c>
      <c r="D643" s="15" t="str">
        <v>なし</v>
      </c>
      <c r="G643" s="32" t="s">
        <v>1374</v>
      </c>
      <c r="H643" s="15" t="s">
        <v>2996</v>
      </c>
      <c r="I643" s="44" t="s">
        <v>2959</v>
      </c>
      <c r="J643" s="19" t="s">
        <v>934</v>
      </c>
      <c r="K643" s="982">
        <v>1</v>
      </c>
    </row>
    <row r="644" spans="1:11" ht="15" customHeight="1" x14ac:dyDescent="0.15">
      <c r="A644" s="19" t="str">
        <v>再生不良性貧血</v>
      </c>
      <c r="B644" s="19" t="str">
        <v>シート8　（シート9～10には記入しない）</v>
      </c>
      <c r="C644" s="15" t="str">
        <v>病弱</v>
      </c>
      <c r="D644" s="15" t="str">
        <v>なし</v>
      </c>
      <c r="G644" s="32" t="s">
        <v>1375</v>
      </c>
      <c r="H644" s="15" t="s">
        <v>2996</v>
      </c>
      <c r="I644" s="44" t="s">
        <v>2959</v>
      </c>
      <c r="J644" s="19" t="s">
        <v>934</v>
      </c>
      <c r="K644" s="982">
        <v>1</v>
      </c>
    </row>
    <row r="645" spans="1:11" ht="15" customHeight="1" x14ac:dyDescent="0.15">
      <c r="A645" s="19" t="str">
        <v>X連鎖重症複合免疫不全症</v>
      </c>
      <c r="B645" s="19" t="str">
        <v>シート8　（シート9～10には記入しない）</v>
      </c>
      <c r="C645" s="15" t="str">
        <v>病弱</v>
      </c>
      <c r="D645" s="15" t="str">
        <v>なし</v>
      </c>
      <c r="G645" s="32" t="s">
        <v>1376</v>
      </c>
      <c r="H645" s="15" t="s">
        <v>2996</v>
      </c>
      <c r="I645" s="44" t="s">
        <v>2959</v>
      </c>
      <c r="J645" s="19" t="s">
        <v>934</v>
      </c>
      <c r="K645" s="982">
        <v>1</v>
      </c>
    </row>
    <row r="646" spans="1:11" ht="15" customHeight="1" x14ac:dyDescent="0.15">
      <c r="A646" s="19" t="str">
        <v>細網異形成症</v>
      </c>
      <c r="B646" s="19" t="str">
        <v>シート8　（シート9～10には記入しない）</v>
      </c>
      <c r="C646" s="15" t="str">
        <v>病弱</v>
      </c>
      <c r="D646" s="15" t="str">
        <v>なし</v>
      </c>
      <c r="G646" s="32" t="s">
        <v>1377</v>
      </c>
      <c r="H646" s="15" t="s">
        <v>2996</v>
      </c>
      <c r="I646" s="44" t="s">
        <v>2959</v>
      </c>
      <c r="J646" s="19" t="s">
        <v>934</v>
      </c>
      <c r="K646" s="982">
        <v>1</v>
      </c>
    </row>
    <row r="647" spans="1:11" ht="15" customHeight="1" x14ac:dyDescent="0.15">
      <c r="A647" s="19" t="str">
        <v>アデノシンデアミナーゼ欠損症</v>
      </c>
      <c r="B647" s="19" t="str">
        <v>シート8　（シート9～10には記入しない）</v>
      </c>
      <c r="C647" s="15" t="str">
        <v>病弱</v>
      </c>
      <c r="D647" s="15" t="str">
        <v>なし</v>
      </c>
      <c r="G647" s="32" t="s">
        <v>1378</v>
      </c>
      <c r="H647" s="15" t="s">
        <v>2996</v>
      </c>
      <c r="I647" s="44" t="s">
        <v>2959</v>
      </c>
      <c r="J647" s="19" t="s">
        <v>934</v>
      </c>
      <c r="K647" s="982">
        <v>1</v>
      </c>
    </row>
    <row r="648" spans="1:11" ht="15" customHeight="1" x14ac:dyDescent="0.15">
      <c r="A648" s="19" t="str">
        <v>ADA欠損症</v>
      </c>
      <c r="B648" s="19" t="str">
        <v>シート8　（シート9～10には記入しない）</v>
      </c>
      <c r="C648" s="15" t="str">
        <v>病弱</v>
      </c>
      <c r="D648" s="15" t="str">
        <v>なし</v>
      </c>
      <c r="G648" s="32" t="s">
        <v>1379</v>
      </c>
      <c r="H648" s="15" t="s">
        <v>2996</v>
      </c>
      <c r="I648" s="44" t="s">
        <v>2959</v>
      </c>
      <c r="J648" s="19" t="s">
        <v>934</v>
      </c>
      <c r="K648" s="982">
        <v>1</v>
      </c>
    </row>
    <row r="649" spans="1:11" ht="15" customHeight="1" x14ac:dyDescent="0.15">
      <c r="A649" s="19" t="str">
        <v>オーメン症候群</v>
      </c>
      <c r="B649" s="19" t="str">
        <v>シート8　（シート9～10には記入しない）</v>
      </c>
      <c r="C649" s="15" t="str">
        <v>病弱</v>
      </c>
      <c r="D649" s="15" t="str">
        <v>なし</v>
      </c>
      <c r="G649" s="32" t="s">
        <v>1380</v>
      </c>
      <c r="H649" s="15" t="s">
        <v>2996</v>
      </c>
      <c r="I649" s="44" t="s">
        <v>2959</v>
      </c>
      <c r="J649" s="19" t="s">
        <v>934</v>
      </c>
      <c r="K649" s="982">
        <v>1</v>
      </c>
    </row>
    <row r="650" spans="1:11" ht="15" customHeight="1" x14ac:dyDescent="0.15">
      <c r="A650" s="19" t="str">
        <v>プリンヌクレオシドホスホリラーゼ欠損症</v>
      </c>
      <c r="B650" s="19" t="str">
        <v>シート8　（シート9～10には記入しない）</v>
      </c>
      <c r="C650" s="15" t="str">
        <v>病弱</v>
      </c>
      <c r="D650" s="15" t="str">
        <v>なし</v>
      </c>
      <c r="G650" s="32" t="s">
        <v>1381</v>
      </c>
      <c r="H650" s="15" t="s">
        <v>2996</v>
      </c>
      <c r="I650" s="44" t="s">
        <v>2959</v>
      </c>
      <c r="J650" s="19" t="s">
        <v>934</v>
      </c>
      <c r="K650" s="982">
        <v>1</v>
      </c>
    </row>
    <row r="651" spans="1:11" ht="15" customHeight="1" x14ac:dyDescent="0.15">
      <c r="A651" s="19" t="str">
        <v>CD8欠損症</v>
      </c>
      <c r="B651" s="19" t="str">
        <v>シート8　（シート9～10には記入しない）</v>
      </c>
      <c r="C651" s="15" t="str">
        <v>病弱</v>
      </c>
      <c r="D651" s="15" t="str">
        <v>なし</v>
      </c>
      <c r="G651" s="32" t="s">
        <v>1382</v>
      </c>
      <c r="H651" s="15" t="s">
        <v>2996</v>
      </c>
      <c r="I651" s="32" t="s">
        <v>2959</v>
      </c>
      <c r="J651" s="19" t="s">
        <v>934</v>
      </c>
      <c r="K651" s="982">
        <v>1</v>
      </c>
    </row>
    <row r="652" spans="1:11" ht="15" customHeight="1" x14ac:dyDescent="0.15">
      <c r="A652" s="19" t="str">
        <v>ZAP-70欠損症</v>
      </c>
      <c r="B652" s="19" t="str">
        <v>シート8　（シート9～10には記入しない）</v>
      </c>
      <c r="C652" s="15" t="str">
        <v>病弱</v>
      </c>
      <c r="D652" s="15" t="str">
        <v>なし</v>
      </c>
      <c r="G652" s="32" t="s">
        <v>1383</v>
      </c>
      <c r="H652" s="15" t="s">
        <v>2996</v>
      </c>
      <c r="I652" s="44" t="s">
        <v>2959</v>
      </c>
      <c r="J652" s="19" t="s">
        <v>934</v>
      </c>
      <c r="K652" s="982">
        <v>1</v>
      </c>
    </row>
    <row r="653" spans="1:11" ht="15" customHeight="1" x14ac:dyDescent="0.15">
      <c r="A653" s="19" t="str">
        <v>MHCクラスⅠ欠損症</v>
      </c>
      <c r="B653" s="19" t="str">
        <v>シート8　（シート9～10には記入しない）</v>
      </c>
      <c r="C653" s="15" t="str">
        <v>病弱</v>
      </c>
      <c r="D653" s="15" t="str">
        <v>なし</v>
      </c>
      <c r="G653" s="32" t="s">
        <v>1384</v>
      </c>
      <c r="H653" s="15" t="s">
        <v>2996</v>
      </c>
      <c r="I653" s="44" t="s">
        <v>2959</v>
      </c>
      <c r="J653" s="19" t="s">
        <v>934</v>
      </c>
      <c r="K653" s="982">
        <v>1</v>
      </c>
    </row>
    <row r="654" spans="1:11" ht="15" customHeight="1" x14ac:dyDescent="0.15">
      <c r="A654" s="19" t="str">
        <v>MHCクラスⅡ欠損症</v>
      </c>
      <c r="B654" s="19" t="str">
        <v>シート8　（シート9～10には記入しない）</v>
      </c>
      <c r="C654" s="15" t="str">
        <v>病弱</v>
      </c>
      <c r="D654" s="15" t="str">
        <v>なし</v>
      </c>
      <c r="G654" s="32" t="s">
        <v>1385</v>
      </c>
      <c r="H654" s="15" t="s">
        <v>2996</v>
      </c>
      <c r="I654" s="44" t="s">
        <v>2959</v>
      </c>
      <c r="J654" s="19" t="s">
        <v>934</v>
      </c>
      <c r="K654" s="982">
        <v>1</v>
      </c>
    </row>
    <row r="655" spans="1:11" ht="15" customHeight="1" x14ac:dyDescent="0.15">
      <c r="A655" s="19" t="str">
        <v>複合免疫不全症</v>
      </c>
      <c r="B655" s="19" t="str">
        <v>シート8　（シート9～10には記入しない）</v>
      </c>
      <c r="C655" s="15" t="str">
        <v>病弱</v>
      </c>
      <c r="D655" s="15" t="str">
        <v>なし</v>
      </c>
      <c r="G655" s="32" t="s">
        <v>1386</v>
      </c>
      <c r="H655" s="15" t="s">
        <v>2996</v>
      </c>
      <c r="I655" s="44" t="s">
        <v>2959</v>
      </c>
      <c r="J655" s="19" t="s">
        <v>934</v>
      </c>
      <c r="K655" s="982">
        <v>1</v>
      </c>
    </row>
    <row r="656" spans="1:11" ht="15" customHeight="1" x14ac:dyDescent="0.15">
      <c r="A656" s="19" t="str">
        <v>ウィスコット・オルドリッチ症候群</v>
      </c>
      <c r="B656" s="19" t="str">
        <v>シート8　（シート9～10には記入しない）</v>
      </c>
      <c r="C656" s="15" t="str">
        <v>病弱</v>
      </c>
      <c r="D656" s="15" t="str">
        <v>なし</v>
      </c>
      <c r="G656" s="32" t="s">
        <v>1387</v>
      </c>
      <c r="H656" s="15" t="s">
        <v>2996</v>
      </c>
      <c r="I656" s="32" t="s">
        <v>2959</v>
      </c>
      <c r="J656" s="19" t="s">
        <v>934</v>
      </c>
      <c r="K656" s="982">
        <v>1</v>
      </c>
    </row>
    <row r="657" spans="1:11" ht="15" customHeight="1" x14ac:dyDescent="0.15">
      <c r="A657" s="19" t="str">
        <v>毛細血管拡張性運動失調症</v>
      </c>
      <c r="B657" s="19" t="str">
        <v>シート8　（シート9～10には記入しない）</v>
      </c>
      <c r="C657" s="15" t="str">
        <v>病弱</v>
      </c>
      <c r="D657" s="15" t="str">
        <v>なし</v>
      </c>
      <c r="G657" s="32" t="s">
        <v>1388</v>
      </c>
      <c r="H657" s="15" t="s">
        <v>2996</v>
      </c>
      <c r="I657" s="44" t="s">
        <v>2959</v>
      </c>
      <c r="J657" s="19" t="s">
        <v>934</v>
      </c>
      <c r="K657" s="982">
        <v>1</v>
      </c>
    </row>
    <row r="658" spans="1:11" ht="15" customHeight="1" x14ac:dyDescent="0.15">
      <c r="A658" s="19" t="str">
        <v>ナイミーヘン染色体不安定症候群</v>
      </c>
      <c r="B658" s="19" t="str">
        <v>シート8　（シート9～10には記入しない）</v>
      </c>
      <c r="C658" s="15" t="str">
        <v>病弱</v>
      </c>
      <c r="D658" s="15" t="str">
        <v>なし</v>
      </c>
      <c r="G658" s="32" t="s">
        <v>1389</v>
      </c>
      <c r="H658" s="15" t="s">
        <v>2996</v>
      </c>
      <c r="I658" s="44" t="s">
        <v>2959</v>
      </c>
      <c r="J658" s="19" t="s">
        <v>934</v>
      </c>
      <c r="K658" s="982">
        <v>1</v>
      </c>
    </row>
    <row r="659" spans="1:11" ht="15" customHeight="1" x14ac:dyDescent="0.15">
      <c r="A659" s="19" t="str">
        <v>ブルーム症候群</v>
      </c>
      <c r="B659" s="19" t="str">
        <v>シート8　（シート9～10には記入しない）</v>
      </c>
      <c r="C659" s="15" t="str">
        <v>病弱</v>
      </c>
      <c r="D659" s="15" t="str">
        <v>なし</v>
      </c>
      <c r="G659" s="32" t="s">
        <v>1390</v>
      </c>
      <c r="H659" s="15" t="s">
        <v>2996</v>
      </c>
      <c r="I659" s="44" t="s">
        <v>2959</v>
      </c>
      <c r="J659" s="19" t="s">
        <v>934</v>
      </c>
      <c r="K659" s="982">
        <v>1</v>
      </c>
    </row>
    <row r="660" spans="1:11" ht="15" customHeight="1" x14ac:dyDescent="0.15">
      <c r="A660" s="19" t="str">
        <v>ICF症候群</v>
      </c>
      <c r="B660" s="19" t="str">
        <v>シート8　（シート9～10には記入しない）</v>
      </c>
      <c r="C660" s="15" t="str">
        <v>病弱</v>
      </c>
      <c r="D660" s="15" t="str">
        <v>なし</v>
      </c>
      <c r="G660" s="32" t="s">
        <v>1391</v>
      </c>
      <c r="H660" s="15" t="s">
        <v>2996</v>
      </c>
      <c r="I660" s="44" t="s">
        <v>2959</v>
      </c>
      <c r="J660" s="19" t="s">
        <v>934</v>
      </c>
      <c r="K660" s="982">
        <v>1</v>
      </c>
    </row>
    <row r="661" spans="1:11" ht="15" customHeight="1" x14ac:dyDescent="0.15">
      <c r="A661" s="19" t="str">
        <v>PMS2異常症</v>
      </c>
      <c r="B661" s="19" t="str">
        <v>シート8　（シート9～10には記入しない）</v>
      </c>
      <c r="C661" s="15" t="str">
        <v>病弱</v>
      </c>
      <c r="D661" s="15" t="str">
        <v>なし</v>
      </c>
      <c r="G661" s="32" t="s">
        <v>1392</v>
      </c>
      <c r="H661" s="15" t="s">
        <v>2996</v>
      </c>
      <c r="I661" s="44" t="s">
        <v>2959</v>
      </c>
      <c r="J661" s="19" t="s">
        <v>934</v>
      </c>
      <c r="K661" s="982">
        <v>1</v>
      </c>
    </row>
    <row r="662" spans="1:11" ht="15" customHeight="1" x14ac:dyDescent="0.15">
      <c r="A662" s="19" t="str">
        <v>RIDDLE症候群</v>
      </c>
      <c r="B662" s="19" t="str">
        <v>シート8　（シート9～10には記入しない）</v>
      </c>
      <c r="C662" s="15" t="str">
        <v>病弱</v>
      </c>
      <c r="D662" s="15" t="str">
        <v>なし</v>
      </c>
      <c r="G662" s="32" t="s">
        <v>1393</v>
      </c>
      <c r="H662" s="15" t="s">
        <v>2996</v>
      </c>
      <c r="I662" s="44" t="s">
        <v>2959</v>
      </c>
      <c r="J662" s="19" t="s">
        <v>934</v>
      </c>
      <c r="K662" s="982">
        <v>1</v>
      </c>
    </row>
    <row r="663" spans="1:11" ht="15" customHeight="1" x14ac:dyDescent="0.15">
      <c r="A663" s="19" t="str">
        <v>シムケ症候群</v>
      </c>
      <c r="B663" s="19" t="str">
        <v>シート8　（シート9～10には記入しない）</v>
      </c>
      <c r="C663" s="15" t="str">
        <v>病弱</v>
      </c>
      <c r="D663" s="15" t="str">
        <v>なし</v>
      </c>
      <c r="G663" s="32" t="s">
        <v>1394</v>
      </c>
      <c r="H663" s="15" t="s">
        <v>2996</v>
      </c>
      <c r="I663" s="44" t="s">
        <v>2959</v>
      </c>
      <c r="J663" s="19" t="s">
        <v>934</v>
      </c>
      <c r="K663" s="982">
        <v>1</v>
      </c>
    </row>
    <row r="664" spans="1:11" ht="15" customHeight="1" x14ac:dyDescent="0.15">
      <c r="A664" s="19" t="str">
        <v>胸腺低形成</v>
      </c>
      <c r="B664" s="19" t="str">
        <v>シート8　（シート9～10には記入しない）</v>
      </c>
      <c r="C664" s="15" t="str">
        <v>病弱</v>
      </c>
      <c r="D664" s="15" t="str">
        <v>なし</v>
      </c>
      <c r="G664" s="32" t="s">
        <v>1395</v>
      </c>
      <c r="H664" s="15" t="s">
        <v>2996</v>
      </c>
      <c r="I664" s="44" t="s">
        <v>2959</v>
      </c>
      <c r="J664" s="19" t="s">
        <v>934</v>
      </c>
      <c r="K664" s="982">
        <v>1</v>
      </c>
    </row>
    <row r="665" spans="1:11" ht="15" customHeight="1" x14ac:dyDescent="0.15">
      <c r="A665" s="19" t="str">
        <v>ディ・ジョージ症候群</v>
      </c>
      <c r="B665" s="19" t="str">
        <v>シート8　（シート9～10には記入しない）</v>
      </c>
      <c r="C665" s="15" t="str">
        <v>病弱</v>
      </c>
      <c r="D665" s="15" t="str">
        <v>なし</v>
      </c>
      <c r="G665" s="32" t="s">
        <v>1396</v>
      </c>
      <c r="H665" s="15" t="s">
        <v>2996</v>
      </c>
      <c r="I665" s="44" t="s">
        <v>2959</v>
      </c>
      <c r="J665" s="19" t="s">
        <v>934</v>
      </c>
      <c r="K665" s="982">
        <v>1</v>
      </c>
    </row>
    <row r="666" spans="1:11" ht="15" customHeight="1" x14ac:dyDescent="0.15">
      <c r="A666" s="19" t="str">
        <v>22q11.2欠失症候群</v>
      </c>
      <c r="B666" s="19" t="str">
        <v>シート8　（シート9～10には記入しない）</v>
      </c>
      <c r="C666" s="15" t="str">
        <v>病弱</v>
      </c>
      <c r="D666" s="15" t="str">
        <v>なし</v>
      </c>
      <c r="G666" s="32" t="s">
        <v>1397</v>
      </c>
      <c r="H666" s="15" t="s">
        <v>2996</v>
      </c>
      <c r="I666" s="44" t="s">
        <v>2959</v>
      </c>
      <c r="J666" s="19" t="s">
        <v>934</v>
      </c>
      <c r="K666" s="982">
        <v>1</v>
      </c>
    </row>
    <row r="667" spans="1:11" ht="15" customHeight="1" x14ac:dyDescent="0.15">
      <c r="A667" s="19" t="str">
        <v>高IgE症候群</v>
      </c>
      <c r="B667" s="19" t="str">
        <v>シート8　（シート9～10には記入しない）</v>
      </c>
      <c r="C667" s="15" t="str">
        <v>病弱</v>
      </c>
      <c r="D667" s="15" t="str">
        <v>なし</v>
      </c>
      <c r="G667" s="32" t="s">
        <v>1398</v>
      </c>
      <c r="H667" s="15" t="s">
        <v>2996</v>
      </c>
      <c r="I667" s="44" t="s">
        <v>2959</v>
      </c>
      <c r="J667" s="19" t="s">
        <v>934</v>
      </c>
      <c r="K667" s="982">
        <v>1</v>
      </c>
    </row>
    <row r="668" spans="1:11" ht="15" customHeight="1" x14ac:dyDescent="0.15">
      <c r="A668" s="19" t="str">
        <v>肝中心静脈閉鎖症を伴う免疫不全症</v>
      </c>
      <c r="B668" s="19" t="str">
        <v>シート8　（シート9～10には記入しない）</v>
      </c>
      <c r="C668" s="15" t="str">
        <v>病弱</v>
      </c>
      <c r="D668" s="15" t="str">
        <v>なし</v>
      </c>
      <c r="G668" s="32" t="s">
        <v>1399</v>
      </c>
      <c r="H668" s="15" t="s">
        <v>2996</v>
      </c>
      <c r="I668" s="44" t="s">
        <v>2959</v>
      </c>
      <c r="J668" s="19" t="s">
        <v>934</v>
      </c>
      <c r="K668" s="982">
        <v>1</v>
      </c>
    </row>
    <row r="669" spans="1:11" ht="15" customHeight="1" x14ac:dyDescent="0.15">
      <c r="A669" s="19" t="str">
        <v>先天性角化異常症</v>
      </c>
      <c r="B669" s="19" t="str">
        <v>シート8　（シート9～10には記入しない）</v>
      </c>
      <c r="C669" s="15" t="str">
        <v>病弱</v>
      </c>
      <c r="D669" s="15" t="str">
        <v>なし</v>
      </c>
      <c r="G669" s="32" t="s">
        <v>1400</v>
      </c>
      <c r="H669" s="15" t="s">
        <v>2996</v>
      </c>
      <c r="I669" s="44" t="s">
        <v>2959</v>
      </c>
      <c r="J669" s="19" t="s">
        <v>934</v>
      </c>
      <c r="K669" s="982">
        <v>1</v>
      </c>
    </row>
    <row r="670" spans="1:11" ht="15" customHeight="1" x14ac:dyDescent="0.15">
      <c r="A670" s="19" t="str">
        <v>X連鎖無ガンマグロブリン血症</v>
      </c>
      <c r="B670" s="19" t="str">
        <v>シート8　（シート9～10には記入しない）</v>
      </c>
      <c r="C670" s="15" t="str">
        <v>病弱</v>
      </c>
      <c r="D670" s="15" t="str">
        <v>なし</v>
      </c>
      <c r="G670" s="32" t="s">
        <v>1401</v>
      </c>
      <c r="H670" s="15" t="s">
        <v>2996</v>
      </c>
      <c r="I670" s="44" t="s">
        <v>2959</v>
      </c>
      <c r="J670" s="19" t="s">
        <v>934</v>
      </c>
      <c r="K670" s="982">
        <v>1</v>
      </c>
    </row>
    <row r="671" spans="1:11" ht="15" customHeight="1" x14ac:dyDescent="0.15">
      <c r="A671" s="19" t="str">
        <v>分類不能型免疫不全症</v>
      </c>
      <c r="B671" s="19" t="str">
        <v>シート8　（シート9～10には記入しない）</v>
      </c>
      <c r="C671" s="15" t="str">
        <v>病弱</v>
      </c>
      <c r="D671" s="15" t="str">
        <v>なし</v>
      </c>
      <c r="G671" s="32" t="s">
        <v>1402</v>
      </c>
      <c r="H671" s="15" t="s">
        <v>2996</v>
      </c>
      <c r="I671" s="44" t="s">
        <v>2959</v>
      </c>
      <c r="J671" s="19" t="s">
        <v>934</v>
      </c>
      <c r="K671" s="982">
        <v>1</v>
      </c>
    </row>
    <row r="672" spans="1:11" ht="15" customHeight="1" x14ac:dyDescent="0.15">
      <c r="A672" s="19" t="str">
        <v>高IgM症候群</v>
      </c>
      <c r="B672" s="19" t="str">
        <v>シート8　（シート9～10には記入しない）</v>
      </c>
      <c r="C672" s="15" t="str">
        <v>病弱</v>
      </c>
      <c r="D672" s="15" t="str">
        <v>なし</v>
      </c>
      <c r="G672" s="32" t="s">
        <v>1403</v>
      </c>
      <c r="H672" s="15" t="s">
        <v>2996</v>
      </c>
      <c r="I672" s="44" t="s">
        <v>2959</v>
      </c>
      <c r="J672" s="19" t="s">
        <v>934</v>
      </c>
      <c r="K672" s="982">
        <v>1</v>
      </c>
    </row>
    <row r="673" spans="1:11" ht="15" customHeight="1" x14ac:dyDescent="0.15">
      <c r="A673" s="19" t="str">
        <v>IgGサブクラス欠損症</v>
      </c>
      <c r="B673" s="19" t="str">
        <v>シート8　（シート9～10には記入しない）</v>
      </c>
      <c r="C673" s="15" t="str">
        <v>病弱</v>
      </c>
      <c r="D673" s="15" t="str">
        <v>なし</v>
      </c>
      <c r="G673" s="32" t="s">
        <v>1404</v>
      </c>
      <c r="H673" s="15" t="s">
        <v>2996</v>
      </c>
      <c r="I673" s="44" t="s">
        <v>2959</v>
      </c>
      <c r="J673" s="19" t="s">
        <v>934</v>
      </c>
      <c r="K673" s="982">
        <v>1</v>
      </c>
    </row>
    <row r="674" spans="1:11" ht="15" customHeight="1" x14ac:dyDescent="0.15">
      <c r="A674" s="19" t="str">
        <v>選択的IgA欠損</v>
      </c>
      <c r="B674" s="19" t="str">
        <v>シート8　（シート9～10には記入しない）</v>
      </c>
      <c r="C674" s="15" t="str">
        <v>病弱</v>
      </c>
      <c r="D674" s="15" t="str">
        <v>なし</v>
      </c>
      <c r="G674" s="32" t="s">
        <v>1405</v>
      </c>
      <c r="H674" s="15" t="s">
        <v>2996</v>
      </c>
      <c r="I674" s="44" t="s">
        <v>2959</v>
      </c>
      <c r="J674" s="19" t="s">
        <v>934</v>
      </c>
      <c r="K674" s="982">
        <v>1</v>
      </c>
    </row>
    <row r="675" spans="1:11" ht="15" customHeight="1" x14ac:dyDescent="0.15">
      <c r="A675" s="19" t="str">
        <v>特異抗体産生不全症</v>
      </c>
      <c r="B675" s="19" t="str">
        <v>シート8　（シート9～10には記入しない）</v>
      </c>
      <c r="C675" s="15" t="str">
        <v>病弱</v>
      </c>
      <c r="D675" s="15" t="str">
        <v>なし</v>
      </c>
      <c r="G675" s="32" t="s">
        <v>1406</v>
      </c>
      <c r="H675" s="15" t="s">
        <v>2996</v>
      </c>
      <c r="I675" s="44" t="s">
        <v>2959</v>
      </c>
      <c r="J675" s="19" t="s">
        <v>934</v>
      </c>
      <c r="K675" s="982">
        <v>1</v>
      </c>
    </row>
    <row r="676" spans="1:11" ht="15" customHeight="1" x14ac:dyDescent="0.15">
      <c r="A676" s="19" t="str">
        <v>乳児一過性低ガンマグロブリン血症</v>
      </c>
      <c r="B676" s="19" t="str">
        <v>シート8　（シート9～10には記入しない）</v>
      </c>
      <c r="C676" s="15" t="str">
        <v>病弱</v>
      </c>
      <c r="D676" s="15" t="str">
        <v>なし</v>
      </c>
      <c r="G676" s="32" t="s">
        <v>1407</v>
      </c>
      <c r="H676" s="15" t="s">
        <v>2996</v>
      </c>
      <c r="I676" s="32" t="s">
        <v>2959</v>
      </c>
      <c r="J676" s="19" t="s">
        <v>934</v>
      </c>
      <c r="K676" s="982">
        <v>1</v>
      </c>
    </row>
    <row r="677" spans="1:11" ht="15" customHeight="1" x14ac:dyDescent="0.15">
      <c r="A677" s="19" t="str">
        <v>液性免疫不全</v>
      </c>
      <c r="B677" s="19" t="str">
        <v>シート8　（シート9～10には記入しない）</v>
      </c>
      <c r="C677" s="15" t="str">
        <v>病弱</v>
      </c>
      <c r="D677" s="15" t="str">
        <v>なし</v>
      </c>
      <c r="G677" s="32" t="s">
        <v>1408</v>
      </c>
      <c r="H677" s="15" t="s">
        <v>2996</v>
      </c>
      <c r="I677" s="44" t="s">
        <v>2959</v>
      </c>
      <c r="J677" s="19" t="s">
        <v>934</v>
      </c>
      <c r="K677" s="982">
        <v>1</v>
      </c>
    </row>
    <row r="678" spans="1:11" ht="15" customHeight="1" x14ac:dyDescent="0.15">
      <c r="A678" s="19" t="str">
        <v>チェディアック・東症候群</v>
      </c>
      <c r="B678" s="19" t="str">
        <v>シート8　（シート9～10には記入しない）</v>
      </c>
      <c r="C678" s="15" t="str">
        <v>病弱</v>
      </c>
      <c r="D678" s="15" t="str">
        <v>なし</v>
      </c>
      <c r="G678" s="32" t="s">
        <v>1409</v>
      </c>
      <c r="H678" s="15" t="s">
        <v>2996</v>
      </c>
      <c r="I678" s="44" t="s">
        <v>2959</v>
      </c>
      <c r="J678" s="19" t="s">
        <v>934</v>
      </c>
      <c r="K678" s="982">
        <v>1</v>
      </c>
    </row>
    <row r="679" spans="1:11" ht="15" customHeight="1" x14ac:dyDescent="0.15">
      <c r="A679" s="19" t="str">
        <v>X連鎖リンパ増殖症候群</v>
      </c>
      <c r="B679" s="19" t="str">
        <v>シート8　（シート9～10には記入しない）</v>
      </c>
      <c r="C679" s="15" t="str">
        <v>病弱</v>
      </c>
      <c r="D679" s="15" t="str">
        <v>なし</v>
      </c>
      <c r="G679" s="32" t="s">
        <v>1410</v>
      </c>
      <c r="H679" s="15" t="s">
        <v>2996</v>
      </c>
      <c r="I679" s="32" t="s">
        <v>2959</v>
      </c>
      <c r="J679" s="19" t="s">
        <v>934</v>
      </c>
      <c r="K679" s="982">
        <v>1</v>
      </c>
    </row>
    <row r="680" spans="1:11" ht="15" customHeight="1" x14ac:dyDescent="0.15">
      <c r="A680" s="19" t="str">
        <v>自己免疫性リンパ増殖症候群</v>
      </c>
      <c r="B680" s="19" t="str">
        <v>シート8　（シート9～10には記入しない）</v>
      </c>
      <c r="C680" s="15" t="str">
        <v>病弱</v>
      </c>
      <c r="D680" s="15" t="str">
        <v>なし</v>
      </c>
      <c r="G680" s="32" t="s">
        <v>1411</v>
      </c>
      <c r="H680" s="15" t="s">
        <v>2996</v>
      </c>
      <c r="I680" s="32" t="s">
        <v>2959</v>
      </c>
      <c r="J680" s="19" t="s">
        <v>934</v>
      </c>
      <c r="K680" s="982">
        <v>1</v>
      </c>
    </row>
    <row r="681" spans="1:11" ht="15" customHeight="1" x14ac:dyDescent="0.15">
      <c r="A681" s="19" t="str">
        <v>ALPS</v>
      </c>
      <c r="B681" s="19" t="str">
        <v>シート8　（シート9～10には記入しない）</v>
      </c>
      <c r="C681" s="15" t="str">
        <v>病弱</v>
      </c>
      <c r="D681" s="15" t="str">
        <v>なし</v>
      </c>
      <c r="G681" s="32" t="s">
        <v>1412</v>
      </c>
      <c r="H681" s="15" t="s">
        <v>2996</v>
      </c>
      <c r="I681" s="44" t="s">
        <v>2959</v>
      </c>
      <c r="J681" s="19" t="s">
        <v>934</v>
      </c>
      <c r="K681" s="982">
        <v>1</v>
      </c>
    </row>
    <row r="682" spans="1:11" ht="15" customHeight="1" x14ac:dyDescent="0.15">
      <c r="A682" s="19" t="str">
        <v>免疫調節障害</v>
      </c>
      <c r="B682" s="19" t="str">
        <v>シート8　（シート9～10には記入しない）</v>
      </c>
      <c r="C682" s="15" t="str">
        <v>病弱</v>
      </c>
      <c r="D682" s="15" t="str">
        <v>なし</v>
      </c>
      <c r="G682" s="32" t="s">
        <v>1413</v>
      </c>
      <c r="H682" s="15" t="s">
        <v>2996</v>
      </c>
      <c r="I682" s="44" t="s">
        <v>2959</v>
      </c>
      <c r="J682" s="19" t="s">
        <v>934</v>
      </c>
      <c r="K682" s="982">
        <v>1</v>
      </c>
    </row>
    <row r="683" spans="1:11" ht="15" customHeight="1" x14ac:dyDescent="0.15">
      <c r="A683" s="19" t="str">
        <v>重症先天性好中球減少症</v>
      </c>
      <c r="B683" s="19" t="str">
        <v>シート8　（シート9～10には記入しない）</v>
      </c>
      <c r="C683" s="15" t="str">
        <v>病弱</v>
      </c>
      <c r="D683" s="15" t="str">
        <v>なし</v>
      </c>
      <c r="G683" s="32" t="s">
        <v>1414</v>
      </c>
      <c r="H683" s="15" t="s">
        <v>2996</v>
      </c>
      <c r="I683" s="32" t="s">
        <v>2959</v>
      </c>
      <c r="J683" s="19" t="s">
        <v>934</v>
      </c>
      <c r="K683" s="982">
        <v>1</v>
      </c>
    </row>
    <row r="684" spans="1:11" ht="15" customHeight="1" x14ac:dyDescent="0.15">
      <c r="A684" s="19" t="str">
        <v>周期性好中球減少症</v>
      </c>
      <c r="B684" s="19" t="str">
        <v>シート8　（シート9～10には記入しない）</v>
      </c>
      <c r="C684" s="15" t="str">
        <v>病弱</v>
      </c>
      <c r="D684" s="15" t="str">
        <v>なし</v>
      </c>
      <c r="G684" s="32" t="s">
        <v>1415</v>
      </c>
      <c r="H684" s="15" t="s">
        <v>2996</v>
      </c>
      <c r="I684" s="44" t="s">
        <v>2959</v>
      </c>
      <c r="J684" s="19" t="s">
        <v>934</v>
      </c>
      <c r="K684" s="982">
        <v>1</v>
      </c>
    </row>
    <row r="685" spans="1:11" ht="15" customHeight="1" x14ac:dyDescent="0.15">
      <c r="A685" s="19" t="str">
        <v>好中球減少症</v>
      </c>
      <c r="B685" s="19" t="str">
        <v>シート8　（シート9～10には記入しない）</v>
      </c>
      <c r="C685" s="15" t="str">
        <v>病弱</v>
      </c>
      <c r="D685" s="15" t="str">
        <v>なし</v>
      </c>
      <c r="G685" s="32" t="s">
        <v>1416</v>
      </c>
      <c r="H685" s="15" t="s">
        <v>2996</v>
      </c>
      <c r="I685" s="44" t="s">
        <v>2959</v>
      </c>
      <c r="J685" s="19" t="s">
        <v>934</v>
      </c>
      <c r="K685" s="982">
        <v>1</v>
      </c>
    </row>
    <row r="686" spans="1:11" ht="15" customHeight="1" x14ac:dyDescent="0.15">
      <c r="A686" s="19" t="str">
        <v>白血球接着不全症</v>
      </c>
      <c r="B686" s="19" t="str">
        <v>シート8　（シート9～10には記入しない）</v>
      </c>
      <c r="C686" s="15" t="str">
        <v>病弱</v>
      </c>
      <c r="D686" s="15" t="str">
        <v>なし</v>
      </c>
      <c r="G686" s="32" t="s">
        <v>1417</v>
      </c>
      <c r="H686" s="15" t="s">
        <v>2996</v>
      </c>
      <c r="I686" s="44" t="s">
        <v>2959</v>
      </c>
      <c r="J686" s="19" t="s">
        <v>934</v>
      </c>
      <c r="K686" s="982">
        <v>1</v>
      </c>
    </row>
    <row r="687" spans="1:11" ht="15" customHeight="1" x14ac:dyDescent="0.15">
      <c r="A687" s="19" t="str">
        <v>シュワッハマン・ダイアモンド症候群</v>
      </c>
      <c r="B687" s="19" t="str">
        <v>シート8　（シート9～10には記入しない）</v>
      </c>
      <c r="C687" s="15" t="str">
        <v>病弱</v>
      </c>
      <c r="D687" s="15" t="str">
        <v>なし</v>
      </c>
      <c r="G687" s="32" t="s">
        <v>1418</v>
      </c>
      <c r="H687" s="15" t="s">
        <v>2996</v>
      </c>
      <c r="I687" s="44" t="s">
        <v>2959</v>
      </c>
      <c r="J687" s="19" t="s">
        <v>934</v>
      </c>
      <c r="K687" s="982">
        <v>1</v>
      </c>
    </row>
    <row r="688" spans="1:11" ht="15" customHeight="1" x14ac:dyDescent="0.15">
      <c r="A688" s="19" t="str">
        <v>慢性肉芽腫症</v>
      </c>
      <c r="B688" s="19" t="str">
        <v>シート8　（シート9～10には記入しない）</v>
      </c>
      <c r="C688" s="15" t="str">
        <v>病弱</v>
      </c>
      <c r="D688" s="15" t="str">
        <v>なし</v>
      </c>
      <c r="G688" s="32" t="s">
        <v>1419</v>
      </c>
      <c r="H688" s="15" t="s">
        <v>2996</v>
      </c>
      <c r="I688" s="44" t="s">
        <v>2959</v>
      </c>
      <c r="J688" s="19" t="s">
        <v>934</v>
      </c>
      <c r="K688" s="982">
        <v>1</v>
      </c>
    </row>
    <row r="689" spans="1:11" ht="15" customHeight="1" x14ac:dyDescent="0.15">
      <c r="A689" s="19" t="str">
        <v>ミエロペルオキシダーゼ欠損症</v>
      </c>
      <c r="B689" s="19" t="str">
        <v>シート8　（シート9～10には記入しない）</v>
      </c>
      <c r="C689" s="15" t="str">
        <v>病弱</v>
      </c>
      <c r="D689" s="15" t="str">
        <v>なし</v>
      </c>
      <c r="G689" s="32" t="s">
        <v>1420</v>
      </c>
      <c r="H689" s="15" t="s">
        <v>2996</v>
      </c>
      <c r="I689" s="44" t="s">
        <v>2959</v>
      </c>
      <c r="J689" s="19" t="s">
        <v>934</v>
      </c>
      <c r="K689" s="982">
        <v>1</v>
      </c>
    </row>
    <row r="690" spans="1:11" ht="15" customHeight="1" x14ac:dyDescent="0.15">
      <c r="A690" s="19" t="str">
        <v>メンデル遺伝型マイコバクテリア易感染症</v>
      </c>
      <c r="B690" s="19" t="str">
        <v>シート8　（シート9～10には記入しない）</v>
      </c>
      <c r="C690" s="15" t="str">
        <v>病弱</v>
      </c>
      <c r="D690" s="15" t="str">
        <v>なし</v>
      </c>
      <c r="G690" s="32" t="s">
        <v>1421</v>
      </c>
      <c r="H690" s="15" t="s">
        <v>2996</v>
      </c>
      <c r="I690" s="44" t="s">
        <v>2959</v>
      </c>
      <c r="J690" s="19" t="s">
        <v>934</v>
      </c>
      <c r="K690" s="982">
        <v>1</v>
      </c>
    </row>
    <row r="691" spans="1:11" ht="15" customHeight="1" x14ac:dyDescent="0.15">
      <c r="A691" s="19" t="str">
        <v>白血球機能異常</v>
      </c>
      <c r="B691" s="19" t="str">
        <v>シート8　（シート9～10には記入しない）</v>
      </c>
      <c r="C691" s="15" t="str">
        <v>病弱</v>
      </c>
      <c r="D691" s="15" t="str">
        <v>なし</v>
      </c>
      <c r="G691" s="32" t="s">
        <v>1422</v>
      </c>
      <c r="H691" s="15" t="s">
        <v>2996</v>
      </c>
      <c r="I691" s="44" t="s">
        <v>2959</v>
      </c>
      <c r="J691" s="19" t="s">
        <v>934</v>
      </c>
      <c r="K691" s="982">
        <v>1</v>
      </c>
    </row>
    <row r="692" spans="1:11" ht="15" customHeight="1" x14ac:dyDescent="0.15">
      <c r="A692" s="19" t="str">
        <v>免疫不全を伴う無汗性外胚葉形成異常症</v>
      </c>
      <c r="B692" s="19" t="str">
        <v>シート8　（シート9～10には記入しない）</v>
      </c>
      <c r="C692" s="15" t="str">
        <v>病弱</v>
      </c>
      <c r="D692" s="15" t="str">
        <v>なし</v>
      </c>
      <c r="G692" s="32" t="s">
        <v>1423</v>
      </c>
      <c r="H692" s="15" t="s">
        <v>2996</v>
      </c>
      <c r="I692" s="44" t="s">
        <v>2959</v>
      </c>
      <c r="J692" s="19" t="s">
        <v>934</v>
      </c>
      <c r="K692" s="982">
        <v>1</v>
      </c>
    </row>
    <row r="693" spans="1:11" ht="15" customHeight="1" x14ac:dyDescent="0.15">
      <c r="A693" s="19" t="str">
        <v>IRAK4欠損症</v>
      </c>
      <c r="B693" s="19" t="str">
        <v>シート8　（シート9～10には記入しない）</v>
      </c>
      <c r="C693" s="15" t="str">
        <v>病弱</v>
      </c>
      <c r="D693" s="15" t="str">
        <v>なし</v>
      </c>
      <c r="G693" s="32" t="s">
        <v>1424</v>
      </c>
      <c r="H693" s="15" t="s">
        <v>2996</v>
      </c>
      <c r="I693" s="44" t="s">
        <v>2959</v>
      </c>
      <c r="J693" s="19" t="s">
        <v>934</v>
      </c>
      <c r="K693" s="982">
        <v>1</v>
      </c>
    </row>
    <row r="694" spans="1:11" ht="15" customHeight="1" x14ac:dyDescent="0.15">
      <c r="A694" s="19" t="str">
        <v>MyD88欠損症</v>
      </c>
      <c r="B694" s="19" t="str">
        <v>シート8　（シート9～10には記入しない）</v>
      </c>
      <c r="C694" s="15" t="str">
        <v>病弱</v>
      </c>
      <c r="D694" s="15" t="str">
        <v>なし</v>
      </c>
      <c r="G694" s="32" t="s">
        <v>1425</v>
      </c>
      <c r="H694" s="15" t="s">
        <v>2996</v>
      </c>
      <c r="I694" s="44" t="s">
        <v>2959</v>
      </c>
      <c r="J694" s="19" t="s">
        <v>934</v>
      </c>
      <c r="K694" s="982">
        <v>1</v>
      </c>
    </row>
    <row r="695" spans="1:11" ht="15" customHeight="1" x14ac:dyDescent="0.15">
      <c r="A695" s="19" t="str">
        <v>慢性皮膚粘膜カンジダ症</v>
      </c>
      <c r="B695" s="19" t="str">
        <v>シート8　（シート9～10には記入しない）</v>
      </c>
      <c r="C695" s="15" t="str">
        <v>病弱</v>
      </c>
      <c r="D695" s="15" t="str">
        <v>なし</v>
      </c>
      <c r="G695" s="32" t="s">
        <v>1426</v>
      </c>
      <c r="H695" s="15" t="s">
        <v>2996</v>
      </c>
      <c r="I695" s="32" t="s">
        <v>2959</v>
      </c>
      <c r="J695" s="19" t="s">
        <v>934</v>
      </c>
      <c r="K695" s="982">
        <v>1</v>
      </c>
    </row>
    <row r="696" spans="1:11" ht="15" customHeight="1" x14ac:dyDescent="0.15">
      <c r="A696" s="19" t="str">
        <v>自然免疫異常</v>
      </c>
      <c r="B696" s="19" t="str">
        <v>シート8　（シート9～10には記入しない）</v>
      </c>
      <c r="C696" s="15" t="str">
        <v>病弱</v>
      </c>
      <c r="D696" s="15" t="str">
        <v>なし</v>
      </c>
      <c r="G696" s="32" t="s">
        <v>1427</v>
      </c>
      <c r="H696" s="15" t="s">
        <v>2996</v>
      </c>
      <c r="I696" s="44" t="s">
        <v>2959</v>
      </c>
      <c r="J696" s="19" t="s">
        <v>934</v>
      </c>
      <c r="K696" s="982">
        <v>1</v>
      </c>
    </row>
    <row r="697" spans="1:11" ht="15" customHeight="1" x14ac:dyDescent="0.15">
      <c r="A697" s="19" t="str">
        <v>先天性補体欠損症</v>
      </c>
      <c r="B697" s="19" t="str">
        <v>シート8　（シート9～10には記入しない）</v>
      </c>
      <c r="C697" s="15" t="str">
        <v>病弱</v>
      </c>
      <c r="D697" s="15" t="str">
        <v>なし</v>
      </c>
      <c r="G697" s="32" t="s">
        <v>1428</v>
      </c>
      <c r="H697" s="15" t="s">
        <v>2996</v>
      </c>
      <c r="I697" s="44" t="s">
        <v>2959</v>
      </c>
      <c r="J697" s="19" t="s">
        <v>934</v>
      </c>
      <c r="K697" s="982">
        <v>1</v>
      </c>
    </row>
    <row r="698" spans="1:11" ht="15" customHeight="1" x14ac:dyDescent="0.15">
      <c r="A698" s="19" t="str">
        <v>遺伝性血管性浮腫</v>
      </c>
      <c r="B698" s="19" t="str">
        <v>シート8　（シート9～10には記入しない）</v>
      </c>
      <c r="C698" s="15" t="str">
        <v>病弱</v>
      </c>
      <c r="D698" s="15" t="str">
        <v>なし</v>
      </c>
      <c r="G698" s="32" t="s">
        <v>1429</v>
      </c>
      <c r="H698" s="15" t="s">
        <v>2996</v>
      </c>
      <c r="I698" s="44" t="s">
        <v>2959</v>
      </c>
      <c r="J698" s="19" t="s">
        <v>934</v>
      </c>
      <c r="K698" s="982">
        <v>1</v>
      </c>
    </row>
    <row r="699" spans="1:11" ht="15" customHeight="1" x14ac:dyDescent="0.15">
      <c r="A699" s="19" t="str">
        <v>C1インヒビター欠損症</v>
      </c>
      <c r="B699" s="19" t="str">
        <v>シート8　（シート9～10には記入しない）</v>
      </c>
      <c r="C699" s="15" t="str">
        <v>病弱</v>
      </c>
      <c r="D699" s="15" t="str">
        <v>なし</v>
      </c>
      <c r="G699" s="32" t="s">
        <v>1430</v>
      </c>
      <c r="H699" s="15" t="s">
        <v>2996</v>
      </c>
      <c r="I699" s="44" t="s">
        <v>2959</v>
      </c>
      <c r="J699" s="19" t="s">
        <v>934</v>
      </c>
      <c r="K699" s="982">
        <v>1</v>
      </c>
    </row>
    <row r="700" spans="1:11" ht="15" customHeight="1" x14ac:dyDescent="0.15">
      <c r="A700" s="19" t="str">
        <v>好酸球増加症</v>
      </c>
      <c r="B700" s="19" t="str">
        <v>シート8　（シート9～10には記入しない）</v>
      </c>
      <c r="C700" s="15" t="str">
        <v>病弱</v>
      </c>
      <c r="D700" s="15" t="str">
        <v>なし</v>
      </c>
      <c r="G700" s="32" t="s">
        <v>1431</v>
      </c>
      <c r="H700" s="15" t="s">
        <v>2996</v>
      </c>
      <c r="I700" s="44" t="s">
        <v>2959</v>
      </c>
      <c r="J700" s="19" t="s">
        <v>934</v>
      </c>
      <c r="K700" s="982">
        <v>1</v>
      </c>
    </row>
    <row r="701" spans="1:11" ht="15" customHeight="1" x14ac:dyDescent="0.15">
      <c r="A701" s="19" t="str">
        <v>慢性活動性EBウイルス感染症</v>
      </c>
      <c r="B701" s="19" t="str">
        <v>シート8　（シート9～10には記入しない）</v>
      </c>
      <c r="C701" s="15" t="str">
        <v>病弱</v>
      </c>
      <c r="D701" s="15" t="str">
        <v>なし</v>
      </c>
      <c r="G701" s="32" t="s">
        <v>1432</v>
      </c>
      <c r="H701" s="15" t="s">
        <v>2996</v>
      </c>
      <c r="I701" s="44" t="s">
        <v>2959</v>
      </c>
      <c r="J701" s="19" t="s">
        <v>934</v>
      </c>
      <c r="K701" s="982">
        <v>1</v>
      </c>
    </row>
    <row r="702" spans="1:11" ht="15" customHeight="1" x14ac:dyDescent="0.15">
      <c r="A702" s="19" t="str">
        <v>後天性免疫不全症候群</v>
      </c>
      <c r="B702" s="19" t="str">
        <v>シート8　（シート9～10には記入しない）</v>
      </c>
      <c r="C702" s="15" t="str">
        <v>病弱</v>
      </c>
      <c r="D702" s="15" t="str">
        <v>なし</v>
      </c>
      <c r="G702" s="32" t="s">
        <v>1433</v>
      </c>
      <c r="H702" s="15" t="s">
        <v>2996</v>
      </c>
      <c r="I702" s="44" t="s">
        <v>2959</v>
      </c>
      <c r="J702" s="19" t="s">
        <v>934</v>
      </c>
      <c r="K702" s="982">
        <v>1</v>
      </c>
    </row>
    <row r="703" spans="1:11" ht="15" customHeight="1" x14ac:dyDescent="0.15">
      <c r="A703" s="19" t="str">
        <v>HIV</v>
      </c>
      <c r="B703" s="19" t="str">
        <v>シート8　（シート9～10には記入しない）</v>
      </c>
      <c r="C703" s="15" t="str">
        <v>病弱</v>
      </c>
      <c r="D703" s="15" t="str">
        <v>なし</v>
      </c>
      <c r="G703" s="32" t="s">
        <v>1434</v>
      </c>
      <c r="H703" s="15" t="s">
        <v>2996</v>
      </c>
      <c r="I703" s="44" t="s">
        <v>2959</v>
      </c>
      <c r="J703" s="19" t="s">
        <v>934</v>
      </c>
      <c r="K703" s="982">
        <v>1</v>
      </c>
    </row>
    <row r="704" spans="1:11" ht="15" customHeight="1" x14ac:dyDescent="0.15">
      <c r="A704" s="19" t="str">
        <v>後天性免疫不全症</v>
      </c>
      <c r="B704" s="19" t="str">
        <v>シート8　（シート9～10には記入しない）</v>
      </c>
      <c r="C704" s="15" t="str">
        <v>病弱</v>
      </c>
      <c r="D704" s="15" t="str">
        <v>なし</v>
      </c>
      <c r="G704" s="32" t="s">
        <v>1435</v>
      </c>
      <c r="H704" s="15" t="s">
        <v>2996</v>
      </c>
      <c r="I704" s="44" t="s">
        <v>2959</v>
      </c>
      <c r="J704" s="19" t="s">
        <v>934</v>
      </c>
      <c r="K704" s="982">
        <v>1</v>
      </c>
    </row>
    <row r="705" spans="1:11" ht="15" customHeight="1" x14ac:dyDescent="0.15">
      <c r="A705" s="19" t="str">
        <v>慢性移植片対宿主病</v>
      </c>
      <c r="B705" s="19" t="str">
        <v>シート8　（シート9～10には記入しない）</v>
      </c>
      <c r="C705" s="15" t="str">
        <v>病弱</v>
      </c>
      <c r="D705" s="15" t="str">
        <v>なし</v>
      </c>
      <c r="G705" s="32" t="s">
        <v>1436</v>
      </c>
      <c r="H705" s="15" t="s">
        <v>2996</v>
      </c>
      <c r="I705" s="32" t="s">
        <v>2959</v>
      </c>
      <c r="J705" s="19" t="s">
        <v>934</v>
      </c>
      <c r="K705" s="982">
        <v>1</v>
      </c>
    </row>
    <row r="706" spans="1:11" ht="15" customHeight="1" x14ac:dyDescent="0.15">
      <c r="A706" s="19" t="str">
        <v>髄膜脳瘤</v>
      </c>
      <c r="B706" s="19" t="str">
        <v>シート8　（シート9～10には記入しない）</v>
      </c>
      <c r="C706" s="15" t="str">
        <v>病弱</v>
      </c>
      <c r="D706" s="15" t="str">
        <v>なし</v>
      </c>
      <c r="G706" s="32" t="s">
        <v>1437</v>
      </c>
      <c r="H706" s="15" t="s">
        <v>2996</v>
      </c>
      <c r="I706" s="32" t="s">
        <v>2959</v>
      </c>
      <c r="J706" s="19" t="s">
        <v>934</v>
      </c>
      <c r="K706" s="982">
        <v>1</v>
      </c>
    </row>
    <row r="707" spans="1:11" ht="15" customHeight="1" x14ac:dyDescent="0.15">
      <c r="A707" s="19" t="str">
        <v>脊髄髄膜瘤</v>
      </c>
      <c r="B707" s="19" t="str">
        <v>シート8　（シート9～10には記入しない）</v>
      </c>
      <c r="C707" s="15" t="str">
        <v>病弱</v>
      </c>
      <c r="D707" s="15" t="str">
        <v>なし</v>
      </c>
      <c r="G707" s="32" t="s">
        <v>1438</v>
      </c>
      <c r="H707" s="15" t="s">
        <v>2996</v>
      </c>
      <c r="I707" s="32" t="s">
        <v>2959</v>
      </c>
      <c r="J707" s="19" t="s">
        <v>934</v>
      </c>
      <c r="K707" s="982">
        <v>1</v>
      </c>
    </row>
    <row r="708" spans="1:11" ht="15" customHeight="1" x14ac:dyDescent="0.15">
      <c r="A708" s="19" t="str">
        <v>脊髄脂肪腫</v>
      </c>
      <c r="B708" s="19" t="str">
        <v>シート8　（シート9～10には記入しない）</v>
      </c>
      <c r="C708" s="15" t="str">
        <v>病弱</v>
      </c>
      <c r="D708" s="15" t="str">
        <v>なし</v>
      </c>
      <c r="G708" s="32" t="s">
        <v>1439</v>
      </c>
      <c r="H708" s="15" t="s">
        <v>2996</v>
      </c>
      <c r="I708" s="44" t="s">
        <v>2959</v>
      </c>
      <c r="J708" s="19" t="s">
        <v>934</v>
      </c>
      <c r="K708" s="982">
        <v>1</v>
      </c>
    </row>
    <row r="709" spans="1:11" ht="15" customHeight="1" x14ac:dyDescent="0.15">
      <c r="A709" s="19" t="str">
        <v>仙尾部奇形腫</v>
      </c>
      <c r="B709" s="19" t="str">
        <v>シート8　（シート9～10には記入しない）</v>
      </c>
      <c r="C709" s="15" t="str">
        <v>病弱</v>
      </c>
      <c r="D709" s="15" t="str">
        <v>なし</v>
      </c>
      <c r="G709" s="32" t="s">
        <v>1440</v>
      </c>
      <c r="H709" s="15" t="s">
        <v>2996</v>
      </c>
      <c r="I709" s="32" t="s">
        <v>2959</v>
      </c>
      <c r="J709" s="19" t="s">
        <v>934</v>
      </c>
      <c r="K709" s="982">
        <v>1</v>
      </c>
    </row>
    <row r="710" spans="1:11" ht="15" customHeight="1" x14ac:dyDescent="0.15">
      <c r="A710" s="19" t="str">
        <v>滑脳症</v>
      </c>
      <c r="B710" s="19" t="str">
        <v>シート8　（シート9～10には記入しない）</v>
      </c>
      <c r="C710" s="15" t="str">
        <v>病弱</v>
      </c>
      <c r="D710" s="15" t="str">
        <v>なし</v>
      </c>
      <c r="G710" s="32" t="s">
        <v>1441</v>
      </c>
      <c r="H710" s="15" t="s">
        <v>2996</v>
      </c>
      <c r="I710" s="32" t="s">
        <v>2959</v>
      </c>
      <c r="J710" s="19" t="s">
        <v>934</v>
      </c>
      <c r="K710" s="982">
        <v>1</v>
      </c>
    </row>
    <row r="711" spans="1:11" ht="15" customHeight="1" x14ac:dyDescent="0.15">
      <c r="A711" s="19" t="str">
        <v>裂脳症</v>
      </c>
      <c r="B711" s="19" t="str">
        <v>シート8　（シート9～10には記入しない）</v>
      </c>
      <c r="C711" s="15" t="str">
        <v>病弱</v>
      </c>
      <c r="D711" s="15" t="str">
        <v>なし</v>
      </c>
      <c r="G711" s="32" t="s">
        <v>1442</v>
      </c>
      <c r="H711" s="15" t="s">
        <v>2996</v>
      </c>
      <c r="I711" s="32" t="s">
        <v>2959</v>
      </c>
      <c r="J711" s="19" t="s">
        <v>934</v>
      </c>
      <c r="K711" s="982">
        <v>1</v>
      </c>
    </row>
    <row r="712" spans="1:11" ht="15" customHeight="1" x14ac:dyDescent="0.15">
      <c r="A712" s="19" t="str">
        <v>全前脳胞症</v>
      </c>
      <c r="B712" s="19" t="str">
        <v>シート8　（シート9～10には記入しない）</v>
      </c>
      <c r="C712" s="15" t="str">
        <v>病弱</v>
      </c>
      <c r="D712" s="15" t="str">
        <v>なし</v>
      </c>
      <c r="G712" s="32" t="s">
        <v>1443</v>
      </c>
      <c r="H712" s="15" t="s">
        <v>2996</v>
      </c>
      <c r="I712" s="32" t="s">
        <v>2959</v>
      </c>
      <c r="J712" s="19" t="s">
        <v>934</v>
      </c>
      <c r="K712" s="982">
        <v>1</v>
      </c>
    </row>
    <row r="713" spans="1:11" ht="15" customHeight="1" x14ac:dyDescent="0.15">
      <c r="A713" s="19" t="str">
        <v>中隔視神経形成異常症</v>
      </c>
      <c r="B713" s="19" t="str">
        <v>シート8　（シート9～10には記入しない）</v>
      </c>
      <c r="C713" s="15" t="str">
        <v>病弱</v>
      </c>
      <c r="D713" s="15" t="str">
        <v>なし</v>
      </c>
      <c r="G713" s="32" t="s">
        <v>1444</v>
      </c>
      <c r="H713" s="15" t="s">
        <v>2996</v>
      </c>
      <c r="I713" s="32" t="s">
        <v>2959</v>
      </c>
      <c r="J713" s="19" t="s">
        <v>934</v>
      </c>
      <c r="K713" s="982">
        <v>1</v>
      </c>
    </row>
    <row r="714" spans="1:11" ht="15" customHeight="1" x14ac:dyDescent="0.15">
      <c r="A714" s="19" t="str">
        <v>ドモルシア症候群</v>
      </c>
      <c r="B714" s="19" t="str">
        <v>シート8　（シート9～10には記入しない）</v>
      </c>
      <c r="C714" s="15" t="str">
        <v>病弱</v>
      </c>
      <c r="D714" s="15" t="str">
        <v>なし</v>
      </c>
      <c r="G714" s="32" t="s">
        <v>1445</v>
      </c>
      <c r="H714" s="15" t="s">
        <v>2996</v>
      </c>
      <c r="I714" s="32" t="s">
        <v>2959</v>
      </c>
      <c r="J714" s="19" t="s">
        <v>934</v>
      </c>
      <c r="K714" s="982">
        <v>1</v>
      </c>
    </row>
    <row r="715" spans="1:11" ht="15" customHeight="1" x14ac:dyDescent="0.15">
      <c r="A715" s="19" t="str">
        <v>ダンディー・ウォーカー症候群</v>
      </c>
      <c r="B715" s="19" t="str">
        <v>シート8　（シート9～10には記入しない）</v>
      </c>
      <c r="C715" s="15" t="str">
        <v>病弱</v>
      </c>
      <c r="D715" s="15" t="str">
        <v>なし</v>
      </c>
      <c r="G715" s="32" t="s">
        <v>1446</v>
      </c>
      <c r="H715" s="15" t="s">
        <v>2996</v>
      </c>
      <c r="I715" s="32" t="s">
        <v>2959</v>
      </c>
      <c r="J715" s="19" t="s">
        <v>934</v>
      </c>
      <c r="K715" s="982">
        <v>1</v>
      </c>
    </row>
    <row r="716" spans="1:11" ht="15" customHeight="1" x14ac:dyDescent="0.15">
      <c r="A716" s="19" t="str">
        <v>先天性水頭症</v>
      </c>
      <c r="B716" s="19" t="str">
        <v>シート8　（シート9～10には記入しない）</v>
      </c>
      <c r="C716" s="15" t="str">
        <v>病弱</v>
      </c>
      <c r="D716" s="15" t="str">
        <v>なし</v>
      </c>
      <c r="G716" s="32" t="s">
        <v>1447</v>
      </c>
      <c r="H716" s="15" t="s">
        <v>2996</v>
      </c>
      <c r="I716" s="32" t="s">
        <v>2959</v>
      </c>
      <c r="J716" s="19" t="s">
        <v>934</v>
      </c>
      <c r="K716" s="982">
        <v>1</v>
      </c>
    </row>
    <row r="717" spans="1:11" ht="15" customHeight="1" x14ac:dyDescent="0.15">
      <c r="A717" s="19" t="str">
        <v>巨脳症</v>
      </c>
      <c r="B717" s="19" t="str">
        <v>シート8　（シート9～10には記入しない）</v>
      </c>
      <c r="C717" s="15" t="str">
        <v>病弱</v>
      </c>
      <c r="D717" s="15" t="str">
        <v>なし</v>
      </c>
      <c r="G717" s="32" t="s">
        <v>1448</v>
      </c>
      <c r="H717" s="15" t="s">
        <v>2996</v>
      </c>
      <c r="I717" s="32" t="s">
        <v>2959</v>
      </c>
      <c r="J717" s="19" t="s">
        <v>934</v>
      </c>
      <c r="K717" s="982">
        <v>1</v>
      </c>
    </row>
    <row r="718" spans="1:11" ht="15" customHeight="1" x14ac:dyDescent="0.15">
      <c r="A718" s="19" t="str">
        <v>毛細血管奇形症候群</v>
      </c>
      <c r="B718" s="19" t="str">
        <v>シート8　（シート9～10には記入しない）</v>
      </c>
      <c r="C718" s="15" t="str">
        <v>病弱</v>
      </c>
      <c r="D718" s="15" t="str">
        <v>なし</v>
      </c>
      <c r="G718" s="32" t="s">
        <v>1449</v>
      </c>
      <c r="H718" s="15" t="s">
        <v>2996</v>
      </c>
      <c r="I718" s="44" t="s">
        <v>2959</v>
      </c>
      <c r="J718" s="19" t="s">
        <v>934</v>
      </c>
      <c r="K718" s="982">
        <v>1</v>
      </c>
    </row>
    <row r="719" spans="1:11" ht="15" customHeight="1" x14ac:dyDescent="0.15">
      <c r="A719" s="19" t="str">
        <v>ＣＡＳＫ異常症</v>
      </c>
      <c r="B719" s="19" t="str">
        <v>シート8　（シート9～10には記入しない）</v>
      </c>
      <c r="C719" s="15" t="str">
        <v>病弱</v>
      </c>
      <c r="D719" s="15" t="str">
        <v>なし</v>
      </c>
      <c r="G719" s="32" t="s">
        <v>1450</v>
      </c>
      <c r="H719" s="15" t="s">
        <v>2996</v>
      </c>
      <c r="I719" s="44" t="s">
        <v>2959</v>
      </c>
      <c r="J719" s="19" t="s">
        <v>934</v>
      </c>
      <c r="K719" s="982">
        <v>1</v>
      </c>
    </row>
    <row r="720" spans="1:11" ht="15" customHeight="1" x14ac:dyDescent="0.15">
      <c r="A720" s="19" t="str">
        <v>片側巨脳症</v>
      </c>
      <c r="B720" s="19" t="str">
        <v>シート8　（シート9～10には記入しない）</v>
      </c>
      <c r="C720" s="15" t="str">
        <v>病弱</v>
      </c>
      <c r="D720" s="15" t="str">
        <v>なし</v>
      </c>
      <c r="G720" s="32" t="s">
        <v>1451</v>
      </c>
      <c r="H720" s="15" t="s">
        <v>2996</v>
      </c>
      <c r="I720" s="44" t="s">
        <v>2959</v>
      </c>
      <c r="J720" s="19" t="s">
        <v>934</v>
      </c>
      <c r="K720" s="982">
        <v>1</v>
      </c>
    </row>
    <row r="721" spans="1:11" ht="15" customHeight="1" x14ac:dyDescent="0.15">
      <c r="A721" s="19" t="str">
        <v>ジュベール症候群関連疾患</v>
      </c>
      <c r="B721" s="19" t="str">
        <v>シート8　（シート9～10には記入しない）</v>
      </c>
      <c r="C721" s="15" t="str">
        <v>病弱</v>
      </c>
      <c r="D721" s="15" t="str">
        <v>なし</v>
      </c>
      <c r="G721" s="32" t="s">
        <v>1452</v>
      </c>
      <c r="H721" s="15" t="s">
        <v>2996</v>
      </c>
      <c r="I721" s="44" t="s">
        <v>2959</v>
      </c>
      <c r="J721" s="19" t="s">
        <v>934</v>
      </c>
      <c r="K721" s="982">
        <v>1</v>
      </c>
    </row>
    <row r="722" spans="1:11" ht="15" customHeight="1" x14ac:dyDescent="0.15">
      <c r="A722" s="19" t="str">
        <v>レット症候群</v>
      </c>
      <c r="B722" s="19" t="str">
        <v>シート8　（シート9～10には記入しない）</v>
      </c>
      <c r="C722" s="15" t="str">
        <v>病弱</v>
      </c>
      <c r="D722" s="15" t="str">
        <v>なし</v>
      </c>
      <c r="G722" s="32" t="s">
        <v>1453</v>
      </c>
      <c r="H722" s="15" t="s">
        <v>2996</v>
      </c>
      <c r="I722" s="44" t="s">
        <v>2959</v>
      </c>
      <c r="J722" s="19" t="s">
        <v>934</v>
      </c>
      <c r="K722" s="982">
        <v>1</v>
      </c>
    </row>
    <row r="723" spans="1:11" ht="15" customHeight="1" x14ac:dyDescent="0.15">
      <c r="A723" s="19" t="str">
        <v>結節性硬化症</v>
      </c>
      <c r="B723" s="19" t="str">
        <v>シート8　（シート9～10には記入しない）</v>
      </c>
      <c r="C723" s="15" t="str">
        <v>病弱</v>
      </c>
      <c r="D723" s="15" t="str">
        <v>なし</v>
      </c>
      <c r="G723" s="32" t="s">
        <v>1454</v>
      </c>
      <c r="H723" s="15" t="s">
        <v>2996</v>
      </c>
      <c r="I723" s="44" t="s">
        <v>2959</v>
      </c>
      <c r="J723" s="19" t="s">
        <v>934</v>
      </c>
      <c r="K723" s="982">
        <v>1</v>
      </c>
    </row>
    <row r="724" spans="1:11" ht="15" customHeight="1" x14ac:dyDescent="0.15">
      <c r="A724" s="19" t="str">
        <v>神経皮膚黒色症</v>
      </c>
      <c r="B724" s="19" t="str">
        <v>シート8　（シート9～10には記入しない）</v>
      </c>
      <c r="C724" s="15" t="str">
        <v>病弱</v>
      </c>
      <c r="D724" s="15" t="str">
        <v>なし</v>
      </c>
      <c r="G724" s="32" t="s">
        <v>1455</v>
      </c>
      <c r="H724" s="15" t="s">
        <v>2996</v>
      </c>
      <c r="I724" s="44" t="s">
        <v>2959</v>
      </c>
      <c r="J724" s="19" t="s">
        <v>934</v>
      </c>
      <c r="K724" s="982">
        <v>1</v>
      </c>
    </row>
    <row r="725" spans="1:11" ht="15" customHeight="1" x14ac:dyDescent="0.15">
      <c r="A725" s="19" t="str">
        <v>ゴーリン症候群</v>
      </c>
      <c r="B725" s="19" t="str">
        <v>シート8　（シート9～10には記入しない）</v>
      </c>
      <c r="C725" s="15" t="str">
        <v>病弱</v>
      </c>
      <c r="D725" s="15" t="str">
        <v>なし</v>
      </c>
      <c r="G725" s="32" t="s">
        <v>1456</v>
      </c>
      <c r="H725" s="15" t="s">
        <v>2996</v>
      </c>
      <c r="I725" s="44" t="s">
        <v>2959</v>
      </c>
      <c r="J725" s="19" t="s">
        <v>934</v>
      </c>
      <c r="K725" s="982">
        <v>1</v>
      </c>
    </row>
    <row r="726" spans="1:11" ht="15" customHeight="1" x14ac:dyDescent="0.15">
      <c r="A726" s="19" t="str">
        <v>基底細胞母斑症候群</v>
      </c>
      <c r="B726" s="19" t="str">
        <v>シート8　（シート9～10には記入しない）</v>
      </c>
      <c r="C726" s="15" t="str">
        <v>病弱</v>
      </c>
      <c r="D726" s="15" t="str">
        <v>なし</v>
      </c>
      <c r="G726" s="32" t="s">
        <v>1457</v>
      </c>
      <c r="H726" s="15" t="s">
        <v>2996</v>
      </c>
      <c r="I726" s="44" t="s">
        <v>2959</v>
      </c>
      <c r="J726" s="19" t="s">
        <v>934</v>
      </c>
      <c r="K726" s="982">
        <v>1</v>
      </c>
    </row>
    <row r="727" spans="1:11" ht="15" customHeight="1" x14ac:dyDescent="0.15">
      <c r="A727" s="19" t="str">
        <v>フォンヒッペル・リンドウ病</v>
      </c>
      <c r="B727" s="19" t="str">
        <v>シート8　（シート9～10には記入しない）</v>
      </c>
      <c r="C727" s="15" t="str">
        <v>病弱</v>
      </c>
      <c r="D727" s="15" t="str">
        <v>なし</v>
      </c>
      <c r="G727" s="32" t="s">
        <v>1458</v>
      </c>
      <c r="H727" s="15" t="s">
        <v>2996</v>
      </c>
      <c r="I727" s="44" t="s">
        <v>2959</v>
      </c>
      <c r="J727" s="19" t="s">
        <v>934</v>
      </c>
      <c r="K727" s="982">
        <v>1</v>
      </c>
    </row>
    <row r="728" spans="1:11" ht="15" customHeight="1" x14ac:dyDescent="0.15">
      <c r="A728" s="19" t="str">
        <v>スタージ・ウェーバー症候群</v>
      </c>
      <c r="B728" s="19" t="str">
        <v>シート8　（シート9～10には記入しない）</v>
      </c>
      <c r="C728" s="15" t="str">
        <v>病弱</v>
      </c>
      <c r="D728" s="15" t="str">
        <v>なし</v>
      </c>
      <c r="G728" s="32" t="s">
        <v>1459</v>
      </c>
      <c r="H728" s="15" t="s">
        <v>2996</v>
      </c>
      <c r="I728" s="44" t="s">
        <v>2959</v>
      </c>
      <c r="J728" s="19" t="s">
        <v>934</v>
      </c>
      <c r="K728" s="982">
        <v>1</v>
      </c>
    </row>
    <row r="729" spans="1:11" ht="15" customHeight="1" x14ac:dyDescent="0.15">
      <c r="A729" s="19" t="str">
        <v>ウェルナー症候群</v>
      </c>
      <c r="B729" s="19" t="str">
        <v>シート8　（シート9～10には記入しない）</v>
      </c>
      <c r="C729" s="15" t="str">
        <v>病弱</v>
      </c>
      <c r="D729" s="15" t="str">
        <v>なし</v>
      </c>
      <c r="G729" s="32" t="s">
        <v>1460</v>
      </c>
      <c r="H729" s="15" t="s">
        <v>2996</v>
      </c>
      <c r="I729" s="44" t="s">
        <v>2959</v>
      </c>
      <c r="J729" s="19" t="s">
        <v>934</v>
      </c>
      <c r="K729" s="982">
        <v>1</v>
      </c>
    </row>
    <row r="730" spans="1:11" ht="15" customHeight="1" x14ac:dyDescent="0.15">
      <c r="A730" s="19" t="str">
        <v>コケイン症候群</v>
      </c>
      <c r="B730" s="19" t="str">
        <v>シート8　（シート9～10には記入しない）</v>
      </c>
      <c r="C730" s="15" t="str">
        <v>病弱</v>
      </c>
      <c r="D730" s="15" t="str">
        <v>なし</v>
      </c>
      <c r="G730" s="32" t="s">
        <v>1461</v>
      </c>
      <c r="H730" s="15" t="s">
        <v>2996</v>
      </c>
      <c r="I730" s="44" t="s">
        <v>2959</v>
      </c>
      <c r="J730" s="19" t="s">
        <v>934</v>
      </c>
      <c r="K730" s="982">
        <v>1</v>
      </c>
    </row>
    <row r="731" spans="1:11" ht="15" customHeight="1" x14ac:dyDescent="0.15">
      <c r="A731" s="19" t="str">
        <v>ハッチンソン・ギルフォード症候群</v>
      </c>
      <c r="B731" s="19" t="str">
        <v>シート8　（シート9～10には記入しない）</v>
      </c>
      <c r="C731" s="15" t="str">
        <v>病弱</v>
      </c>
      <c r="D731" s="15" t="str">
        <v>なし</v>
      </c>
      <c r="G731" s="15" t="s">
        <v>1462</v>
      </c>
      <c r="H731" s="15" t="s">
        <v>2996</v>
      </c>
      <c r="I731" s="44" t="s">
        <v>2959</v>
      </c>
      <c r="J731" s="19" t="s">
        <v>934</v>
      </c>
      <c r="K731" s="982">
        <v>1</v>
      </c>
    </row>
    <row r="732" spans="1:11" ht="15" customHeight="1" x14ac:dyDescent="0.15">
      <c r="A732" s="19" t="str">
        <v>カナバン病</v>
      </c>
      <c r="B732" s="19" t="str">
        <v>シート8　（シート9～10には記入しない）</v>
      </c>
      <c r="C732" s="15" t="str">
        <v>病弱</v>
      </c>
      <c r="D732" s="15" t="str">
        <v>なし</v>
      </c>
      <c r="G732" s="15" t="s">
        <v>1463</v>
      </c>
      <c r="H732" s="15" t="s">
        <v>2996</v>
      </c>
      <c r="I732" s="44" t="s">
        <v>2959</v>
      </c>
      <c r="J732" s="19" t="s">
        <v>934</v>
      </c>
      <c r="K732" s="982">
        <v>1</v>
      </c>
    </row>
    <row r="733" spans="1:11" ht="15" customHeight="1" x14ac:dyDescent="0.15">
      <c r="A733" s="19" t="str">
        <v>アレキサンダー病</v>
      </c>
      <c r="B733" s="19" t="str">
        <v>シート8　（シート9～10には記入しない）</v>
      </c>
      <c r="C733" s="15" t="str">
        <v>病弱</v>
      </c>
      <c r="D733" s="15" t="str">
        <v>なし</v>
      </c>
      <c r="G733" s="32" t="s">
        <v>1464</v>
      </c>
      <c r="H733" s="15" t="s">
        <v>2996</v>
      </c>
      <c r="I733" s="44" t="s">
        <v>2959</v>
      </c>
      <c r="J733" s="19" t="s">
        <v>934</v>
      </c>
      <c r="K733" s="982">
        <v>1</v>
      </c>
    </row>
    <row r="734" spans="1:11" ht="15" customHeight="1" x14ac:dyDescent="0.15">
      <c r="A734" s="19" t="str">
        <v>先天性大脳白質形成不全症</v>
      </c>
      <c r="B734" s="19" t="str">
        <v>シート8　（シート9～10には記入しない）</v>
      </c>
      <c r="C734" s="15" t="str">
        <v>病弱</v>
      </c>
      <c r="D734" s="15" t="str">
        <v>なし</v>
      </c>
      <c r="G734" s="32" t="s">
        <v>1465</v>
      </c>
      <c r="H734" s="15" t="s">
        <v>2996</v>
      </c>
      <c r="I734" s="44" t="s">
        <v>2959</v>
      </c>
      <c r="J734" s="19" t="s">
        <v>934</v>
      </c>
      <c r="K734" s="982">
        <v>1</v>
      </c>
    </row>
    <row r="735" spans="1:11" ht="15" customHeight="1" x14ac:dyDescent="0.15">
      <c r="A735" s="19" t="str">
        <v>皮質下嚢胞をもつ大頭型白質脳症</v>
      </c>
      <c r="B735" s="19" t="str">
        <v>シート8　（シート9～10には記入しない）</v>
      </c>
      <c r="C735" s="15" t="str">
        <v>病弱</v>
      </c>
      <c r="D735" s="15" t="str">
        <v>なし</v>
      </c>
      <c r="G735" s="32" t="s">
        <v>1466</v>
      </c>
      <c r="H735" s="15" t="s">
        <v>2996</v>
      </c>
      <c r="I735" s="44" t="s">
        <v>2959</v>
      </c>
      <c r="J735" s="19" t="s">
        <v>934</v>
      </c>
      <c r="K735" s="982">
        <v>1</v>
      </c>
    </row>
    <row r="736" spans="1:11" ht="15" customHeight="1" x14ac:dyDescent="0.15">
      <c r="A736" s="19" t="str">
        <v>白質消失症</v>
      </c>
      <c r="B736" s="19" t="str">
        <v>シート8　（シート9～10には記入しない）</v>
      </c>
      <c r="C736" s="15" t="str">
        <v>病弱</v>
      </c>
      <c r="D736" s="15" t="str">
        <v>なし</v>
      </c>
      <c r="G736" s="32" t="s">
        <v>1467</v>
      </c>
      <c r="H736" s="15" t="s">
        <v>2996</v>
      </c>
      <c r="I736" s="32" t="s">
        <v>2959</v>
      </c>
      <c r="J736" s="19" t="s">
        <v>934</v>
      </c>
      <c r="K736" s="982">
        <v>1</v>
      </c>
    </row>
    <row r="737" spans="1:11" ht="15" customHeight="1" x14ac:dyDescent="0.15">
      <c r="A737" s="19" t="str">
        <v>ＡＴＲ-Ｘ症候群</v>
      </c>
      <c r="B737" s="19" t="str">
        <v>シート8　（シート9～10には記入しない）</v>
      </c>
      <c r="C737" s="15" t="str">
        <v>病弱</v>
      </c>
      <c r="D737" s="15" t="str">
        <v>なし</v>
      </c>
      <c r="G737" s="32" t="s">
        <v>1468</v>
      </c>
      <c r="H737" s="15" t="s">
        <v>2996</v>
      </c>
      <c r="I737" s="44" t="s">
        <v>2959</v>
      </c>
      <c r="J737" s="19" t="s">
        <v>934</v>
      </c>
      <c r="K737" s="982">
        <v>1</v>
      </c>
    </row>
    <row r="738" spans="1:11" ht="15" customHeight="1" x14ac:dyDescent="0.15">
      <c r="A738" s="19" t="str">
        <v>ＤＤＸ３Ｘ関連神経発達異常症</v>
      </c>
      <c r="B738" s="19" t="str">
        <v>シート8　（シート9～10には記入しない）</v>
      </c>
      <c r="C738" s="15" t="str">
        <v>病弱</v>
      </c>
      <c r="D738" s="15" t="str">
        <v>なし</v>
      </c>
      <c r="G738" s="32" t="s">
        <v>1469</v>
      </c>
      <c r="H738" s="15" t="s">
        <v>2996</v>
      </c>
      <c r="I738" s="44" t="s">
        <v>2959</v>
      </c>
      <c r="J738" s="19" t="s">
        <v>934</v>
      </c>
      <c r="K738" s="982">
        <v>1</v>
      </c>
    </row>
    <row r="739" spans="1:11" ht="15" customHeight="1" x14ac:dyDescent="0.15">
      <c r="A739" s="19" t="str">
        <v>先天性グリコシル化異常症</v>
      </c>
      <c r="B739" s="19" t="str">
        <v>シート8　（シート9～10には記入しない）</v>
      </c>
      <c r="C739" s="15" t="str">
        <v>病弱</v>
      </c>
      <c r="D739" s="15" t="str">
        <v>なし</v>
      </c>
      <c r="G739" s="32" t="s">
        <v>1470</v>
      </c>
      <c r="H739" s="15" t="s">
        <v>2996</v>
      </c>
      <c r="I739" s="44" t="s">
        <v>2959</v>
      </c>
      <c r="J739" s="19" t="s">
        <v>934</v>
      </c>
      <c r="K739" s="982">
        <v>1</v>
      </c>
    </row>
    <row r="740" spans="1:11" ht="15" customHeight="1" x14ac:dyDescent="0.15">
      <c r="A740" s="19" t="str">
        <v>脳クレアチン欠乏症候群</v>
      </c>
      <c r="B740" s="19" t="str">
        <v>シート8　（シート9～10には記入しない）</v>
      </c>
      <c r="C740" s="15" t="str">
        <v>病弱</v>
      </c>
      <c r="D740" s="15" t="str">
        <v>なし</v>
      </c>
      <c r="G740" s="32" t="s">
        <v>1471</v>
      </c>
      <c r="H740" s="15" t="s">
        <v>2996</v>
      </c>
      <c r="I740" s="44" t="s">
        <v>2959</v>
      </c>
      <c r="J740" s="19" t="s">
        <v>934</v>
      </c>
      <c r="K740" s="982">
        <v>1</v>
      </c>
    </row>
    <row r="741" spans="1:11" ht="15" customHeight="1" x14ac:dyDescent="0.15">
      <c r="A741" s="19" t="str">
        <v>非症候性頭蓋骨縫合早期癒合症</v>
      </c>
      <c r="B741" s="19" t="str">
        <v>シート8　（シート9～10には記入しない）</v>
      </c>
      <c r="C741" s="15" t="str">
        <v>病弱</v>
      </c>
      <c r="D741" s="15" t="str">
        <v>なし</v>
      </c>
      <c r="G741" s="32" t="s">
        <v>1472</v>
      </c>
      <c r="H741" s="15" t="s">
        <v>2996</v>
      </c>
      <c r="I741" s="44" t="s">
        <v>2959</v>
      </c>
      <c r="J741" s="19" t="s">
        <v>934</v>
      </c>
      <c r="K741" s="982">
        <v>1</v>
      </c>
    </row>
    <row r="742" spans="1:11" ht="15" customHeight="1" x14ac:dyDescent="0.15">
      <c r="A742" s="19" t="str">
        <v>アペール症候群</v>
      </c>
      <c r="B742" s="19" t="str">
        <v>シート8　（シート9～10には記入しない）</v>
      </c>
      <c r="C742" s="15" t="str">
        <v>病弱</v>
      </c>
      <c r="D742" s="15" t="str">
        <v>なし</v>
      </c>
      <c r="G742" s="32" t="s">
        <v>1473</v>
      </c>
      <c r="H742" s="15" t="s">
        <v>2996</v>
      </c>
      <c r="I742" s="44" t="s">
        <v>2959</v>
      </c>
      <c r="J742" s="19" t="s">
        <v>934</v>
      </c>
      <c r="K742" s="982">
        <v>1</v>
      </c>
    </row>
    <row r="743" spans="1:11" ht="15" customHeight="1" x14ac:dyDescent="0.15">
      <c r="A743" s="19" t="str">
        <v>クルーゾン病</v>
      </c>
      <c r="B743" s="19" t="str">
        <v>シート8　（シート9～10には記入しない）</v>
      </c>
      <c r="C743" s="15" t="str">
        <v>病弱</v>
      </c>
      <c r="D743" s="15" t="str">
        <v>なし</v>
      </c>
      <c r="G743" s="32" t="s">
        <v>1474</v>
      </c>
      <c r="H743" s="15" t="s">
        <v>2996</v>
      </c>
      <c r="I743" s="44" t="s">
        <v>2959</v>
      </c>
      <c r="J743" s="19" t="s">
        <v>934</v>
      </c>
      <c r="K743" s="982">
        <v>1</v>
      </c>
    </row>
    <row r="744" spans="1:11" ht="15" customHeight="1" x14ac:dyDescent="0.15">
      <c r="A744" s="19" t="str">
        <v>重度頭蓋骨早期癒合症</v>
      </c>
      <c r="B744" s="19" t="str">
        <v>シート8　（シート9～10には記入しない）</v>
      </c>
      <c r="C744" s="15" t="str">
        <v>病弱</v>
      </c>
      <c r="D744" s="15" t="str">
        <v>なし</v>
      </c>
      <c r="G744" s="32" t="s">
        <v>1475</v>
      </c>
      <c r="H744" s="15" t="s">
        <v>2996</v>
      </c>
      <c r="I744" s="44" t="s">
        <v>2959</v>
      </c>
      <c r="J744" s="19" t="s">
        <v>934</v>
      </c>
      <c r="K744" s="982">
        <v>1</v>
      </c>
    </row>
    <row r="745" spans="1:11" ht="15" customHeight="1" x14ac:dyDescent="0.15">
      <c r="A745" s="19" t="str">
        <v>もやもや病</v>
      </c>
      <c r="B745" s="19" t="str">
        <v>シート8　（シート9～10には記入しない）</v>
      </c>
      <c r="C745" s="15" t="str">
        <v>病弱</v>
      </c>
      <c r="D745" s="15" t="str">
        <v>なし</v>
      </c>
      <c r="G745" s="15" t="s">
        <v>1476</v>
      </c>
      <c r="H745" s="15" t="s">
        <v>2996</v>
      </c>
      <c r="I745" s="44" t="s">
        <v>2959</v>
      </c>
      <c r="J745" s="19" t="s">
        <v>934</v>
      </c>
      <c r="K745" s="982">
        <v>1</v>
      </c>
    </row>
    <row r="746" spans="1:11" ht="15" customHeight="1" x14ac:dyDescent="0.15">
      <c r="A746" s="19" t="str">
        <v>脳動静脈奇形</v>
      </c>
      <c r="B746" s="19" t="str">
        <v>シート8　（シート9～10には記入しない）</v>
      </c>
      <c r="C746" s="15" t="str">
        <v>病弱</v>
      </c>
      <c r="D746" s="15" t="str">
        <v>なし</v>
      </c>
      <c r="G746" s="32" t="s">
        <v>1477</v>
      </c>
      <c r="H746" s="15" t="s">
        <v>2996</v>
      </c>
      <c r="I746" s="44" t="s">
        <v>2959</v>
      </c>
      <c r="J746" s="19" t="s">
        <v>934</v>
      </c>
      <c r="K746" s="982">
        <v>1</v>
      </c>
    </row>
    <row r="747" spans="1:11" ht="15" customHeight="1" x14ac:dyDescent="0.15">
      <c r="A747" s="19" t="str">
        <v>海綿状血管腫（脳脊髄）</v>
      </c>
      <c r="B747" s="19" t="str">
        <v>シート8　（シート9～10には記入しない）</v>
      </c>
      <c r="C747" s="15" t="str">
        <v>病弱</v>
      </c>
      <c r="D747" s="15" t="str">
        <v>なし</v>
      </c>
      <c r="G747" s="32" t="s">
        <v>1478</v>
      </c>
      <c r="H747" s="15" t="s">
        <v>2996</v>
      </c>
      <c r="I747" s="44" t="s">
        <v>2959</v>
      </c>
      <c r="J747" s="19" t="s">
        <v>934</v>
      </c>
      <c r="K747" s="982">
        <v>1</v>
      </c>
    </row>
    <row r="748" spans="1:11" ht="15" customHeight="1" x14ac:dyDescent="0.15">
      <c r="A748" s="19" t="str">
        <v>脊髄性筋萎縮症</v>
      </c>
      <c r="B748" s="19" t="str">
        <v>シート8　（シート9～10には記入しない）</v>
      </c>
      <c r="C748" s="15" t="str">
        <v>病弱</v>
      </c>
      <c r="D748" s="15" t="str">
        <v>なし</v>
      </c>
      <c r="G748" s="32" t="s">
        <v>1479</v>
      </c>
      <c r="H748" s="15" t="s">
        <v>2996</v>
      </c>
      <c r="I748" s="44" t="s">
        <v>2959</v>
      </c>
      <c r="J748" s="19" t="s">
        <v>934</v>
      </c>
      <c r="K748" s="982">
        <v>1</v>
      </c>
    </row>
    <row r="749" spans="1:11" ht="15" customHeight="1" x14ac:dyDescent="0.15">
      <c r="A749" s="19" t="str">
        <v>先天性無痛無汗症</v>
      </c>
      <c r="B749" s="19" t="str">
        <v>シート8　（シート9～10には記入しない）</v>
      </c>
      <c r="C749" s="15" t="str">
        <v>病弱</v>
      </c>
      <c r="D749" s="15" t="str">
        <v>なし</v>
      </c>
      <c r="G749" s="32" t="s">
        <v>1480</v>
      </c>
      <c r="H749" s="15" t="s">
        <v>2996</v>
      </c>
      <c r="I749" s="44" t="s">
        <v>2959</v>
      </c>
      <c r="J749" s="19" t="s">
        <v>934</v>
      </c>
      <c r="K749" s="982">
        <v>1</v>
      </c>
    </row>
    <row r="750" spans="1:11" ht="15" customHeight="1" x14ac:dyDescent="0.15">
      <c r="A750" s="19" t="str">
        <v>遺伝性運動感覚ニューロパチー</v>
      </c>
      <c r="B750" s="19" t="str">
        <v>シート8　（シート9～10には記入しない）</v>
      </c>
      <c r="C750" s="15" t="str">
        <v>病弱</v>
      </c>
      <c r="D750" s="15" t="str">
        <v>なし</v>
      </c>
      <c r="G750" s="32" t="s">
        <v>1481</v>
      </c>
      <c r="H750" s="15" t="s">
        <v>2996</v>
      </c>
      <c r="I750" s="44" t="s">
        <v>2959</v>
      </c>
      <c r="J750" s="19" t="s">
        <v>934</v>
      </c>
      <c r="K750" s="982">
        <v>1</v>
      </c>
    </row>
    <row r="751" spans="1:11" ht="15" customHeight="1" x14ac:dyDescent="0.15">
      <c r="A751" s="19" t="str">
        <v>デュシェンヌ型筋ジストロフィー</v>
      </c>
      <c r="B751" s="19" t="str">
        <v>シート8　（シート9～10には記入しない）</v>
      </c>
      <c r="C751" s="15" t="str">
        <v>病弱</v>
      </c>
      <c r="D751" s="15" t="str">
        <v>なし</v>
      </c>
      <c r="G751" s="32" t="s">
        <v>1482</v>
      </c>
      <c r="H751" s="15" t="s">
        <v>2996</v>
      </c>
      <c r="I751" s="44" t="s">
        <v>2959</v>
      </c>
      <c r="J751" s="19" t="s">
        <v>934</v>
      </c>
      <c r="K751" s="982">
        <v>1</v>
      </c>
    </row>
    <row r="752" spans="1:11" ht="15" customHeight="1" x14ac:dyDescent="0.15">
      <c r="A752" s="19" t="str">
        <v>肢帯型筋ジストロフィー</v>
      </c>
      <c r="B752" s="19" t="str">
        <v>シート8　（シート9～10には記入しない）</v>
      </c>
      <c r="C752" s="15" t="str">
        <v>病弱</v>
      </c>
      <c r="D752" s="15" t="str">
        <v>なし</v>
      </c>
      <c r="G752" s="32" t="s">
        <v>1483</v>
      </c>
      <c r="H752" s="15" t="s">
        <v>2996</v>
      </c>
      <c r="I752" s="44" t="s">
        <v>2959</v>
      </c>
      <c r="J752" s="19" t="s">
        <v>934</v>
      </c>
      <c r="K752" s="982">
        <v>1</v>
      </c>
    </row>
    <row r="753" spans="1:11" ht="15" customHeight="1" x14ac:dyDescent="0.15">
      <c r="A753" s="19" t="str">
        <v>顔面肩甲上腕型筋ジストロフィー</v>
      </c>
      <c r="B753" s="19" t="str">
        <v>シート8　（シート9～10には記入しない）</v>
      </c>
      <c r="C753" s="15" t="str">
        <v>病弱</v>
      </c>
      <c r="D753" s="15" t="str">
        <v>なし</v>
      </c>
      <c r="G753" s="32" t="s">
        <v>1484</v>
      </c>
      <c r="H753" s="15" t="s">
        <v>2996</v>
      </c>
      <c r="I753" s="32" t="s">
        <v>2959</v>
      </c>
      <c r="J753" s="19" t="s">
        <v>934</v>
      </c>
      <c r="K753" s="982">
        <v>1</v>
      </c>
    </row>
    <row r="754" spans="1:11" ht="15" customHeight="1" x14ac:dyDescent="0.15">
      <c r="A754" s="19" t="str">
        <v>福山型先天性筋ジストロフィー</v>
      </c>
      <c r="B754" s="19" t="str">
        <v>シート8　（シート9～10には記入しない）</v>
      </c>
      <c r="C754" s="15" t="str">
        <v>病弱</v>
      </c>
      <c r="D754" s="15" t="str">
        <v>なし</v>
      </c>
      <c r="G754" s="32" t="s">
        <v>1485</v>
      </c>
      <c r="H754" s="15" t="s">
        <v>2996</v>
      </c>
      <c r="I754" s="44" t="s">
        <v>2959</v>
      </c>
      <c r="J754" s="19" t="s">
        <v>934</v>
      </c>
      <c r="K754" s="982">
        <v>1</v>
      </c>
    </row>
    <row r="755" spans="1:11" ht="15" customHeight="1" x14ac:dyDescent="0.15">
      <c r="A755" s="19" t="str">
        <v>ウルリヒ型先天性筋ジストロフィー</v>
      </c>
      <c r="B755" s="19" t="str">
        <v>シート8　（シート9～10には記入しない）</v>
      </c>
      <c r="C755" s="15" t="str">
        <v>病弱</v>
      </c>
      <c r="D755" s="15" t="str">
        <v>なし</v>
      </c>
      <c r="G755" s="32" t="s">
        <v>1486</v>
      </c>
      <c r="H755" s="15" t="s">
        <v>2996</v>
      </c>
      <c r="I755" s="44" t="s">
        <v>2959</v>
      </c>
      <c r="J755" s="19" t="s">
        <v>934</v>
      </c>
      <c r="K755" s="982">
        <v>1</v>
      </c>
    </row>
    <row r="756" spans="1:11" ht="15" customHeight="1" x14ac:dyDescent="0.15">
      <c r="A756" s="19" t="str">
        <v>筋ジストロフィー</v>
      </c>
      <c r="B756" s="19" t="str">
        <v>シート8　（シート9～10には記入しない）</v>
      </c>
      <c r="C756" s="15" t="str">
        <v>病弱</v>
      </c>
      <c r="D756" s="15" t="str">
        <v>なし</v>
      </c>
      <c r="G756" s="32" t="s">
        <v>1487</v>
      </c>
      <c r="H756" s="15" t="s">
        <v>2996</v>
      </c>
      <c r="I756" s="44" t="s">
        <v>2959</v>
      </c>
      <c r="J756" s="19" t="s">
        <v>934</v>
      </c>
      <c r="K756" s="982">
        <v>1</v>
      </c>
    </row>
    <row r="757" spans="1:11" ht="15" customHeight="1" x14ac:dyDescent="0.15">
      <c r="A757" s="19" t="str">
        <v>ミオチュブラーミオパチー</v>
      </c>
      <c r="B757" s="19" t="str">
        <v>シート8　（シート9～10には記入しない）</v>
      </c>
      <c r="C757" s="15" t="str">
        <v>病弱</v>
      </c>
      <c r="D757" s="15" t="str">
        <v>なし</v>
      </c>
      <c r="G757" s="32" t="s">
        <v>1488</v>
      </c>
      <c r="H757" s="15" t="s">
        <v>2996</v>
      </c>
      <c r="I757" s="44" t="s">
        <v>2959</v>
      </c>
      <c r="J757" s="19" t="s">
        <v>934</v>
      </c>
      <c r="K757" s="982">
        <v>1</v>
      </c>
    </row>
    <row r="758" spans="1:11" ht="15" customHeight="1" x14ac:dyDescent="0.15">
      <c r="A758" s="19" t="str">
        <v>先天性筋線維不均等症</v>
      </c>
      <c r="B758" s="19" t="str">
        <v>シート8　（シート9～10には記入しない）</v>
      </c>
      <c r="C758" s="15" t="str">
        <v>病弱</v>
      </c>
      <c r="D758" s="15" t="str">
        <v>なし</v>
      </c>
      <c r="G758" s="32" t="s">
        <v>1489</v>
      </c>
      <c r="H758" s="15" t="s">
        <v>2996</v>
      </c>
      <c r="I758" s="44" t="s">
        <v>2959</v>
      </c>
      <c r="J758" s="19" t="s">
        <v>934</v>
      </c>
      <c r="K758" s="982">
        <v>1</v>
      </c>
    </row>
    <row r="759" spans="1:11" ht="15" customHeight="1" x14ac:dyDescent="0.15">
      <c r="A759" s="19" t="str">
        <v>ネマリンミオパチー</v>
      </c>
      <c r="B759" s="19" t="str">
        <v>シート8　（シート9～10には記入しない）</v>
      </c>
      <c r="C759" s="15" t="str">
        <v>病弱</v>
      </c>
      <c r="D759" s="15" t="str">
        <v>なし</v>
      </c>
      <c r="G759" s="32" t="s">
        <v>1490</v>
      </c>
      <c r="H759" s="15" t="s">
        <v>2996</v>
      </c>
      <c r="I759" s="44" t="s">
        <v>2959</v>
      </c>
      <c r="J759" s="19" t="s">
        <v>934</v>
      </c>
      <c r="K759" s="982">
        <v>1</v>
      </c>
    </row>
    <row r="760" spans="1:11" ht="15" customHeight="1" x14ac:dyDescent="0.15">
      <c r="A760" s="19" t="str">
        <v>セントラルコア病</v>
      </c>
      <c r="B760" s="19" t="str">
        <v>シート8　（シート9～10には記入しない）</v>
      </c>
      <c r="C760" s="15" t="str">
        <v>病弱</v>
      </c>
      <c r="D760" s="15" t="str">
        <v>なし</v>
      </c>
      <c r="G760" s="32" t="s">
        <v>1491</v>
      </c>
      <c r="H760" s="15" t="s">
        <v>2996</v>
      </c>
      <c r="I760" s="44" t="s">
        <v>2959</v>
      </c>
      <c r="J760" s="19" t="s">
        <v>934</v>
      </c>
      <c r="K760" s="982">
        <v>1</v>
      </c>
    </row>
    <row r="761" spans="1:11" ht="15" customHeight="1" x14ac:dyDescent="0.15">
      <c r="A761" s="19" t="str">
        <v>マルチコア病</v>
      </c>
      <c r="B761" s="19" t="str">
        <v>シート8　（シート9～10には記入しない）</v>
      </c>
      <c r="C761" s="15" t="str">
        <v>病弱</v>
      </c>
      <c r="D761" s="15" t="str">
        <v>なし</v>
      </c>
      <c r="G761" s="32" t="s">
        <v>1492</v>
      </c>
      <c r="H761" s="15" t="s">
        <v>2996</v>
      </c>
      <c r="I761" s="44" t="s">
        <v>2959</v>
      </c>
      <c r="J761" s="19" t="s">
        <v>934</v>
      </c>
      <c r="K761" s="982">
        <v>1</v>
      </c>
    </row>
    <row r="762" spans="1:11" ht="15" customHeight="1" x14ac:dyDescent="0.15">
      <c r="A762" s="19" t="str">
        <v>ミニコア病</v>
      </c>
      <c r="B762" s="19" t="str">
        <v>シート8　（シート9～10には記入しない）</v>
      </c>
      <c r="C762" s="15" t="str">
        <v>病弱</v>
      </c>
      <c r="D762" s="15" t="str">
        <v>なし</v>
      </c>
      <c r="G762" s="32" t="s">
        <v>1493</v>
      </c>
      <c r="H762" s="15" t="s">
        <v>2996</v>
      </c>
      <c r="I762" s="44" t="s">
        <v>2959</v>
      </c>
      <c r="J762" s="19" t="s">
        <v>934</v>
      </c>
      <c r="K762" s="982">
        <v>1</v>
      </c>
    </row>
    <row r="763" spans="1:11" ht="15" customHeight="1" x14ac:dyDescent="0.15">
      <c r="A763" s="19" t="str">
        <v>先天性ミオパチー</v>
      </c>
      <c r="B763" s="19" t="str">
        <v>シート8　（シート9～10には記入しない）</v>
      </c>
      <c r="C763" s="15" t="str">
        <v>病弱</v>
      </c>
      <c r="D763" s="15" t="str">
        <v>なし</v>
      </c>
      <c r="G763" s="32" t="s">
        <v>1494</v>
      </c>
      <c r="H763" s="15" t="s">
        <v>2996</v>
      </c>
      <c r="I763" s="44" t="s">
        <v>2959</v>
      </c>
      <c r="J763" s="19" t="s">
        <v>934</v>
      </c>
      <c r="K763" s="982">
        <v>1</v>
      </c>
    </row>
    <row r="764" spans="1:11" ht="15" customHeight="1" x14ac:dyDescent="0.15">
      <c r="A764" s="19" t="str">
        <v>シュワルツ・ヤンペル症候群</v>
      </c>
      <c r="B764" s="19" t="str">
        <v>シート8　（シート9～10には記入しない）</v>
      </c>
      <c r="C764" s="15" t="str">
        <v>病弱</v>
      </c>
      <c r="D764" s="15" t="str">
        <v>なし</v>
      </c>
      <c r="G764" s="32" t="s">
        <v>1495</v>
      </c>
      <c r="H764" s="15" t="s">
        <v>2996</v>
      </c>
      <c r="I764" s="44" t="s">
        <v>2959</v>
      </c>
      <c r="J764" s="19" t="s">
        <v>934</v>
      </c>
      <c r="K764" s="982">
        <v>1</v>
      </c>
    </row>
    <row r="765" spans="1:11" ht="15" customHeight="1" x14ac:dyDescent="0.15">
      <c r="A765" s="19" t="str">
        <v>乳児重症ミオクロニーてんかん</v>
      </c>
      <c r="B765" s="19" t="str">
        <v>シート8　（シート9～10には記入しない）</v>
      </c>
      <c r="C765" s="15" t="str">
        <v>病弱</v>
      </c>
      <c r="D765" s="15" t="str">
        <v>なし</v>
      </c>
      <c r="G765" s="32" t="s">
        <v>1496</v>
      </c>
      <c r="H765" s="15" t="s">
        <v>2996</v>
      </c>
      <c r="I765" s="44" t="s">
        <v>2959</v>
      </c>
      <c r="J765" s="19" t="s">
        <v>934</v>
      </c>
      <c r="K765" s="982">
        <v>1</v>
      </c>
    </row>
    <row r="766" spans="1:11" ht="15" customHeight="1" x14ac:dyDescent="0.15">
      <c r="A766" s="19" t="str">
        <v>点頭てんかん</v>
      </c>
      <c r="B766" s="19" t="str">
        <v>シート8　（シート9～10には記入しない）</v>
      </c>
      <c r="C766" s="15" t="str">
        <v>病弱</v>
      </c>
      <c r="D766" s="15" t="str">
        <v>なし</v>
      </c>
      <c r="G766" s="32" t="s">
        <v>1497</v>
      </c>
      <c r="H766" s="15" t="s">
        <v>2996</v>
      </c>
      <c r="I766" s="32" t="s">
        <v>2959</v>
      </c>
      <c r="J766" s="19" t="s">
        <v>934</v>
      </c>
      <c r="K766" s="982">
        <v>1</v>
      </c>
    </row>
    <row r="767" spans="1:11" ht="15" customHeight="1" x14ac:dyDescent="0.15">
      <c r="A767" s="19" t="str">
        <v>ウエスト症候群</v>
      </c>
      <c r="B767" s="19" t="str">
        <v>シート8　（シート9～10には記入しない）</v>
      </c>
      <c r="C767" s="15" t="str">
        <v>病弱</v>
      </c>
      <c r="D767" s="15" t="str">
        <v>なし</v>
      </c>
      <c r="G767" s="32" t="s">
        <v>1498</v>
      </c>
      <c r="H767" s="15" t="s">
        <v>2996</v>
      </c>
      <c r="I767" s="32" t="s">
        <v>2959</v>
      </c>
      <c r="J767" s="19" t="s">
        <v>934</v>
      </c>
      <c r="K767" s="982">
        <v>1</v>
      </c>
    </row>
    <row r="768" spans="1:11" ht="15" customHeight="1" x14ac:dyDescent="0.15">
      <c r="A768" s="19" t="str">
        <v>レノックス・ガストー症候群</v>
      </c>
      <c r="B768" s="19" t="str">
        <v>シート8　（シート9～10には記入しない）</v>
      </c>
      <c r="C768" s="15" t="str">
        <v>病弱</v>
      </c>
      <c r="D768" s="15" t="str">
        <v>なし</v>
      </c>
      <c r="G768" s="32" t="s">
        <v>1499</v>
      </c>
      <c r="H768" s="15" t="s">
        <v>2996</v>
      </c>
      <c r="I768" s="44" t="s">
        <v>2959</v>
      </c>
      <c r="J768" s="19" t="s">
        <v>934</v>
      </c>
      <c r="K768" s="982">
        <v>1</v>
      </c>
    </row>
    <row r="769" spans="1:11" ht="15" customHeight="1" x14ac:dyDescent="0.15">
      <c r="A769" s="19" t="str">
        <v>アイカルディ症候群</v>
      </c>
      <c r="B769" s="19" t="str">
        <v>シート8　（シート9～10には記入しない）</v>
      </c>
      <c r="C769" s="15" t="str">
        <v>病弱</v>
      </c>
      <c r="D769" s="15" t="str">
        <v>なし</v>
      </c>
      <c r="G769" s="32" t="s">
        <v>1500</v>
      </c>
      <c r="H769" s="15" t="s">
        <v>2996</v>
      </c>
      <c r="I769" s="44" t="s">
        <v>2959</v>
      </c>
      <c r="J769" s="19" t="s">
        <v>934</v>
      </c>
      <c r="K769" s="982">
        <v>1</v>
      </c>
    </row>
    <row r="770" spans="1:11" ht="15" customHeight="1" x14ac:dyDescent="0.15">
      <c r="A770" s="19" t="str">
        <v>大田原症候群</v>
      </c>
      <c r="B770" s="19" t="str">
        <v>シート8　（シート9～10には記入しない）</v>
      </c>
      <c r="C770" s="15" t="str">
        <v>病弱</v>
      </c>
      <c r="D770" s="15" t="str">
        <v>なし</v>
      </c>
      <c r="G770" s="32" t="s">
        <v>1501</v>
      </c>
      <c r="H770" s="15" t="s">
        <v>2996</v>
      </c>
      <c r="I770" s="44" t="s">
        <v>2959</v>
      </c>
      <c r="J770" s="19" t="s">
        <v>934</v>
      </c>
      <c r="K770" s="982">
        <v>1</v>
      </c>
    </row>
    <row r="771" spans="1:11" ht="15" customHeight="1" x14ac:dyDescent="0.15">
      <c r="A771" s="19" t="str">
        <v>環状20番染色体症候群</v>
      </c>
      <c r="B771" s="19" t="str">
        <v>シート8　（シート9～10には記入しない）</v>
      </c>
      <c r="C771" s="15" t="str">
        <v>病弱</v>
      </c>
      <c r="D771" s="15" t="str">
        <v>なし</v>
      </c>
      <c r="G771" s="32" t="s">
        <v>1502</v>
      </c>
      <c r="H771" s="15" t="s">
        <v>2996</v>
      </c>
      <c r="I771" s="44" t="s">
        <v>2959</v>
      </c>
      <c r="J771" s="19" t="s">
        <v>934</v>
      </c>
      <c r="K771" s="982">
        <v>1</v>
      </c>
    </row>
    <row r="772" spans="1:11" ht="15" customHeight="1" x14ac:dyDescent="0.15">
      <c r="A772" s="19" t="str">
        <v>ＧＲＩＮ２Ｂ関連神経発達異常症</v>
      </c>
      <c r="B772" s="19" t="str">
        <v>シート8　（シート9～10には記入しない）</v>
      </c>
      <c r="C772" s="15" t="str">
        <v>病弱</v>
      </c>
      <c r="D772" s="15" t="str">
        <v>なし</v>
      </c>
      <c r="G772" s="32" t="s">
        <v>1503</v>
      </c>
      <c r="H772" s="15" t="s">
        <v>2996</v>
      </c>
      <c r="I772" s="44" t="s">
        <v>2959</v>
      </c>
      <c r="J772" s="19" t="s">
        <v>934</v>
      </c>
      <c r="K772" s="982">
        <v>1</v>
      </c>
    </row>
    <row r="773" spans="1:11" ht="15" customHeight="1" x14ac:dyDescent="0.15">
      <c r="A773" s="19" t="str">
        <v>視床下部過誤腫症候群</v>
      </c>
      <c r="B773" s="19" t="str">
        <v>シート8　（シート9～10には記入しない）</v>
      </c>
      <c r="C773" s="15" t="str">
        <v>病弱</v>
      </c>
      <c r="D773" s="15" t="str">
        <v>なし</v>
      </c>
      <c r="G773" s="32" t="s">
        <v>1504</v>
      </c>
      <c r="H773" s="15" t="s">
        <v>2996</v>
      </c>
      <c r="I773" s="44" t="s">
        <v>2959</v>
      </c>
      <c r="J773" s="19" t="s">
        <v>934</v>
      </c>
      <c r="K773" s="982">
        <v>1</v>
      </c>
    </row>
    <row r="774" spans="1:11" ht="15" customHeight="1" x14ac:dyDescent="0.15">
      <c r="A774" s="19" t="str">
        <v>徐波睡眠期持続性棘徐波を示すてんかん性脳症</v>
      </c>
      <c r="B774" s="19" t="str">
        <v>シート8　（シート9～10には記入しない）</v>
      </c>
      <c r="C774" s="15" t="str">
        <v>病弱</v>
      </c>
      <c r="D774" s="15" t="str">
        <v>なし</v>
      </c>
      <c r="G774" s="32" t="s">
        <v>1505</v>
      </c>
      <c r="H774" s="15" t="s">
        <v>2996</v>
      </c>
      <c r="I774" s="44" t="s">
        <v>2959</v>
      </c>
      <c r="J774" s="19" t="s">
        <v>934</v>
      </c>
      <c r="K774" s="982">
        <v>1</v>
      </c>
    </row>
    <row r="775" spans="1:11" ht="15" customHeight="1" x14ac:dyDescent="0.15">
      <c r="A775" s="19" t="str">
        <v>早期ミオクロニー脳症</v>
      </c>
      <c r="B775" s="19" t="str">
        <v>シート8　（シート9～10には記入しない）</v>
      </c>
      <c r="C775" s="15" t="str">
        <v>病弱</v>
      </c>
      <c r="D775" s="15" t="str">
        <v>なし</v>
      </c>
      <c r="G775" s="32" t="s">
        <v>1506</v>
      </c>
      <c r="H775" s="15" t="s">
        <v>2996</v>
      </c>
      <c r="I775" s="32" t="s">
        <v>2959</v>
      </c>
      <c r="J775" s="19" t="s">
        <v>934</v>
      </c>
      <c r="K775" s="982">
        <v>1</v>
      </c>
    </row>
    <row r="776" spans="1:11" ht="15" customHeight="1" x14ac:dyDescent="0.15">
      <c r="A776" s="19" t="str">
        <v>ＰＣＤＨ19関連症候群</v>
      </c>
      <c r="B776" s="19" t="str">
        <v>シート8　（シート9～10には記入しない）</v>
      </c>
      <c r="C776" s="15" t="str">
        <v>病弱</v>
      </c>
      <c r="D776" s="15" t="str">
        <v>なし</v>
      </c>
      <c r="G776" s="32" t="s">
        <v>1507</v>
      </c>
      <c r="H776" s="15" t="s">
        <v>2996</v>
      </c>
      <c r="I776" s="32" t="s">
        <v>2959</v>
      </c>
      <c r="J776" s="19" t="s">
        <v>934</v>
      </c>
      <c r="K776" s="982">
        <v>1</v>
      </c>
    </row>
    <row r="777" spans="1:11" ht="15" customHeight="1" x14ac:dyDescent="0.15">
      <c r="A777" s="19" t="str">
        <v>ＰＵＲＡ関連神経発達異常症</v>
      </c>
      <c r="B777" s="19" t="str">
        <v>シート8　（シート9～10には記入しない）</v>
      </c>
      <c r="C777" s="15" t="str">
        <v>病弱</v>
      </c>
      <c r="D777" s="15" t="str">
        <v>なし</v>
      </c>
      <c r="G777" s="32" t="s">
        <v>1508</v>
      </c>
      <c r="H777" s="15" t="s">
        <v>2996</v>
      </c>
      <c r="I777" s="32" t="s">
        <v>2959</v>
      </c>
      <c r="J777" s="19" t="s">
        <v>934</v>
      </c>
      <c r="K777" s="982">
        <v>1</v>
      </c>
    </row>
    <row r="778" spans="1:11" ht="15" customHeight="1" x14ac:dyDescent="0.15">
      <c r="A778" s="19" t="str">
        <v>ミオクロニー欠神てんかん</v>
      </c>
      <c r="B778" s="19" t="str">
        <v>シート8　（シート9～10には記入しない）</v>
      </c>
      <c r="C778" s="15" t="str">
        <v>病弱</v>
      </c>
      <c r="D778" s="15" t="str">
        <v>なし</v>
      </c>
      <c r="G778" s="32" t="s">
        <v>1509</v>
      </c>
      <c r="H778" s="15" t="s">
        <v>2996</v>
      </c>
      <c r="I778" s="32" t="s">
        <v>2959</v>
      </c>
      <c r="J778" s="19" t="s">
        <v>934</v>
      </c>
      <c r="K778" s="982">
        <v>1</v>
      </c>
    </row>
    <row r="779" spans="1:11" ht="15" customHeight="1" x14ac:dyDescent="0.15">
      <c r="A779" s="19" t="str">
        <v>ミオクロニー脱力発作を伴うてんかん</v>
      </c>
      <c r="B779" s="19" t="str">
        <v>シート8　（シート9～10には記入しない）</v>
      </c>
      <c r="C779" s="15" t="str">
        <v>病弱</v>
      </c>
      <c r="D779" s="15" t="str">
        <v>なし</v>
      </c>
      <c r="G779" s="32" t="s">
        <v>1510</v>
      </c>
      <c r="H779" s="15" t="s">
        <v>2996</v>
      </c>
      <c r="I779" s="32" t="s">
        <v>2959</v>
      </c>
      <c r="J779" s="19" t="s">
        <v>934</v>
      </c>
      <c r="K779" s="982">
        <v>1</v>
      </c>
    </row>
    <row r="780" spans="1:11" ht="15" customHeight="1" x14ac:dyDescent="0.15">
      <c r="A780" s="19" t="str">
        <v>遊走性焦点発作を伴う乳児てんかん</v>
      </c>
      <c r="B780" s="19" t="str">
        <v>シート8　（シート9～10には記入しない）</v>
      </c>
      <c r="C780" s="15" t="str">
        <v>病弱</v>
      </c>
      <c r="D780" s="15" t="str">
        <v>なし</v>
      </c>
      <c r="G780" s="32" t="s">
        <v>1511</v>
      </c>
      <c r="H780" s="15" t="s">
        <v>2996</v>
      </c>
      <c r="I780" s="32" t="s">
        <v>2959</v>
      </c>
      <c r="J780" s="19" t="s">
        <v>934</v>
      </c>
      <c r="K780" s="982">
        <v>1</v>
      </c>
    </row>
    <row r="781" spans="1:11" ht="15" customHeight="1" x14ac:dyDescent="0.15">
      <c r="A781" s="19" t="str">
        <v>ビタミンＢ６依存性てんかん</v>
      </c>
      <c r="B781" s="19" t="str">
        <v>シート8　（シート9～10には記入しない）</v>
      </c>
      <c r="C781" s="15" t="str">
        <v>病弱</v>
      </c>
      <c r="D781" s="15" t="str">
        <v>なし</v>
      </c>
      <c r="G781" s="32" t="s">
        <v>1512</v>
      </c>
      <c r="H781" s="15" t="s">
        <v>2996</v>
      </c>
      <c r="I781" s="44" t="s">
        <v>2959</v>
      </c>
      <c r="J781" s="19" t="s">
        <v>934</v>
      </c>
      <c r="K781" s="982">
        <v>1</v>
      </c>
    </row>
    <row r="782" spans="1:11" ht="15" customHeight="1" x14ac:dyDescent="0.15">
      <c r="A782" s="19" t="str">
        <v>早産児ビリルビン脳症</v>
      </c>
      <c r="B782" s="19" t="str">
        <v>シート8　（シート9～10には記入しない）</v>
      </c>
      <c r="C782" s="15" t="str">
        <v>病弱</v>
      </c>
      <c r="D782" s="15" t="str">
        <v>なし</v>
      </c>
      <c r="G782" s="32" t="s">
        <v>1513</v>
      </c>
      <c r="H782" s="15" t="s">
        <v>2996</v>
      </c>
      <c r="I782" s="32" t="s">
        <v>2959</v>
      </c>
      <c r="J782" s="19" t="s">
        <v>934</v>
      </c>
      <c r="K782" s="982">
        <v>1</v>
      </c>
    </row>
    <row r="783" spans="1:11" ht="15" customHeight="1" x14ac:dyDescent="0.15">
      <c r="A783" s="19" t="str">
        <v>ウンフェルリヒト・ルントボルク病</v>
      </c>
      <c r="B783" s="19" t="str">
        <v>シート8　（シート9～10には記入しない）</v>
      </c>
      <c r="C783" s="15" t="str">
        <v>病弱</v>
      </c>
      <c r="D783" s="15" t="str">
        <v>なし</v>
      </c>
      <c r="G783" s="32" t="s">
        <v>1514</v>
      </c>
      <c r="H783" s="15" t="s">
        <v>2996</v>
      </c>
      <c r="I783" s="44" t="s">
        <v>2959</v>
      </c>
      <c r="J783" s="19" t="s">
        <v>934</v>
      </c>
      <c r="K783" s="982">
        <v>1</v>
      </c>
    </row>
    <row r="784" spans="1:11" ht="15" customHeight="1" x14ac:dyDescent="0.15">
      <c r="A784" s="19" t="str">
        <v>ラフォラ病</v>
      </c>
      <c r="B784" s="19" t="str">
        <v>シート8　（シート9～10には記入しない）</v>
      </c>
      <c r="C784" s="15" t="str">
        <v>病弱</v>
      </c>
      <c r="D784" s="15" t="str">
        <v>なし</v>
      </c>
      <c r="G784" s="32" t="s">
        <v>1515</v>
      </c>
      <c r="H784" s="15" t="s">
        <v>2996</v>
      </c>
      <c r="I784" s="44" t="s">
        <v>2959</v>
      </c>
      <c r="J784" s="19" t="s">
        <v>934</v>
      </c>
      <c r="K784" s="982">
        <v>1</v>
      </c>
    </row>
    <row r="785" spans="1:11" ht="15" customHeight="1" x14ac:dyDescent="0.15">
      <c r="A785" s="19" t="str">
        <v>脊髄小脳変性症</v>
      </c>
      <c r="B785" s="19" t="str">
        <v>シート8　（シート9～10には記入しない）</v>
      </c>
      <c r="C785" s="15" t="str">
        <v>病弱</v>
      </c>
      <c r="D785" s="15" t="str">
        <v>なし</v>
      </c>
      <c r="G785" s="15" t="s">
        <v>1516</v>
      </c>
      <c r="H785" s="15" t="s">
        <v>2996</v>
      </c>
      <c r="I785" s="44" t="s">
        <v>2959</v>
      </c>
      <c r="J785" s="19" t="s">
        <v>934</v>
      </c>
      <c r="K785" s="982">
        <v>1</v>
      </c>
    </row>
    <row r="786" spans="1:11" ht="15" customHeight="1" x14ac:dyDescent="0.15">
      <c r="A786" s="19" t="str">
        <v>小児交互性片麻痺</v>
      </c>
      <c r="B786" s="19" t="str">
        <v>シート8　（シート9～10には記入しない）</v>
      </c>
      <c r="C786" s="15" t="str">
        <v>病弱</v>
      </c>
      <c r="D786" s="15" t="str">
        <v>なし</v>
      </c>
      <c r="G786" s="32" t="s">
        <v>1517</v>
      </c>
      <c r="H786" s="15" t="s">
        <v>2996</v>
      </c>
      <c r="I786" s="44" t="s">
        <v>2959</v>
      </c>
      <c r="J786" s="19" t="s">
        <v>934</v>
      </c>
      <c r="K786" s="982">
        <v>1</v>
      </c>
    </row>
    <row r="787" spans="1:11" ht="15" customHeight="1" x14ac:dyDescent="0.15">
      <c r="A787" s="19" t="str">
        <v>変形性筋ジストニー</v>
      </c>
      <c r="B787" s="19" t="str">
        <v>シート8　（シート9～10には記入しない）</v>
      </c>
      <c r="C787" s="15" t="str">
        <v>病弱</v>
      </c>
      <c r="D787" s="15" t="str">
        <v>なし</v>
      </c>
      <c r="G787" s="32" t="s">
        <v>1518</v>
      </c>
      <c r="H787" s="15" t="s">
        <v>2996</v>
      </c>
      <c r="I787" s="44" t="s">
        <v>2959</v>
      </c>
      <c r="J787" s="19" t="s">
        <v>934</v>
      </c>
      <c r="K787" s="982">
        <v>1</v>
      </c>
    </row>
    <row r="788" spans="1:11" ht="15" customHeight="1" x14ac:dyDescent="0.15">
      <c r="A788" s="19" t="str">
        <v>瀬川病</v>
      </c>
      <c r="B788" s="19" t="str">
        <v>シート8　（シート9～10には記入しない）</v>
      </c>
      <c r="C788" s="15" t="str">
        <v>病弱</v>
      </c>
      <c r="D788" s="15" t="str">
        <v>なし</v>
      </c>
      <c r="G788" s="32" t="s">
        <v>1519</v>
      </c>
      <c r="H788" s="15" t="s">
        <v>2996</v>
      </c>
      <c r="I788" s="44" t="s">
        <v>2959</v>
      </c>
      <c r="J788" s="19" t="s">
        <v>934</v>
      </c>
      <c r="K788" s="982">
        <v>1</v>
      </c>
    </row>
    <row r="789" spans="1:11" ht="15" customHeight="1" x14ac:dyDescent="0.15">
      <c r="A789" s="19" t="str">
        <v>パントテン酸キナーゼ関連神経変性症</v>
      </c>
      <c r="B789" s="19" t="str">
        <v>シート8　（シート9～10には記入しない）</v>
      </c>
      <c r="C789" s="15" t="str">
        <v>病弱</v>
      </c>
      <c r="D789" s="15" t="str">
        <v>なし</v>
      </c>
      <c r="G789" s="32" t="s">
        <v>1520</v>
      </c>
      <c r="H789" s="15" t="s">
        <v>2996</v>
      </c>
      <c r="I789" s="32" t="s">
        <v>2959</v>
      </c>
      <c r="J789" s="19" t="s">
        <v>934</v>
      </c>
      <c r="K789" s="982">
        <v>1</v>
      </c>
    </row>
    <row r="790" spans="1:11" ht="15" customHeight="1" x14ac:dyDescent="0.15">
      <c r="A790" s="19" t="str">
        <v>乳児神経軸索ジストロフィー</v>
      </c>
      <c r="B790" s="19" t="str">
        <v>シート8　（シート9～10には記入しない）</v>
      </c>
      <c r="C790" s="15" t="str">
        <v>病弱</v>
      </c>
      <c r="D790" s="15" t="str">
        <v>なし</v>
      </c>
      <c r="G790" s="32" t="s">
        <v>1521</v>
      </c>
      <c r="H790" s="15" t="s">
        <v>2996</v>
      </c>
      <c r="I790" s="44" t="s">
        <v>2959</v>
      </c>
      <c r="J790" s="19" t="s">
        <v>934</v>
      </c>
      <c r="K790" s="982">
        <v>1</v>
      </c>
    </row>
    <row r="791" spans="1:11" ht="15" customHeight="1" x14ac:dyDescent="0.15">
      <c r="A791" s="19" t="str">
        <v>ＷＤＲ45関連神経変性症</v>
      </c>
      <c r="B791" s="19" t="str">
        <v>シート8　（シート9～10には記入しない）</v>
      </c>
      <c r="C791" s="15" t="str">
        <v>病弱</v>
      </c>
      <c r="D791" s="15" t="str">
        <v>なし</v>
      </c>
      <c r="G791" s="32" t="s">
        <v>1522</v>
      </c>
      <c r="H791" s="15" t="s">
        <v>2996</v>
      </c>
      <c r="I791" s="44" t="s">
        <v>2959</v>
      </c>
      <c r="J791" s="19" t="s">
        <v>934</v>
      </c>
      <c r="K791" s="982">
        <v>1</v>
      </c>
    </row>
    <row r="792" spans="1:11" ht="15" customHeight="1" x14ac:dyDescent="0.15">
      <c r="A792" s="19" t="str">
        <v>乳児両側線条体壊死</v>
      </c>
      <c r="B792" s="19" t="str">
        <v>シート8　（シート9～10には記入しない）</v>
      </c>
      <c r="C792" s="15" t="str">
        <v>病弱</v>
      </c>
      <c r="D792" s="15" t="str">
        <v>なし</v>
      </c>
      <c r="G792" s="32" t="s">
        <v>1523</v>
      </c>
      <c r="H792" s="15" t="s">
        <v>2996</v>
      </c>
      <c r="I792" s="44" t="s">
        <v>2959</v>
      </c>
      <c r="J792" s="19" t="s">
        <v>934</v>
      </c>
      <c r="K792" s="982">
        <v>1</v>
      </c>
    </row>
    <row r="793" spans="1:11" ht="15" customHeight="1" x14ac:dyDescent="0.15">
      <c r="A793" s="19" t="str">
        <v>先天性ヘルペスウイルス感染症</v>
      </c>
      <c r="B793" s="19" t="str">
        <v>シート8　（シート9～10には記入しない）</v>
      </c>
      <c r="C793" s="15" t="str">
        <v>病弱</v>
      </c>
      <c r="D793" s="15" t="str">
        <v>なし</v>
      </c>
      <c r="G793" s="32" t="s">
        <v>1524</v>
      </c>
      <c r="H793" s="15" t="s">
        <v>2996</v>
      </c>
      <c r="I793" s="44" t="s">
        <v>2959</v>
      </c>
      <c r="J793" s="19" t="s">
        <v>934</v>
      </c>
      <c r="K793" s="982">
        <v>1</v>
      </c>
    </row>
    <row r="794" spans="1:11" ht="15" customHeight="1" x14ac:dyDescent="0.15">
      <c r="A794" s="19" t="str">
        <v>先天性風疹症候群</v>
      </c>
      <c r="B794" s="19" t="str">
        <v>シート8　（シート9～10には記入しない）</v>
      </c>
      <c r="C794" s="15" t="str">
        <v>病弱</v>
      </c>
      <c r="D794" s="15" t="str">
        <v>なし</v>
      </c>
      <c r="G794" s="32" t="s">
        <v>1525</v>
      </c>
      <c r="H794" s="15" t="s">
        <v>2996</v>
      </c>
      <c r="I794" s="44" t="s">
        <v>2959</v>
      </c>
      <c r="J794" s="19" t="s">
        <v>934</v>
      </c>
      <c r="K794" s="982">
        <v>1</v>
      </c>
    </row>
    <row r="795" spans="1:11" ht="15" customHeight="1" x14ac:dyDescent="0.15">
      <c r="A795" s="19" t="str">
        <v>先天性サイトメガロウイルス感染症</v>
      </c>
      <c r="B795" s="19" t="str">
        <v>シート8　（シート9～10には記入しない）</v>
      </c>
      <c r="C795" s="15" t="str">
        <v>病弱</v>
      </c>
      <c r="D795" s="15" t="str">
        <v>なし</v>
      </c>
      <c r="G795" s="32" t="s">
        <v>1526</v>
      </c>
      <c r="H795" s="15" t="s">
        <v>2996</v>
      </c>
      <c r="I795" s="44" t="s">
        <v>2959</v>
      </c>
      <c r="J795" s="19" t="s">
        <v>934</v>
      </c>
      <c r="K795" s="982">
        <v>1</v>
      </c>
    </row>
    <row r="796" spans="1:11" ht="15" customHeight="1" x14ac:dyDescent="0.15">
      <c r="A796" s="19" t="str">
        <v>先天性トキソプラズマ感染症</v>
      </c>
      <c r="B796" s="19" t="str">
        <v>シート8　（シート9～10には記入しない）</v>
      </c>
      <c r="C796" s="15" t="str">
        <v>病弱</v>
      </c>
      <c r="D796" s="15" t="str">
        <v>なし</v>
      </c>
      <c r="G796" s="32" t="s">
        <v>1527</v>
      </c>
      <c r="H796" s="15" t="s">
        <v>2996</v>
      </c>
      <c r="I796" s="44" t="s">
        <v>2959</v>
      </c>
      <c r="J796" s="19" t="s">
        <v>934</v>
      </c>
      <c r="K796" s="982">
        <v>1</v>
      </c>
    </row>
    <row r="797" spans="1:11" ht="15" customHeight="1" x14ac:dyDescent="0.15">
      <c r="A797" s="19" t="str">
        <v>エカルディ・グティエール症候群</v>
      </c>
      <c r="B797" s="19" t="str">
        <v>シート8　（シート9～10には記入しない）</v>
      </c>
      <c r="C797" s="15" t="str">
        <v>病弱</v>
      </c>
      <c r="D797" s="15" t="str">
        <v>なし</v>
      </c>
      <c r="G797" s="32" t="s">
        <v>1528</v>
      </c>
      <c r="H797" s="15" t="s">
        <v>2996</v>
      </c>
      <c r="I797" s="44" t="s">
        <v>2959</v>
      </c>
      <c r="J797" s="19" t="s">
        <v>934</v>
      </c>
      <c r="K797" s="982">
        <v>1</v>
      </c>
    </row>
    <row r="798" spans="1:11" ht="15" customHeight="1" x14ac:dyDescent="0.15">
      <c r="A798" s="19" t="str">
        <v>亜急性硬化性全脳炎</v>
      </c>
      <c r="B798" s="19" t="str">
        <v>シート8　（シート9～10には記入しない）</v>
      </c>
      <c r="C798" s="15" t="str">
        <v>病弱</v>
      </c>
      <c r="D798" s="15" t="str">
        <v>なし</v>
      </c>
      <c r="G798" s="32" t="s">
        <v>1529</v>
      </c>
      <c r="H798" s="15" t="s">
        <v>2996</v>
      </c>
      <c r="I798" s="44" t="s">
        <v>2959</v>
      </c>
      <c r="J798" s="19" t="s">
        <v>934</v>
      </c>
      <c r="K798" s="982">
        <v>1</v>
      </c>
    </row>
    <row r="799" spans="1:11" ht="15" customHeight="1" x14ac:dyDescent="0.15">
      <c r="A799" s="19" t="str">
        <v>ラスムッセン脳炎</v>
      </c>
      <c r="B799" s="19" t="str">
        <v>シート8　（シート9～10には記入しない）</v>
      </c>
      <c r="C799" s="15" t="str">
        <v>病弱</v>
      </c>
      <c r="D799" s="15" t="str">
        <v>なし</v>
      </c>
      <c r="G799" s="32" t="s">
        <v>1530</v>
      </c>
      <c r="H799" s="15" t="s">
        <v>2996</v>
      </c>
      <c r="I799" s="44" t="s">
        <v>2959</v>
      </c>
      <c r="J799" s="19" t="s">
        <v>934</v>
      </c>
      <c r="K799" s="982">
        <v>1</v>
      </c>
    </row>
    <row r="800" spans="1:11" ht="15" customHeight="1" x14ac:dyDescent="0.15">
      <c r="A800" s="19" t="str">
        <v>痙攣重積型急性脳症</v>
      </c>
      <c r="B800" s="19" t="str">
        <v>シート8　（シート9～10には記入しない）</v>
      </c>
      <c r="C800" s="15" t="str">
        <v>病弱</v>
      </c>
      <c r="D800" s="15" t="str">
        <v>なし</v>
      </c>
      <c r="G800" s="32" t="s">
        <v>1531</v>
      </c>
      <c r="H800" s="15" t="s">
        <v>2996</v>
      </c>
      <c r="I800" s="44" t="s">
        <v>2959</v>
      </c>
      <c r="J800" s="19" t="s">
        <v>934</v>
      </c>
      <c r="K800" s="982">
        <v>1</v>
      </c>
    </row>
    <row r="801" spans="1:11" ht="15" customHeight="1" x14ac:dyDescent="0.15">
      <c r="A801" s="19" t="str">
        <v>痙攣二相性急性脳症</v>
      </c>
      <c r="B801" s="19" t="str">
        <v>シート8　（シート9～10には記入しない）</v>
      </c>
      <c r="C801" s="15" t="str">
        <v>病弱</v>
      </c>
      <c r="D801" s="15" t="str">
        <v>なし</v>
      </c>
      <c r="G801" s="32" t="s">
        <v>1532</v>
      </c>
      <c r="H801" s="15" t="s">
        <v>2996</v>
      </c>
      <c r="I801" s="44" t="s">
        <v>2959</v>
      </c>
      <c r="J801" s="19" t="s">
        <v>934</v>
      </c>
      <c r="K801" s="982">
        <v>1</v>
      </c>
    </row>
    <row r="802" spans="1:11" ht="15" customHeight="1" x14ac:dyDescent="0.15">
      <c r="A802" s="19" t="str">
        <v>自己免疫介在性脳炎</v>
      </c>
      <c r="B802" s="19" t="str">
        <v>シート8　（シート9～10には記入しない）</v>
      </c>
      <c r="C802" s="15" t="str">
        <v>病弱</v>
      </c>
      <c r="D802" s="15" t="str">
        <v>なし</v>
      </c>
      <c r="G802" s="32" t="s">
        <v>1533</v>
      </c>
      <c r="H802" s="15" t="s">
        <v>2996</v>
      </c>
      <c r="I802" s="44" t="s">
        <v>2959</v>
      </c>
      <c r="J802" s="19" t="s">
        <v>934</v>
      </c>
      <c r="K802" s="982">
        <v>1</v>
      </c>
    </row>
    <row r="803" spans="1:11" ht="15" customHeight="1" x14ac:dyDescent="0.15">
      <c r="A803" s="19" t="str">
        <v>自己免疫介在性脳症</v>
      </c>
      <c r="B803" s="19" t="str">
        <v>シート8　（シート9～10には記入しない）</v>
      </c>
      <c r="C803" s="15" t="str">
        <v>病弱</v>
      </c>
      <c r="D803" s="15" t="str">
        <v>なし</v>
      </c>
      <c r="G803" s="32" t="s">
        <v>1534</v>
      </c>
      <c r="H803" s="15" t="s">
        <v>2996</v>
      </c>
      <c r="I803" s="44" t="s">
        <v>2959</v>
      </c>
      <c r="J803" s="19" t="s">
        <v>934</v>
      </c>
      <c r="K803" s="982">
        <v>1</v>
      </c>
    </row>
    <row r="804" spans="1:11" ht="15" customHeight="1" x14ac:dyDescent="0.15">
      <c r="A804" s="19" t="str">
        <v>難治頻回部分発作重積型急性脳炎</v>
      </c>
      <c r="B804" s="19" t="str">
        <v>シート8　（シート9～10には記入しない）</v>
      </c>
      <c r="C804" s="15" t="str">
        <v>病弱</v>
      </c>
      <c r="D804" s="15" t="str">
        <v>なし</v>
      </c>
      <c r="G804" s="32" t="s">
        <v>1535</v>
      </c>
      <c r="H804" s="15" t="s">
        <v>2996</v>
      </c>
      <c r="I804" s="44" t="s">
        <v>2959</v>
      </c>
      <c r="J804" s="19" t="s">
        <v>934</v>
      </c>
      <c r="K804" s="982">
        <v>1</v>
      </c>
    </row>
    <row r="805" spans="1:11" ht="15" customHeight="1" x14ac:dyDescent="0.15">
      <c r="A805" s="19" t="str">
        <v>多発性硬化症</v>
      </c>
      <c r="B805" s="19" t="str">
        <v>シート8　（シート9～10には記入しない）</v>
      </c>
      <c r="C805" s="15" t="str">
        <v>病弱</v>
      </c>
      <c r="D805" s="15" t="str">
        <v>なし</v>
      </c>
      <c r="G805" s="15" t="s">
        <v>1536</v>
      </c>
      <c r="H805" s="15" t="s">
        <v>2996</v>
      </c>
      <c r="I805" s="44" t="s">
        <v>2959</v>
      </c>
      <c r="J805" s="19" t="s">
        <v>934</v>
      </c>
      <c r="K805" s="982">
        <v>1</v>
      </c>
    </row>
    <row r="806" spans="1:11" ht="15" customHeight="1" x14ac:dyDescent="0.15">
      <c r="A806" s="19" t="str">
        <v>慢性炎症性脱髄性多発神経炎</v>
      </c>
      <c r="B806" s="19" t="str">
        <v>シート8　（シート9～10には記入しない）</v>
      </c>
      <c r="C806" s="15" t="str">
        <v>病弱</v>
      </c>
      <c r="D806" s="15" t="str">
        <v>なし</v>
      </c>
      <c r="G806" s="15" t="s">
        <v>1537</v>
      </c>
      <c r="H806" s="15" t="s">
        <v>2996</v>
      </c>
      <c r="I806" s="44" t="s">
        <v>2959</v>
      </c>
      <c r="J806" s="19" t="s">
        <v>934</v>
      </c>
      <c r="K806" s="982">
        <v>1</v>
      </c>
    </row>
    <row r="807" spans="1:11" ht="15" customHeight="1" x14ac:dyDescent="0.15">
      <c r="A807" s="19" t="str">
        <v>多巣性運動ニューロパチー</v>
      </c>
      <c r="B807" s="19" t="str">
        <v>シート8　（シート9～10には記入しない）</v>
      </c>
      <c r="C807" s="15" t="str">
        <v>病弱</v>
      </c>
      <c r="D807" s="15" t="str">
        <v>なし</v>
      </c>
      <c r="G807" s="32" t="s">
        <v>1538</v>
      </c>
      <c r="H807" s="15" t="s">
        <v>2996</v>
      </c>
      <c r="I807" s="44" t="s">
        <v>2959</v>
      </c>
      <c r="J807" s="19" t="s">
        <v>934</v>
      </c>
      <c r="K807" s="982">
        <v>1</v>
      </c>
    </row>
    <row r="808" spans="1:11" ht="15" customHeight="1" x14ac:dyDescent="0.15">
      <c r="A808" s="19" t="str">
        <v>重症筋無力症</v>
      </c>
      <c r="B808" s="19" t="str">
        <v>シート8　（シート9～10には記入しない）</v>
      </c>
      <c r="C808" s="15" t="str">
        <v>病弱</v>
      </c>
      <c r="D808" s="15" t="str">
        <v>なし</v>
      </c>
      <c r="G808" s="32" t="s">
        <v>1539</v>
      </c>
      <c r="H808" s="15" t="s">
        <v>2996</v>
      </c>
      <c r="I808" s="44" t="s">
        <v>2959</v>
      </c>
      <c r="J808" s="19" t="s">
        <v>934</v>
      </c>
      <c r="K808" s="982">
        <v>1</v>
      </c>
    </row>
    <row r="809" spans="1:11" ht="15" customHeight="1" x14ac:dyDescent="0.15">
      <c r="A809" s="19" t="str">
        <v>乳糖不耐症</v>
      </c>
      <c r="B809" s="19" t="str">
        <v>シート8　（シート9～10には記入しない）</v>
      </c>
      <c r="C809" s="15" t="str">
        <v>病弱</v>
      </c>
      <c r="D809" s="15" t="str">
        <v>なし</v>
      </c>
      <c r="G809" s="32" t="s">
        <v>1540</v>
      </c>
      <c r="H809" s="15" t="s">
        <v>2996</v>
      </c>
      <c r="I809" s="44" t="s">
        <v>2959</v>
      </c>
      <c r="J809" s="19" t="s">
        <v>934</v>
      </c>
      <c r="K809" s="982">
        <v>1</v>
      </c>
    </row>
    <row r="810" spans="1:11" ht="15" customHeight="1" x14ac:dyDescent="0.15">
      <c r="A810" s="19" t="str">
        <v>ショ糖イソ麦芽糖分解酵素欠損症</v>
      </c>
      <c r="B810" s="19" t="str">
        <v>シート8　（シート9～10には記入しない）</v>
      </c>
      <c r="C810" s="15" t="str">
        <v>病弱</v>
      </c>
      <c r="D810" s="15" t="str">
        <v>なし</v>
      </c>
      <c r="G810" s="32" t="s">
        <v>1541</v>
      </c>
      <c r="H810" s="15" t="s">
        <v>2996</v>
      </c>
      <c r="I810" s="44" t="s">
        <v>2959</v>
      </c>
      <c r="J810" s="19" t="s">
        <v>934</v>
      </c>
      <c r="K810" s="982">
        <v>1</v>
      </c>
    </row>
    <row r="811" spans="1:11" ht="15" customHeight="1" x14ac:dyDescent="0.15">
      <c r="A811" s="19" t="str">
        <v>先天性グルコース・ガラクトース吸収不良症</v>
      </c>
      <c r="B811" s="19" t="str">
        <v>シート8　（シート9～10には記入しない）</v>
      </c>
      <c r="C811" s="15" t="str">
        <v>病弱</v>
      </c>
      <c r="D811" s="15" t="str">
        <v>なし</v>
      </c>
      <c r="G811" s="32" t="s">
        <v>1542</v>
      </c>
      <c r="H811" s="15" t="s">
        <v>2996</v>
      </c>
      <c r="I811" s="44" t="s">
        <v>2959</v>
      </c>
      <c r="J811" s="19" t="s">
        <v>934</v>
      </c>
      <c r="K811" s="982">
        <v>1</v>
      </c>
    </row>
    <row r="812" spans="1:11" ht="15" customHeight="1" x14ac:dyDescent="0.15">
      <c r="A812" s="19" t="str">
        <v>エンテロキナーゼ欠損症</v>
      </c>
      <c r="B812" s="19" t="str">
        <v>シート8　（シート9～10には記入しない）</v>
      </c>
      <c r="C812" s="15" t="str">
        <v>病弱</v>
      </c>
      <c r="D812" s="15" t="str">
        <v>なし</v>
      </c>
      <c r="G812" s="32" t="s">
        <v>1543</v>
      </c>
      <c r="H812" s="15" t="s">
        <v>2996</v>
      </c>
      <c r="I812" s="44" t="s">
        <v>2959</v>
      </c>
      <c r="J812" s="19" t="s">
        <v>934</v>
      </c>
      <c r="K812" s="982">
        <v>1</v>
      </c>
    </row>
    <row r="813" spans="1:11" ht="15" customHeight="1" x14ac:dyDescent="0.15">
      <c r="A813" s="19" t="str">
        <v>アミラーゼ欠損症</v>
      </c>
      <c r="B813" s="19" t="str">
        <v>シート8　（シート9～10には記入しない）</v>
      </c>
      <c r="C813" s="15" t="str">
        <v>病弱</v>
      </c>
      <c r="D813" s="15" t="str">
        <v>なし</v>
      </c>
      <c r="G813" s="15" t="s">
        <v>1544</v>
      </c>
      <c r="H813" s="15" t="s">
        <v>2996</v>
      </c>
      <c r="I813" s="44" t="s">
        <v>2959</v>
      </c>
      <c r="J813" s="19" t="s">
        <v>934</v>
      </c>
      <c r="K813" s="982">
        <v>1</v>
      </c>
    </row>
    <row r="814" spans="1:11" ht="15" customHeight="1" x14ac:dyDescent="0.15">
      <c r="A814" s="19" t="str">
        <v>リパーゼ欠損症</v>
      </c>
      <c r="B814" s="19" t="str">
        <v>シート8　（シート9～10には記入しない）</v>
      </c>
      <c r="C814" s="15" t="str">
        <v>病弱</v>
      </c>
      <c r="D814" s="15" t="str">
        <v>なし</v>
      </c>
      <c r="G814" s="32" t="s">
        <v>1545</v>
      </c>
      <c r="H814" s="15" t="s">
        <v>2996</v>
      </c>
      <c r="I814" s="44" t="s">
        <v>2959</v>
      </c>
      <c r="J814" s="19" t="s">
        <v>934</v>
      </c>
      <c r="K814" s="982">
        <v>1</v>
      </c>
    </row>
    <row r="815" spans="1:11" ht="15" customHeight="1" x14ac:dyDescent="0.15">
      <c r="A815" s="19" t="str">
        <v>微絨毛封入体病</v>
      </c>
      <c r="B815" s="19" t="str">
        <v>シート8　（シート9～10には記入しない）</v>
      </c>
      <c r="C815" s="15" t="str">
        <v>病弱</v>
      </c>
      <c r="D815" s="15" t="str">
        <v>なし</v>
      </c>
      <c r="G815" s="32" t="s">
        <v>1546</v>
      </c>
      <c r="H815" s="15" t="s">
        <v>2996</v>
      </c>
      <c r="I815" s="44" t="s">
        <v>2959</v>
      </c>
      <c r="J815" s="19" t="s">
        <v>934</v>
      </c>
      <c r="K815" s="982">
        <v>1</v>
      </c>
    </row>
    <row r="816" spans="1:11" ht="15" customHeight="1" x14ac:dyDescent="0.15">
      <c r="A816" s="19" t="str">
        <v>腸リンパ管拡張症</v>
      </c>
      <c r="B816" s="19" t="str">
        <v>シート8　（シート9～10には記入しない）</v>
      </c>
      <c r="C816" s="15" t="str">
        <v>病弱</v>
      </c>
      <c r="D816" s="15" t="str">
        <v>なし</v>
      </c>
      <c r="G816" s="32" t="s">
        <v>1547</v>
      </c>
      <c r="H816" s="15" t="s">
        <v>2996</v>
      </c>
      <c r="I816" s="44" t="s">
        <v>2959</v>
      </c>
      <c r="J816" s="19" t="s">
        <v>934</v>
      </c>
      <c r="K816" s="982">
        <v>1</v>
      </c>
    </row>
    <row r="817" spans="1:11" ht="15" customHeight="1" x14ac:dyDescent="0.15">
      <c r="A817" s="19" t="str">
        <v>家族性腺腫性ポリポーシス</v>
      </c>
      <c r="B817" s="19" t="str">
        <v>シート8　（シート9～10には記入しない）</v>
      </c>
      <c r="C817" s="15" t="str">
        <v>病弱</v>
      </c>
      <c r="D817" s="15" t="str">
        <v>なし</v>
      </c>
      <c r="G817" s="32" t="s">
        <v>1548</v>
      </c>
      <c r="H817" s="15" t="s">
        <v>2996</v>
      </c>
      <c r="I817" s="44" t="s">
        <v>2959</v>
      </c>
      <c r="J817" s="19" t="s">
        <v>934</v>
      </c>
      <c r="K817" s="982">
        <v>1</v>
      </c>
    </row>
    <row r="818" spans="1:11" ht="15" customHeight="1" x14ac:dyDescent="0.15">
      <c r="A818" s="19" t="str">
        <v>若年性ポリポーシス</v>
      </c>
      <c r="B818" s="19" t="str">
        <v>シート8　（シート9～10には記入しない）</v>
      </c>
      <c r="C818" s="15" t="str">
        <v>病弱</v>
      </c>
      <c r="D818" s="15" t="str">
        <v>なし</v>
      </c>
      <c r="G818" s="15" t="s">
        <v>1549</v>
      </c>
      <c r="H818" s="15" t="s">
        <v>2996</v>
      </c>
      <c r="I818" s="44" t="s">
        <v>2959</v>
      </c>
      <c r="J818" s="19" t="s">
        <v>934</v>
      </c>
      <c r="K818" s="982">
        <v>1</v>
      </c>
    </row>
    <row r="819" spans="1:11" ht="15" customHeight="1" x14ac:dyDescent="0.15">
      <c r="A819" s="19" t="str">
        <v>ポイツ・ジェガース症候群</v>
      </c>
      <c r="B819" s="19" t="str">
        <v>シート8　（シート9～10には記入しない）</v>
      </c>
      <c r="C819" s="15" t="str">
        <v>病弱</v>
      </c>
      <c r="D819" s="15" t="str">
        <v>なし</v>
      </c>
      <c r="G819" s="15" t="s">
        <v>1550</v>
      </c>
      <c r="H819" s="15" t="s">
        <v>2996</v>
      </c>
      <c r="I819" s="44" t="s">
        <v>2959</v>
      </c>
      <c r="J819" s="19" t="s">
        <v>934</v>
      </c>
      <c r="K819" s="982">
        <v>1</v>
      </c>
    </row>
    <row r="820" spans="1:11" ht="15" customHeight="1" x14ac:dyDescent="0.15">
      <c r="A820" s="19" t="str">
        <v>カウデン症候群</v>
      </c>
      <c r="B820" s="19" t="str">
        <v>シート8　（シート9～10には記入しない）</v>
      </c>
      <c r="C820" s="15" t="str">
        <v>病弱</v>
      </c>
      <c r="D820" s="15" t="str">
        <v>なし</v>
      </c>
      <c r="G820" s="32" t="s">
        <v>1551</v>
      </c>
      <c r="H820" s="15" t="s">
        <v>2996</v>
      </c>
      <c r="I820" s="44" t="s">
        <v>2959</v>
      </c>
      <c r="J820" s="19" t="s">
        <v>934</v>
      </c>
      <c r="K820" s="982">
        <v>1</v>
      </c>
    </row>
    <row r="821" spans="1:11" ht="15" customHeight="1" x14ac:dyDescent="0.15">
      <c r="A821" s="19" t="str">
        <v>周期性嘔吐症候群</v>
      </c>
      <c r="B821" s="19" t="str">
        <v>シート8　（シート9～10には記入しない）</v>
      </c>
      <c r="C821" s="15" t="str">
        <v>病弱</v>
      </c>
      <c r="D821" s="15" t="str">
        <v>なし</v>
      </c>
      <c r="G821" s="32" t="s">
        <v>1552</v>
      </c>
      <c r="H821" s="15" t="s">
        <v>2996</v>
      </c>
      <c r="I821" s="44" t="s">
        <v>2959</v>
      </c>
      <c r="J821" s="19" t="s">
        <v>934</v>
      </c>
      <c r="K821" s="982">
        <v>1</v>
      </c>
    </row>
    <row r="822" spans="1:11" ht="15" customHeight="1" x14ac:dyDescent="0.15">
      <c r="A822" s="19" t="str">
        <v>潰瘍性大腸炎</v>
      </c>
      <c r="B822" s="19" t="str">
        <v>シート8　（シート9～10には記入しない）</v>
      </c>
      <c r="C822" s="15" t="str">
        <v>病弱</v>
      </c>
      <c r="D822" s="15" t="str">
        <v>なし</v>
      </c>
      <c r="G822" s="32" t="s">
        <v>1553</v>
      </c>
      <c r="H822" s="15" t="s">
        <v>2996</v>
      </c>
      <c r="I822" s="32" t="s">
        <v>2959</v>
      </c>
      <c r="J822" s="19" t="s">
        <v>934</v>
      </c>
      <c r="K822" s="982">
        <v>1</v>
      </c>
    </row>
    <row r="823" spans="1:11" ht="15" customHeight="1" x14ac:dyDescent="0.15">
      <c r="A823" s="19" t="str">
        <v>クローン病</v>
      </c>
      <c r="B823" s="19" t="str">
        <v>シート8　（シート9～10には記入しない）</v>
      </c>
      <c r="C823" s="15" t="str">
        <v>病弱</v>
      </c>
      <c r="D823" s="15" t="str">
        <v>なし</v>
      </c>
      <c r="G823" s="32" t="s">
        <v>1554</v>
      </c>
      <c r="H823" s="15" t="s">
        <v>2996</v>
      </c>
      <c r="I823" s="44" t="s">
        <v>2959</v>
      </c>
      <c r="J823" s="19" t="s">
        <v>934</v>
      </c>
      <c r="K823" s="982">
        <v>1</v>
      </c>
    </row>
    <row r="824" spans="1:11" ht="15" customHeight="1" x14ac:dyDescent="0.15">
      <c r="A824" s="19" t="str">
        <v>早期発症型炎症性腸疾患</v>
      </c>
      <c r="B824" s="19" t="str">
        <v>シート8　（シート9～10には記入しない）</v>
      </c>
      <c r="C824" s="15" t="str">
        <v>病弱</v>
      </c>
      <c r="D824" s="15" t="str">
        <v>なし</v>
      </c>
      <c r="G824" s="15" t="s">
        <v>1555</v>
      </c>
      <c r="H824" s="15" t="s">
        <v>2996</v>
      </c>
      <c r="I824" s="44" t="s">
        <v>2959</v>
      </c>
      <c r="J824" s="19" t="s">
        <v>934</v>
      </c>
      <c r="K824" s="982">
        <v>1</v>
      </c>
    </row>
    <row r="825" spans="1:11" ht="15" customHeight="1" x14ac:dyDescent="0.15">
      <c r="A825" s="19" t="str">
        <v>自己免疫性腸症</v>
      </c>
      <c r="B825" s="19" t="str">
        <v>シート8　（シート9～10には記入しない）</v>
      </c>
      <c r="C825" s="15" t="str">
        <v>病弱</v>
      </c>
      <c r="D825" s="15" t="str">
        <v>なし</v>
      </c>
      <c r="G825" s="32" t="s">
        <v>1556</v>
      </c>
      <c r="H825" s="15" t="s">
        <v>2996</v>
      </c>
      <c r="I825" s="44" t="s">
        <v>2959</v>
      </c>
      <c r="J825" s="19" t="s">
        <v>934</v>
      </c>
      <c r="K825" s="982">
        <v>1</v>
      </c>
    </row>
    <row r="826" spans="1:11" ht="15" customHeight="1" x14ac:dyDescent="0.15">
      <c r="A826" s="19" t="str">
        <v>IPEX症候群</v>
      </c>
      <c r="B826" s="19" t="str">
        <v>シート8　（シート9～10には記入しない）</v>
      </c>
      <c r="C826" s="15" t="str">
        <v>病弱</v>
      </c>
      <c r="D826" s="15" t="str">
        <v>なし</v>
      </c>
      <c r="G826" s="32" t="s">
        <v>1557</v>
      </c>
      <c r="H826" s="15" t="s">
        <v>2996</v>
      </c>
      <c r="I826" s="44" t="s">
        <v>2959</v>
      </c>
      <c r="J826" s="19" t="s">
        <v>934</v>
      </c>
      <c r="K826" s="982">
        <v>1</v>
      </c>
    </row>
    <row r="827" spans="1:11" ht="15" customHeight="1" x14ac:dyDescent="0.15">
      <c r="A827" s="19" t="str">
        <v>非特異性多発性小腸潰瘍症</v>
      </c>
      <c r="B827" s="19" t="str">
        <v>シート8　（シート9～10には記入しない）</v>
      </c>
      <c r="C827" s="15" t="str">
        <v>病弱</v>
      </c>
      <c r="D827" s="15" t="str">
        <v>なし</v>
      </c>
      <c r="G827" s="32" t="s">
        <v>1558</v>
      </c>
      <c r="H827" s="15" t="s">
        <v>2996</v>
      </c>
      <c r="I827" s="44" t="s">
        <v>2959</v>
      </c>
      <c r="J827" s="19" t="s">
        <v>934</v>
      </c>
      <c r="K827" s="982">
        <v>1</v>
      </c>
    </row>
    <row r="828" spans="1:11" ht="15" customHeight="1" x14ac:dyDescent="0.15">
      <c r="A828" s="19" t="str">
        <v>急性肝不全（昏睡型）</v>
      </c>
      <c r="B828" s="19" t="str">
        <v>シート8　（シート9～10には記入しない）</v>
      </c>
      <c r="C828" s="15" t="str">
        <v>病弱</v>
      </c>
      <c r="D828" s="15" t="str">
        <v>なし</v>
      </c>
      <c r="G828" s="15" t="s">
        <v>1559</v>
      </c>
      <c r="H828" s="15" t="s">
        <v>2996</v>
      </c>
      <c r="I828" s="44" t="s">
        <v>2959</v>
      </c>
      <c r="J828" s="19" t="s">
        <v>934</v>
      </c>
      <c r="K828" s="982">
        <v>1</v>
      </c>
    </row>
    <row r="829" spans="1:11" ht="15" customHeight="1" x14ac:dyDescent="0.15">
      <c r="A829" s="19" t="str">
        <v>新生児ヘモクロマトーシス</v>
      </c>
      <c r="B829" s="19" t="str">
        <v>シート8　（シート9～10には記入しない）</v>
      </c>
      <c r="C829" s="15" t="str">
        <v>病弱</v>
      </c>
      <c r="D829" s="15" t="str">
        <v>なし</v>
      </c>
      <c r="G829" s="32" t="s">
        <v>1560</v>
      </c>
      <c r="H829" s="15" t="s">
        <v>2996</v>
      </c>
      <c r="I829" s="44" t="s">
        <v>2959</v>
      </c>
      <c r="J829" s="19" t="s">
        <v>934</v>
      </c>
      <c r="K829" s="982">
        <v>1</v>
      </c>
    </row>
    <row r="830" spans="1:11" ht="15" customHeight="1" x14ac:dyDescent="0.15">
      <c r="A830" s="19" t="str">
        <v>自己免疫性肝炎</v>
      </c>
      <c r="B830" s="19" t="str">
        <v>シート8　（シート9～10には記入しない）</v>
      </c>
      <c r="C830" s="15" t="str">
        <v>病弱</v>
      </c>
      <c r="D830" s="15" t="str">
        <v>なし</v>
      </c>
      <c r="G830" s="32" t="s">
        <v>1561</v>
      </c>
      <c r="H830" s="15" t="s">
        <v>2996</v>
      </c>
      <c r="I830" s="44" t="s">
        <v>2959</v>
      </c>
      <c r="J830" s="19" t="s">
        <v>934</v>
      </c>
      <c r="K830" s="982">
        <v>1</v>
      </c>
    </row>
    <row r="831" spans="1:11" ht="15" customHeight="1" x14ac:dyDescent="0.15">
      <c r="A831" s="19" t="str">
        <v>原発性硬化性胆管炎</v>
      </c>
      <c r="B831" s="19" t="str">
        <v>シート8　（シート9～10には記入しない）</v>
      </c>
      <c r="C831" s="15" t="str">
        <v>病弱</v>
      </c>
      <c r="D831" s="15" t="str">
        <v>なし</v>
      </c>
      <c r="G831" s="32" t="s">
        <v>1562</v>
      </c>
      <c r="H831" s="15" t="s">
        <v>2996</v>
      </c>
      <c r="I831" s="44" t="s">
        <v>2959</v>
      </c>
      <c r="J831" s="19" t="s">
        <v>934</v>
      </c>
      <c r="K831" s="982">
        <v>1</v>
      </c>
    </row>
    <row r="832" spans="1:11" ht="15" customHeight="1" x14ac:dyDescent="0.15">
      <c r="A832" s="19" t="str">
        <v>胆道閉鎖症</v>
      </c>
      <c r="B832" s="19" t="str">
        <v>シート8　（シート9～10には記入しない）</v>
      </c>
      <c r="C832" s="15" t="str">
        <v>病弱</v>
      </c>
      <c r="D832" s="15" t="str">
        <v>なし</v>
      </c>
      <c r="G832" s="32" t="s">
        <v>1563</v>
      </c>
      <c r="H832" s="15" t="s">
        <v>2996</v>
      </c>
      <c r="I832" s="44" t="s">
        <v>2959</v>
      </c>
      <c r="J832" s="19" t="s">
        <v>934</v>
      </c>
      <c r="K832" s="982">
        <v>1</v>
      </c>
    </row>
    <row r="833" spans="1:11" ht="15" customHeight="1" x14ac:dyDescent="0.15">
      <c r="A833" s="19" t="str">
        <v>アラジール症候群</v>
      </c>
      <c r="B833" s="19" t="str">
        <v>シート8　（シート9～10には記入しない）</v>
      </c>
      <c r="C833" s="15" t="str">
        <v>病弱</v>
      </c>
      <c r="D833" s="15" t="str">
        <v>なし</v>
      </c>
      <c r="G833" s="32" t="s">
        <v>1564</v>
      </c>
      <c r="H833" s="15" t="s">
        <v>2996</v>
      </c>
      <c r="I833" s="44" t="s">
        <v>2959</v>
      </c>
      <c r="J833" s="19" t="s">
        <v>934</v>
      </c>
      <c r="K833" s="982">
        <v>1</v>
      </c>
    </row>
    <row r="834" spans="1:11" ht="15" customHeight="1" x14ac:dyDescent="0.15">
      <c r="A834" s="19" t="str">
        <v>肝内胆管減少症</v>
      </c>
      <c r="B834" s="19" t="str">
        <v>シート8　（シート9～10には記入しない）</v>
      </c>
      <c r="C834" s="15" t="str">
        <v>病弱</v>
      </c>
      <c r="D834" s="15" t="str">
        <v>なし</v>
      </c>
      <c r="G834" s="32" t="s">
        <v>1565</v>
      </c>
      <c r="H834" s="15" t="s">
        <v>2996</v>
      </c>
      <c r="I834" s="44" t="s">
        <v>2959</v>
      </c>
      <c r="J834" s="19" t="s">
        <v>934</v>
      </c>
      <c r="K834" s="982">
        <v>1</v>
      </c>
    </row>
    <row r="835" spans="1:11" ht="15" customHeight="1" x14ac:dyDescent="0.15">
      <c r="A835" s="19" t="str">
        <v>進行性家族性肝内胆汁うっ滞症</v>
      </c>
      <c r="B835" s="19" t="str">
        <v>シート8　（シート9～10には記入しない）</v>
      </c>
      <c r="C835" s="15" t="str">
        <v>病弱</v>
      </c>
      <c r="D835" s="15" t="str">
        <v>なし</v>
      </c>
      <c r="G835" s="32" t="s">
        <v>1566</v>
      </c>
      <c r="H835" s="15" t="s">
        <v>2996</v>
      </c>
      <c r="I835" s="44" t="s">
        <v>2959</v>
      </c>
      <c r="J835" s="19" t="s">
        <v>934</v>
      </c>
      <c r="K835" s="982">
        <v>1</v>
      </c>
    </row>
    <row r="836" spans="1:11" ht="15" customHeight="1" x14ac:dyDescent="0.15">
      <c r="A836" s="19" t="str">
        <v>先天性多発肝内胆管拡張症</v>
      </c>
      <c r="B836" s="19" t="str">
        <v>シート8　（シート9～10には記入しない）</v>
      </c>
      <c r="C836" s="15" t="str">
        <v>病弱</v>
      </c>
      <c r="D836" s="15" t="str">
        <v>なし</v>
      </c>
      <c r="G836" s="32" t="s">
        <v>1567</v>
      </c>
      <c r="H836" s="15" t="s">
        <v>2996</v>
      </c>
      <c r="I836" s="44" t="s">
        <v>2959</v>
      </c>
      <c r="J836" s="19" t="s">
        <v>934</v>
      </c>
      <c r="K836" s="982">
        <v>1</v>
      </c>
    </row>
    <row r="837" spans="1:11" ht="15" customHeight="1" x14ac:dyDescent="0.15">
      <c r="A837" s="19" t="str">
        <v>カロリ病</v>
      </c>
      <c r="B837" s="19" t="str">
        <v>シート8　（シート9～10には記入しない）</v>
      </c>
      <c r="C837" s="15" t="str">
        <v>病弱</v>
      </c>
      <c r="D837" s="15" t="str">
        <v>なし</v>
      </c>
      <c r="G837" s="32" t="s">
        <v>1568</v>
      </c>
      <c r="H837" s="15" t="s">
        <v>2996</v>
      </c>
      <c r="I837" s="44" t="s">
        <v>2959</v>
      </c>
      <c r="J837" s="19" t="s">
        <v>934</v>
      </c>
      <c r="K837" s="982">
        <v>1</v>
      </c>
    </row>
    <row r="838" spans="1:11" ht="15" customHeight="1" x14ac:dyDescent="0.15">
      <c r="A838" s="19" t="str">
        <v>先天性胆道拡張症</v>
      </c>
      <c r="B838" s="19" t="str">
        <v>シート8　（シート9～10には記入しない）</v>
      </c>
      <c r="C838" s="15" t="str">
        <v>病弱</v>
      </c>
      <c r="D838" s="15" t="str">
        <v>なし</v>
      </c>
      <c r="G838" s="32" t="s">
        <v>1569</v>
      </c>
      <c r="H838" s="15" t="s">
        <v>2996</v>
      </c>
      <c r="I838" s="32" t="s">
        <v>2959</v>
      </c>
      <c r="J838" s="19" t="s">
        <v>934</v>
      </c>
      <c r="K838" s="982">
        <v>1</v>
      </c>
    </row>
    <row r="839" spans="1:11" ht="15" customHeight="1" x14ac:dyDescent="0.15">
      <c r="A839" s="19" t="str">
        <v>先天性肝線維症</v>
      </c>
      <c r="B839" s="19" t="str">
        <v>シート8　（シート9～10には記入しない）</v>
      </c>
      <c r="C839" s="15" t="str">
        <v>病弱</v>
      </c>
      <c r="D839" s="15" t="str">
        <v>なし</v>
      </c>
      <c r="G839" s="15" t="s">
        <v>1570</v>
      </c>
      <c r="H839" s="15" t="s">
        <v>2996</v>
      </c>
      <c r="I839" s="32" t="s">
        <v>2959</v>
      </c>
      <c r="J839" s="19" t="s">
        <v>934</v>
      </c>
      <c r="K839" s="982">
        <v>1</v>
      </c>
    </row>
    <row r="840" spans="1:11" ht="15" customHeight="1" x14ac:dyDescent="0.15">
      <c r="A840" s="19" t="str">
        <v>肝硬変症</v>
      </c>
      <c r="B840" s="19" t="str">
        <v>シート8　（シート9～10には記入しない）</v>
      </c>
      <c r="C840" s="15" t="str">
        <v>病弱</v>
      </c>
      <c r="D840" s="15" t="str">
        <v>なし</v>
      </c>
      <c r="G840" s="15" t="s">
        <v>1571</v>
      </c>
      <c r="H840" s="15" t="s">
        <v>2996</v>
      </c>
      <c r="I840" s="44" t="s">
        <v>2959</v>
      </c>
      <c r="J840" s="19" t="s">
        <v>934</v>
      </c>
      <c r="K840" s="982">
        <v>1</v>
      </c>
    </row>
    <row r="841" spans="1:11" ht="15" customHeight="1" x14ac:dyDescent="0.15">
      <c r="A841" s="19" t="str">
        <v>門脈圧亢進症</v>
      </c>
      <c r="B841" s="19" t="str">
        <v>シート8　（シート9～10には記入しない）</v>
      </c>
      <c r="C841" s="15" t="str">
        <v>病弱</v>
      </c>
      <c r="D841" s="15" t="str">
        <v>なし</v>
      </c>
      <c r="G841" s="32" t="s">
        <v>1572</v>
      </c>
      <c r="H841" s="15" t="s">
        <v>2996</v>
      </c>
      <c r="I841" s="44" t="s">
        <v>2959</v>
      </c>
      <c r="J841" s="19" t="s">
        <v>934</v>
      </c>
      <c r="K841" s="982">
        <v>1</v>
      </c>
    </row>
    <row r="842" spans="1:11" ht="15" customHeight="1" x14ac:dyDescent="0.15">
      <c r="A842" s="19" t="str">
        <v>バンチ症候群</v>
      </c>
      <c r="B842" s="19" t="str">
        <v>シート8　（シート9～10には記入しない）</v>
      </c>
      <c r="C842" s="15" t="str">
        <v>病弱</v>
      </c>
      <c r="D842" s="15" t="str">
        <v>なし</v>
      </c>
      <c r="G842" s="32" t="s">
        <v>1573</v>
      </c>
      <c r="H842" s="15" t="s">
        <v>2996</v>
      </c>
      <c r="I842" s="44" t="s">
        <v>2959</v>
      </c>
      <c r="J842" s="19" t="s">
        <v>934</v>
      </c>
      <c r="K842" s="982">
        <v>1</v>
      </c>
    </row>
    <row r="843" spans="1:11" ht="15" customHeight="1" x14ac:dyDescent="0.15">
      <c r="A843" s="19" t="str">
        <v>先天性門脈欠損症</v>
      </c>
      <c r="B843" s="19" t="str">
        <v>シート8　（シート9～10には記入しない）</v>
      </c>
      <c r="C843" s="15" t="str">
        <v>病弱</v>
      </c>
      <c r="D843" s="15" t="str">
        <v>なし</v>
      </c>
      <c r="G843" s="32" t="s">
        <v>1574</v>
      </c>
      <c r="H843" s="15" t="s">
        <v>2996</v>
      </c>
      <c r="I843" s="44" t="s">
        <v>2959</v>
      </c>
      <c r="J843" s="19" t="s">
        <v>934</v>
      </c>
      <c r="K843" s="982">
        <v>1</v>
      </c>
    </row>
    <row r="844" spans="1:11" ht="15" customHeight="1" x14ac:dyDescent="0.15">
      <c r="A844" s="19" t="str">
        <v>門脈・肝動脈瘻</v>
      </c>
      <c r="B844" s="19" t="str">
        <v>シート8　（シート9～10には記入しない）</v>
      </c>
      <c r="C844" s="15" t="str">
        <v>病弱</v>
      </c>
      <c r="D844" s="15" t="str">
        <v>なし</v>
      </c>
      <c r="G844" s="15" t="s">
        <v>1575</v>
      </c>
      <c r="H844" s="15" t="s">
        <v>2996</v>
      </c>
      <c r="I844" s="44" t="s">
        <v>2959</v>
      </c>
      <c r="J844" s="19" t="s">
        <v>934</v>
      </c>
      <c r="K844" s="982">
        <v>1</v>
      </c>
    </row>
    <row r="845" spans="1:11" ht="15" customHeight="1" x14ac:dyDescent="0.15">
      <c r="A845" s="19" t="str">
        <v>門脈瘻</v>
      </c>
      <c r="B845" s="19" t="str">
        <v>シート8　（シート9～10には記入しない）</v>
      </c>
      <c r="C845" s="15" t="str">
        <v>病弱</v>
      </c>
      <c r="D845" s="15" t="str">
        <v>なし</v>
      </c>
      <c r="G845" s="32" t="s">
        <v>1576</v>
      </c>
      <c r="H845" s="15" t="s">
        <v>2996</v>
      </c>
      <c r="I845" s="44" t="s">
        <v>2959</v>
      </c>
      <c r="J845" s="19" t="s">
        <v>934</v>
      </c>
      <c r="K845" s="982">
        <v>1</v>
      </c>
    </row>
    <row r="846" spans="1:11" ht="15" customHeight="1" x14ac:dyDescent="0.15">
      <c r="A846" s="19" t="str">
        <v>肝動脈瘻</v>
      </c>
      <c r="B846" s="19" t="str">
        <v>シート8　（シート9～10には記入しない）</v>
      </c>
      <c r="C846" s="15" t="str">
        <v>病弱</v>
      </c>
      <c r="D846" s="15" t="str">
        <v>なし</v>
      </c>
      <c r="G846" s="15" t="s">
        <v>1577</v>
      </c>
      <c r="H846" s="15" t="s">
        <v>2996</v>
      </c>
      <c r="I846" s="44" t="s">
        <v>2959</v>
      </c>
      <c r="J846" s="19" t="s">
        <v>934</v>
      </c>
      <c r="K846" s="982">
        <v>1</v>
      </c>
    </row>
    <row r="847" spans="1:11" ht="15" customHeight="1" x14ac:dyDescent="0.15">
      <c r="A847" s="19" t="str">
        <v>クリグラー・ナジャー症候群</v>
      </c>
      <c r="B847" s="19" t="str">
        <v>シート8　（シート9～10には記入しない）</v>
      </c>
      <c r="C847" s="15" t="str">
        <v>病弱</v>
      </c>
      <c r="D847" s="15" t="str">
        <v>なし</v>
      </c>
      <c r="G847" s="32" t="s">
        <v>1578</v>
      </c>
      <c r="H847" s="15" t="s">
        <v>2996</v>
      </c>
      <c r="I847" s="44" t="s">
        <v>2959</v>
      </c>
      <c r="J847" s="19" t="s">
        <v>934</v>
      </c>
      <c r="K847" s="982">
        <v>1</v>
      </c>
    </row>
    <row r="848" spans="1:11" ht="15" customHeight="1" x14ac:dyDescent="0.15">
      <c r="A848" s="19" t="str">
        <v>遺伝性膵炎</v>
      </c>
      <c r="B848" s="19" t="str">
        <v>シート8　（シート9～10には記入しない）</v>
      </c>
      <c r="C848" s="15" t="str">
        <v>病弱</v>
      </c>
      <c r="D848" s="15" t="str">
        <v>なし</v>
      </c>
      <c r="G848" s="15" t="s">
        <v>1579</v>
      </c>
      <c r="H848" s="15" t="s">
        <v>2996</v>
      </c>
      <c r="I848" s="44" t="s">
        <v>2959</v>
      </c>
      <c r="J848" s="19" t="s">
        <v>934</v>
      </c>
      <c r="K848" s="982">
        <v>1</v>
      </c>
    </row>
    <row r="849" spans="1:11" ht="15" customHeight="1" x14ac:dyDescent="0.15">
      <c r="A849" s="19" t="str">
        <v>自己免疫性膵炎</v>
      </c>
      <c r="B849" s="19" t="str">
        <v>シート8　（シート9～10には記入しない）</v>
      </c>
      <c r="C849" s="15" t="str">
        <v>病弱</v>
      </c>
      <c r="D849" s="15" t="str">
        <v>なし</v>
      </c>
      <c r="G849" s="32" t="s">
        <v>1580</v>
      </c>
      <c r="H849" s="15" t="s">
        <v>2996</v>
      </c>
      <c r="I849" s="44" t="s">
        <v>2959</v>
      </c>
      <c r="J849" s="19" t="s">
        <v>934</v>
      </c>
      <c r="K849" s="982">
        <v>1</v>
      </c>
    </row>
    <row r="850" spans="1:11" ht="15" customHeight="1" x14ac:dyDescent="0.15">
      <c r="A850" s="19" t="str">
        <v>短腸症</v>
      </c>
      <c r="B850" s="19" t="str">
        <v>シート8　（シート9～10には記入しない）</v>
      </c>
      <c r="C850" s="15" t="str">
        <v>病弱</v>
      </c>
      <c r="D850" s="15" t="str">
        <v>なし</v>
      </c>
      <c r="G850" s="32" t="s">
        <v>1581</v>
      </c>
      <c r="H850" s="15" t="s">
        <v>2996</v>
      </c>
      <c r="I850" s="44" t="s">
        <v>2959</v>
      </c>
      <c r="J850" s="19" t="s">
        <v>934</v>
      </c>
      <c r="K850" s="982">
        <v>1</v>
      </c>
    </row>
    <row r="851" spans="1:11" ht="15" customHeight="1" x14ac:dyDescent="0.15">
      <c r="A851" s="19" t="str">
        <v>ヒルシュスプルング病</v>
      </c>
      <c r="B851" s="19" t="str">
        <v>シート8　（シート9～10には記入しない）</v>
      </c>
      <c r="C851" s="15" t="str">
        <v>病弱</v>
      </c>
      <c r="D851" s="15" t="str">
        <v>なし</v>
      </c>
      <c r="G851" s="32" t="s">
        <v>1582</v>
      </c>
      <c r="H851" s="15" t="s">
        <v>2996</v>
      </c>
      <c r="I851" s="32" t="s">
        <v>2959</v>
      </c>
      <c r="J851" s="19" t="s">
        <v>934</v>
      </c>
      <c r="K851" s="982">
        <v>1</v>
      </c>
    </row>
    <row r="852" spans="1:11" ht="15" customHeight="1" x14ac:dyDescent="0.15">
      <c r="A852" s="19" t="str">
        <v>慢性特発性偽性腸閉塞症</v>
      </c>
      <c r="B852" s="19" t="str">
        <v>シート8　（シート9～10には記入しない）</v>
      </c>
      <c r="C852" s="15" t="str">
        <v>病弱</v>
      </c>
      <c r="D852" s="15" t="str">
        <v>なし</v>
      </c>
      <c r="G852" s="32" t="s">
        <v>1583</v>
      </c>
      <c r="H852" s="15" t="s">
        <v>2996</v>
      </c>
      <c r="I852" s="44" t="s">
        <v>2959</v>
      </c>
      <c r="J852" s="19" t="s">
        <v>934</v>
      </c>
      <c r="K852" s="982">
        <v>1</v>
      </c>
    </row>
    <row r="853" spans="1:11" ht="15" customHeight="1" x14ac:dyDescent="0.15">
      <c r="A853" s="19" t="str">
        <v>巨大膀胱短小結腸腸管蠕動不全症</v>
      </c>
      <c r="B853" s="19" t="str">
        <v>シート8　（シート9～10には記入しない）</v>
      </c>
      <c r="C853" s="15" t="str">
        <v>病弱</v>
      </c>
      <c r="D853" s="15" t="str">
        <v>なし</v>
      </c>
      <c r="G853" s="32" t="s">
        <v>1584</v>
      </c>
      <c r="H853" s="15" t="s">
        <v>2996</v>
      </c>
      <c r="I853" s="44" t="s">
        <v>2959</v>
      </c>
      <c r="J853" s="19" t="s">
        <v>934</v>
      </c>
      <c r="K853" s="982">
        <v>1</v>
      </c>
    </row>
    <row r="854" spans="1:11" ht="15" customHeight="1" x14ac:dyDescent="0.15">
      <c r="A854" s="19" t="str">
        <v>腸管神経節細胞僅少症</v>
      </c>
      <c r="B854" s="19" t="str">
        <v>シート8　（シート9～10には記入しない）</v>
      </c>
      <c r="C854" s="15" t="str">
        <v>病弱</v>
      </c>
      <c r="D854" s="15" t="str">
        <v>なし</v>
      </c>
      <c r="G854" s="32" t="s">
        <v>1585</v>
      </c>
      <c r="H854" s="15" t="s">
        <v>2996</v>
      </c>
      <c r="I854" s="44" t="s">
        <v>2959</v>
      </c>
      <c r="J854" s="19" t="s">
        <v>934</v>
      </c>
      <c r="K854" s="982">
        <v>1</v>
      </c>
    </row>
    <row r="855" spans="1:11" ht="15" customHeight="1" x14ac:dyDescent="0.15">
      <c r="A855" s="19" t="str">
        <v>肝巨大血管腫</v>
      </c>
      <c r="B855" s="19" t="str">
        <v>シート8　（シート9～10には記入しない）</v>
      </c>
      <c r="C855" s="15" t="str">
        <v>病弱</v>
      </c>
      <c r="D855" s="15" t="str">
        <v>なし</v>
      </c>
      <c r="G855" s="32" t="s">
        <v>1586</v>
      </c>
      <c r="H855" s="15" t="s">
        <v>2996</v>
      </c>
      <c r="I855" s="44" t="s">
        <v>2959</v>
      </c>
      <c r="J855" s="19" t="s">
        <v>934</v>
      </c>
      <c r="K855" s="982">
        <v>1</v>
      </c>
    </row>
    <row r="856" spans="1:11" ht="15" customHeight="1" x14ac:dyDescent="0.15">
      <c r="A856" s="19" t="str">
        <v>総排泄腔遺残</v>
      </c>
      <c r="B856" s="19" t="str">
        <v>シート8　（シート9～10には記入しない）</v>
      </c>
      <c r="C856" s="15" t="str">
        <v>病弱</v>
      </c>
      <c r="D856" s="15" t="str">
        <v>なし</v>
      </c>
      <c r="G856" s="32" t="s">
        <v>1587</v>
      </c>
      <c r="H856" s="15" t="s">
        <v>2996</v>
      </c>
      <c r="I856" s="32" t="s">
        <v>2959</v>
      </c>
      <c r="J856" s="19" t="s">
        <v>934</v>
      </c>
      <c r="K856" s="982">
        <v>1</v>
      </c>
    </row>
    <row r="857" spans="1:11" ht="15" customHeight="1" x14ac:dyDescent="0.15">
      <c r="A857" s="19" t="str">
        <v>総排泄腔外反症</v>
      </c>
      <c r="B857" s="19" t="str">
        <v>シート8　（シート9～10には記入しない）</v>
      </c>
      <c r="C857" s="15" t="str">
        <v>病弱</v>
      </c>
      <c r="D857" s="15" t="str">
        <v>なし</v>
      </c>
      <c r="G857" s="32" t="s">
        <v>1588</v>
      </c>
      <c r="H857" s="15" t="s">
        <v>2996</v>
      </c>
      <c r="I857" s="32" t="s">
        <v>2959</v>
      </c>
      <c r="J857" s="19" t="s">
        <v>934</v>
      </c>
      <c r="K857" s="982">
        <v>1</v>
      </c>
    </row>
    <row r="858" spans="1:11" ht="15" customHeight="1" x14ac:dyDescent="0.15">
      <c r="A858" s="19" t="str">
        <v>コフィン・ローリー症候群</v>
      </c>
      <c r="B858" s="19" t="str">
        <v>シート8　（シート9～10には記入しない）</v>
      </c>
      <c r="C858" s="15" t="str">
        <v>病弱</v>
      </c>
      <c r="D858" s="15" t="str">
        <v>なし</v>
      </c>
      <c r="G858" s="32" t="s">
        <v>1589</v>
      </c>
      <c r="H858" s="15" t="s">
        <v>2996</v>
      </c>
      <c r="I858" s="32" t="s">
        <v>2959</v>
      </c>
      <c r="J858" s="19" t="s">
        <v>934</v>
      </c>
      <c r="K858" s="982">
        <v>1</v>
      </c>
    </row>
    <row r="859" spans="1:11" ht="15" customHeight="1" x14ac:dyDescent="0.15">
      <c r="A859" s="19" t="str">
        <v>ソトス症候群</v>
      </c>
      <c r="B859" s="19" t="str">
        <v>シート8　（シート9～10には記入しない）</v>
      </c>
      <c r="C859" s="15" t="str">
        <v>病弱</v>
      </c>
      <c r="D859" s="15" t="str">
        <v>なし</v>
      </c>
      <c r="G859" s="15" t="s">
        <v>1590</v>
      </c>
      <c r="H859" s="15" t="s">
        <v>2996</v>
      </c>
      <c r="I859" s="44" t="s">
        <v>2959</v>
      </c>
      <c r="J859" s="19" t="s">
        <v>934</v>
      </c>
      <c r="K859" s="982">
        <v>1</v>
      </c>
    </row>
    <row r="860" spans="1:11" ht="15" customHeight="1" x14ac:dyDescent="0.15">
      <c r="A860" s="19" t="str">
        <v>スミス・マギニス症候群</v>
      </c>
      <c r="B860" s="19" t="str">
        <v>シート8　（シート9～10には記入しない）</v>
      </c>
      <c r="C860" s="15" t="str">
        <v>病弱</v>
      </c>
      <c r="D860" s="15" t="str">
        <v>なし</v>
      </c>
      <c r="G860" s="32" t="s">
        <v>1591</v>
      </c>
      <c r="H860" s="15" t="s">
        <v>2996</v>
      </c>
      <c r="I860" s="44" t="s">
        <v>2959</v>
      </c>
      <c r="J860" s="19" t="s">
        <v>934</v>
      </c>
      <c r="K860" s="982">
        <v>1</v>
      </c>
    </row>
    <row r="861" spans="1:11" ht="15" customHeight="1" x14ac:dyDescent="0.15">
      <c r="A861" s="19" t="str">
        <v>ルビンシュタイン・テイビ症候群</v>
      </c>
      <c r="B861" s="19" t="str">
        <v>シート8　（シート9～10には記入しない）</v>
      </c>
      <c r="C861" s="15" t="str">
        <v>病弱</v>
      </c>
      <c r="D861" s="15" t="str">
        <v>なし</v>
      </c>
      <c r="G861" s="15" t="s">
        <v>1592</v>
      </c>
      <c r="H861" s="15" t="s">
        <v>2996</v>
      </c>
      <c r="I861" s="44" t="s">
        <v>2959</v>
      </c>
      <c r="J861" s="19" t="s">
        <v>934</v>
      </c>
      <c r="K861" s="982">
        <v>1</v>
      </c>
    </row>
    <row r="862" spans="1:11" ht="15" customHeight="1" x14ac:dyDescent="0.15">
      <c r="A862" s="19" t="str">
        <v>歌舞伎症候群</v>
      </c>
      <c r="B862" s="19" t="str">
        <v>シート8　（シート9～10には記入しない）</v>
      </c>
      <c r="C862" s="15" t="str">
        <v>病弱</v>
      </c>
      <c r="D862" s="15" t="str">
        <v>なし</v>
      </c>
      <c r="G862" s="15" t="s">
        <v>1593</v>
      </c>
      <c r="H862" s="15" t="s">
        <v>2996</v>
      </c>
      <c r="I862" s="44" t="s">
        <v>2959</v>
      </c>
      <c r="J862" s="19" t="s">
        <v>934</v>
      </c>
      <c r="K862" s="982">
        <v>1</v>
      </c>
    </row>
    <row r="863" spans="1:11" ht="15" customHeight="1" x14ac:dyDescent="0.15">
      <c r="A863" s="19" t="str">
        <v>ウィーバー症候群</v>
      </c>
      <c r="B863" s="19" t="str">
        <v>シート8　（シート9～10には記入しない）</v>
      </c>
      <c r="C863" s="15" t="str">
        <v>病弱</v>
      </c>
      <c r="D863" s="15" t="str">
        <v>なし</v>
      </c>
      <c r="G863" s="15" t="s">
        <v>1594</v>
      </c>
      <c r="H863" s="15" t="s">
        <v>2996</v>
      </c>
      <c r="I863" s="44" t="s">
        <v>2959</v>
      </c>
      <c r="J863" s="19" t="s">
        <v>934</v>
      </c>
      <c r="K863" s="982">
        <v>1</v>
      </c>
    </row>
    <row r="864" spans="1:11" ht="15" customHeight="1" x14ac:dyDescent="0.15">
      <c r="A864" s="19" t="str">
        <v>コルネリア・デランゲ症候群</v>
      </c>
      <c r="B864" s="19" t="str">
        <v>シート8　（シート9～10には記入しない）</v>
      </c>
      <c r="C864" s="15" t="str">
        <v>病弱</v>
      </c>
      <c r="D864" s="15" t="str">
        <v>なし</v>
      </c>
      <c r="G864" s="32" t="s">
        <v>1595</v>
      </c>
      <c r="H864" s="15" t="s">
        <v>2996</v>
      </c>
      <c r="I864" s="44" t="s">
        <v>2959</v>
      </c>
      <c r="J864" s="19" t="s">
        <v>934</v>
      </c>
      <c r="K864" s="982">
        <v>1</v>
      </c>
    </row>
    <row r="865" spans="1:11" ht="15" customHeight="1" x14ac:dyDescent="0.15">
      <c r="A865" s="19" t="str">
        <v>ベックウィズ・ヴィーデマン症候群</v>
      </c>
      <c r="B865" s="19" t="str">
        <v>シート8　（シート9～10には記入しない）</v>
      </c>
      <c r="C865" s="15" t="str">
        <v>病弱</v>
      </c>
      <c r="D865" s="15" t="str">
        <v>なし</v>
      </c>
      <c r="G865" s="32" t="s">
        <v>1596</v>
      </c>
      <c r="H865" s="15" t="s">
        <v>2996</v>
      </c>
      <c r="I865" s="44" t="s">
        <v>2959</v>
      </c>
      <c r="J865" s="19" t="s">
        <v>934</v>
      </c>
      <c r="K865" s="982">
        <v>1</v>
      </c>
    </row>
    <row r="866" spans="1:11" ht="15" customHeight="1" x14ac:dyDescent="0.15">
      <c r="A866" s="19" t="str">
        <v>アンジェルマン症候群</v>
      </c>
      <c r="B866" s="19" t="str">
        <v>シート8　（シート9～10には記入しない）</v>
      </c>
      <c r="C866" s="15" t="str">
        <v>病弱</v>
      </c>
      <c r="D866" s="15" t="str">
        <v>なし</v>
      </c>
      <c r="G866" s="15" t="s">
        <v>1597</v>
      </c>
      <c r="H866" s="15" t="s">
        <v>2996</v>
      </c>
      <c r="I866" s="44" t="s">
        <v>2959</v>
      </c>
      <c r="J866" s="19" t="s">
        <v>934</v>
      </c>
      <c r="K866" s="982">
        <v>1</v>
      </c>
    </row>
    <row r="867" spans="1:11" ht="15" customHeight="1" x14ac:dyDescent="0.15">
      <c r="A867" s="19" t="str">
        <v>５ｐ-症候群</v>
      </c>
      <c r="B867" s="19" t="str">
        <v>シート8　（シート9～10には記入しない）</v>
      </c>
      <c r="C867" s="15" t="str">
        <v>病弱</v>
      </c>
      <c r="D867" s="15" t="str">
        <v>なし</v>
      </c>
      <c r="G867" s="15" t="s">
        <v>1598</v>
      </c>
      <c r="H867" s="15" t="s">
        <v>2996</v>
      </c>
      <c r="I867" s="44" t="s">
        <v>2959</v>
      </c>
      <c r="J867" s="19" t="s">
        <v>934</v>
      </c>
      <c r="K867" s="982">
        <v>1</v>
      </c>
    </row>
    <row r="868" spans="1:11" ht="15" customHeight="1" x14ac:dyDescent="0.15">
      <c r="A868" s="19" t="str">
        <v>４ｐ-症候群</v>
      </c>
      <c r="B868" s="19" t="str">
        <v>シート8　（シート9～10には記入しない）</v>
      </c>
      <c r="C868" s="15" t="str">
        <v>病弱</v>
      </c>
      <c r="D868" s="15" t="str">
        <v>なし</v>
      </c>
      <c r="G868" s="32" t="s">
        <v>1599</v>
      </c>
      <c r="H868" s="15" t="s">
        <v>2996</v>
      </c>
      <c r="I868" s="44" t="s">
        <v>2959</v>
      </c>
      <c r="J868" s="19" t="s">
        <v>934</v>
      </c>
      <c r="K868" s="982">
        <v>1</v>
      </c>
    </row>
    <row r="869" spans="1:11" ht="15" customHeight="1" x14ac:dyDescent="0.15">
      <c r="A869" s="19" t="str">
        <v>18トリソミー症候群</v>
      </c>
      <c r="B869" s="19" t="str">
        <v>シート8　（シート9～10には記入しない）</v>
      </c>
      <c r="C869" s="15" t="str">
        <v>病弱</v>
      </c>
      <c r="D869" s="15" t="str">
        <v>なし</v>
      </c>
      <c r="G869" s="32" t="s">
        <v>1600</v>
      </c>
      <c r="H869" s="15" t="s">
        <v>2996</v>
      </c>
      <c r="I869" s="44" t="s">
        <v>2959</v>
      </c>
      <c r="J869" s="19" t="s">
        <v>934</v>
      </c>
      <c r="K869" s="982">
        <v>1</v>
      </c>
    </row>
    <row r="870" spans="1:11" ht="15" customHeight="1" x14ac:dyDescent="0.15">
      <c r="A870" s="19" t="str">
        <v>13トリソミー症候群</v>
      </c>
      <c r="B870" s="19" t="str">
        <v>シート8　（シート9～10には記入しない）</v>
      </c>
      <c r="C870" s="15" t="str">
        <v>病弱</v>
      </c>
      <c r="D870" s="15" t="str">
        <v>なし</v>
      </c>
      <c r="G870" s="32" t="s">
        <v>1601</v>
      </c>
      <c r="H870" s="15" t="s">
        <v>2996</v>
      </c>
      <c r="I870" s="44" t="s">
        <v>2959</v>
      </c>
      <c r="J870" s="19" t="s">
        <v>934</v>
      </c>
      <c r="K870" s="982">
        <v>1</v>
      </c>
    </row>
    <row r="871" spans="1:11" ht="15" customHeight="1" x14ac:dyDescent="0.15">
      <c r="A871" s="19" t="str">
        <v>ダウン症候群</v>
      </c>
      <c r="B871" s="19" t="str">
        <v>シート8　（シート9～10には記入しない）</v>
      </c>
      <c r="C871" s="15" t="str">
        <v>病弱</v>
      </c>
      <c r="D871" s="15" t="str">
        <v>なし</v>
      </c>
      <c r="G871" s="15" t="s">
        <v>1602</v>
      </c>
      <c r="H871" s="15" t="s">
        <v>2996</v>
      </c>
      <c r="I871" s="44" t="s">
        <v>2959</v>
      </c>
      <c r="J871" s="19" t="s">
        <v>934</v>
      </c>
      <c r="K871" s="982">
        <v>1</v>
      </c>
    </row>
    <row r="872" spans="1:11" ht="15" customHeight="1" x14ac:dyDescent="0.15">
      <c r="A872" s="19" t="str">
        <v>常染色体異常</v>
      </c>
      <c r="B872" s="19" t="str">
        <v>シート8　（シート9～10には記入しない）</v>
      </c>
      <c r="C872" s="15" t="str">
        <v>病弱</v>
      </c>
      <c r="D872" s="15" t="str">
        <v>なし</v>
      </c>
      <c r="G872" s="32" t="s">
        <v>1603</v>
      </c>
      <c r="H872" s="15" t="s">
        <v>2996</v>
      </c>
      <c r="I872" s="44" t="s">
        <v>2959</v>
      </c>
      <c r="J872" s="19" t="s">
        <v>934</v>
      </c>
      <c r="K872" s="982">
        <v>1</v>
      </c>
    </row>
    <row r="873" spans="1:11" ht="15" customHeight="1" x14ac:dyDescent="0.15">
      <c r="A873" s="19" t="str">
        <v>ＣＦＣ症候群</v>
      </c>
      <c r="B873" s="19" t="str">
        <v>シート8　（シート9～10には記入しない）</v>
      </c>
      <c r="C873" s="15" t="str">
        <v>病弱</v>
      </c>
      <c r="D873" s="15" t="str">
        <v>なし</v>
      </c>
      <c r="G873" s="32" t="s">
        <v>1604</v>
      </c>
      <c r="H873" s="15" t="s">
        <v>2996</v>
      </c>
      <c r="I873" s="44" t="s">
        <v>2959</v>
      </c>
      <c r="J873" s="19" t="s">
        <v>934</v>
      </c>
      <c r="K873" s="982">
        <v>1</v>
      </c>
    </row>
    <row r="874" spans="1:11" ht="15" customHeight="1" x14ac:dyDescent="0.15">
      <c r="A874" s="19" t="str">
        <v>マルファン症候群</v>
      </c>
      <c r="B874" s="19" t="str">
        <v>シート8　（シート9～10には記入しない）</v>
      </c>
      <c r="C874" s="15" t="str">
        <v>病弱</v>
      </c>
      <c r="D874" s="15" t="str">
        <v>なし</v>
      </c>
      <c r="G874" s="15" t="s">
        <v>1605</v>
      </c>
      <c r="H874" s="15" t="s">
        <v>2996</v>
      </c>
      <c r="I874" s="44" t="s">
        <v>2959</v>
      </c>
      <c r="J874" s="19" t="s">
        <v>934</v>
      </c>
      <c r="K874" s="982">
        <v>1</v>
      </c>
    </row>
    <row r="875" spans="1:11" ht="15" customHeight="1" x14ac:dyDescent="0.15">
      <c r="A875" s="19" t="str">
        <v>ロイス・ディーツ症候群</v>
      </c>
      <c r="B875" s="19" t="str">
        <v>シート8　（シート9～10には記入しない）</v>
      </c>
      <c r="C875" s="15" t="str">
        <v>病弱</v>
      </c>
      <c r="D875" s="15" t="str">
        <v>なし</v>
      </c>
      <c r="G875" s="32" t="s">
        <v>1606</v>
      </c>
      <c r="H875" s="15" t="s">
        <v>2996</v>
      </c>
      <c r="I875" s="44" t="s">
        <v>2959</v>
      </c>
      <c r="J875" s="19" t="s">
        <v>934</v>
      </c>
      <c r="K875" s="982">
        <v>1</v>
      </c>
    </row>
    <row r="876" spans="1:11" ht="15" customHeight="1" x14ac:dyDescent="0.15">
      <c r="A876" s="19" t="str">
        <v>カムラティ・エンゲルマン症候群</v>
      </c>
      <c r="B876" s="19" t="str">
        <v>シート8　（シート9～10には記入しない）</v>
      </c>
      <c r="C876" s="15" t="str">
        <v>病弱</v>
      </c>
      <c r="D876" s="15" t="str">
        <v>なし</v>
      </c>
      <c r="G876" s="32" t="s">
        <v>1607</v>
      </c>
      <c r="H876" s="15" t="s">
        <v>2996</v>
      </c>
      <c r="I876" s="44" t="s">
        <v>2959</v>
      </c>
      <c r="J876" s="19" t="s">
        <v>934</v>
      </c>
      <c r="K876" s="982">
        <v>1</v>
      </c>
    </row>
    <row r="877" spans="1:11" ht="15" customHeight="1" x14ac:dyDescent="0.15">
      <c r="A877" s="19" t="str">
        <v>コステロ症候群</v>
      </c>
      <c r="B877" s="19" t="str">
        <v>シート8　（シート9～10には記入しない）</v>
      </c>
      <c r="C877" s="15" t="str">
        <v>病弱</v>
      </c>
      <c r="D877" s="15" t="str">
        <v>なし</v>
      </c>
      <c r="G877" s="32" t="s">
        <v>1608</v>
      </c>
      <c r="H877" s="15" t="s">
        <v>2996</v>
      </c>
      <c r="I877" s="44" t="s">
        <v>2959</v>
      </c>
      <c r="J877" s="19" t="s">
        <v>934</v>
      </c>
      <c r="K877" s="982">
        <v>1</v>
      </c>
    </row>
    <row r="878" spans="1:11" ht="15" customHeight="1" x14ac:dyDescent="0.15">
      <c r="A878" s="19" t="str">
        <v>チャージ症候群</v>
      </c>
      <c r="B878" s="19" t="str">
        <v>シート8　（シート9～10には記入しない）</v>
      </c>
      <c r="C878" s="15" t="str">
        <v>病弱</v>
      </c>
      <c r="D878" s="15" t="str">
        <v>なし</v>
      </c>
      <c r="G878" s="15" t="s">
        <v>1609</v>
      </c>
      <c r="H878" s="15" t="s">
        <v>2996</v>
      </c>
      <c r="I878" s="44" t="s">
        <v>2959</v>
      </c>
      <c r="J878" s="19" t="s">
        <v>934</v>
      </c>
      <c r="K878" s="982">
        <v>1</v>
      </c>
    </row>
    <row r="879" spans="1:11" ht="15" customHeight="1" x14ac:dyDescent="0.15">
      <c r="A879" s="19" t="str">
        <v>ハーラマン・ストライフ症候群</v>
      </c>
      <c r="B879" s="19" t="str">
        <v>シート8　（シート9～10には記入しない）</v>
      </c>
      <c r="C879" s="15" t="str">
        <v>病弱</v>
      </c>
      <c r="D879" s="15" t="str">
        <v>なし</v>
      </c>
      <c r="G879" s="15" t="s">
        <v>1610</v>
      </c>
      <c r="H879" s="15" t="s">
        <v>2996</v>
      </c>
      <c r="I879" s="44" t="s">
        <v>2959</v>
      </c>
      <c r="J879" s="19" t="s">
        <v>934</v>
      </c>
      <c r="K879" s="982">
        <v>1</v>
      </c>
    </row>
    <row r="880" spans="1:11" ht="15" customHeight="1" x14ac:dyDescent="0.15">
      <c r="A880" s="19" t="str">
        <v>色素失調症</v>
      </c>
      <c r="B880" s="19" t="str">
        <v>シート8　（シート9～10には記入しない）</v>
      </c>
      <c r="C880" s="15" t="str">
        <v>病弱</v>
      </c>
      <c r="D880" s="15" t="str">
        <v>なし</v>
      </c>
      <c r="G880" s="15" t="s">
        <v>1611</v>
      </c>
      <c r="H880" s="15" t="s">
        <v>2996</v>
      </c>
      <c r="I880" s="44" t="s">
        <v>2959</v>
      </c>
      <c r="J880" s="19" t="s">
        <v>934</v>
      </c>
      <c r="K880" s="982">
        <v>1</v>
      </c>
    </row>
    <row r="881" spans="1:11" ht="15" customHeight="1" x14ac:dyDescent="0.15">
      <c r="A881" s="19" t="str">
        <v>アントレー・ビクスラー症候群</v>
      </c>
      <c r="B881" s="19" t="str">
        <v>シート8　（シート9～10には記入しない）</v>
      </c>
      <c r="C881" s="15" t="str">
        <v>病弱</v>
      </c>
      <c r="D881" s="15" t="str">
        <v>なし</v>
      </c>
      <c r="G881" s="32" t="s">
        <v>1612</v>
      </c>
      <c r="H881" s="15" t="s">
        <v>2996</v>
      </c>
      <c r="I881" s="44" t="s">
        <v>2959</v>
      </c>
      <c r="J881" s="19" t="s">
        <v>934</v>
      </c>
      <c r="K881" s="982">
        <v>1</v>
      </c>
    </row>
    <row r="882" spans="1:11" ht="15" customHeight="1" x14ac:dyDescent="0.15">
      <c r="A882" s="19" t="str">
        <v>ファイファー症候群</v>
      </c>
      <c r="B882" s="19" t="str">
        <v>シート8　（シート9～10には記入しない）</v>
      </c>
      <c r="C882" s="15" t="str">
        <v>病弱</v>
      </c>
      <c r="D882" s="15" t="str">
        <v>なし</v>
      </c>
      <c r="G882" s="32" t="s">
        <v>1613</v>
      </c>
      <c r="H882" s="15" t="s">
        <v>2996</v>
      </c>
      <c r="I882" s="44" t="s">
        <v>2959</v>
      </c>
      <c r="J882" s="19" t="s">
        <v>934</v>
      </c>
      <c r="K882" s="982">
        <v>1</v>
      </c>
    </row>
    <row r="883" spans="1:11" ht="15" customHeight="1" x14ac:dyDescent="0.15">
      <c r="A883" s="19" t="str">
        <v>コフィン・シリス症候群</v>
      </c>
      <c r="B883" s="19" t="str">
        <v>シート8　（シート9～10には記入しない）</v>
      </c>
      <c r="C883" s="15" t="str">
        <v>病弱</v>
      </c>
      <c r="D883" s="15" t="str">
        <v>なし</v>
      </c>
      <c r="G883" s="15" t="s">
        <v>1614</v>
      </c>
      <c r="H883" s="15" t="s">
        <v>2996</v>
      </c>
      <c r="I883" s="44" t="s">
        <v>2959</v>
      </c>
      <c r="J883" s="19" t="s">
        <v>934</v>
      </c>
      <c r="K883" s="982">
        <v>1</v>
      </c>
    </row>
    <row r="884" spans="1:11" ht="15" customHeight="1" x14ac:dyDescent="0.15">
      <c r="A884" s="19" t="str">
        <v>シンプソン・ゴラビ・ベーメル症候群</v>
      </c>
      <c r="B884" s="19" t="str">
        <v>シート8　（シート9～10には記入しない）</v>
      </c>
      <c r="C884" s="15" t="str">
        <v>病弱</v>
      </c>
      <c r="D884" s="15" t="str">
        <v>なし</v>
      </c>
      <c r="G884" s="15" t="s">
        <v>1615</v>
      </c>
      <c r="H884" s="15" t="s">
        <v>2996</v>
      </c>
      <c r="I884" s="44" t="s">
        <v>2959</v>
      </c>
      <c r="J884" s="19" t="s">
        <v>934</v>
      </c>
      <c r="K884" s="982">
        <v>1</v>
      </c>
    </row>
    <row r="885" spans="1:11" ht="15" customHeight="1" x14ac:dyDescent="0.15">
      <c r="A885" s="19" t="str">
        <v>スミス・レムリ・オピッツ症候群</v>
      </c>
      <c r="B885" s="19" t="str">
        <v>シート8　（シート9～10には記入しない）</v>
      </c>
      <c r="C885" s="15" t="str">
        <v>病弱</v>
      </c>
      <c r="D885" s="15" t="str">
        <v>なし</v>
      </c>
      <c r="G885" s="15" t="s">
        <v>1616</v>
      </c>
      <c r="H885" s="15" t="s">
        <v>2996</v>
      </c>
      <c r="I885" s="44" t="s">
        <v>2959</v>
      </c>
      <c r="J885" s="19" t="s">
        <v>934</v>
      </c>
      <c r="K885" s="982">
        <v>1</v>
      </c>
    </row>
    <row r="886" spans="1:11" ht="15" customHeight="1" x14ac:dyDescent="0.15">
      <c r="A886" s="19" t="str">
        <v>メビウス症候群</v>
      </c>
      <c r="B886" s="19" t="str">
        <v>シート8　（シート9～10には記入しない）</v>
      </c>
      <c r="C886" s="15" t="str">
        <v>病弱</v>
      </c>
      <c r="D886" s="15" t="str">
        <v>なし</v>
      </c>
      <c r="G886" s="32" t="s">
        <v>1617</v>
      </c>
      <c r="H886" s="15" t="s">
        <v>2996</v>
      </c>
      <c r="I886" s="44" t="s">
        <v>2959</v>
      </c>
      <c r="J886" s="19" t="s">
        <v>934</v>
      </c>
      <c r="K886" s="982">
        <v>1</v>
      </c>
    </row>
    <row r="887" spans="1:11" ht="15" customHeight="1" x14ac:dyDescent="0.15">
      <c r="A887" s="19" t="str">
        <v>モワット・ウィルソン症候群</v>
      </c>
      <c r="B887" s="19" t="str">
        <v>シート8　（シート9～10には記入しない）</v>
      </c>
      <c r="C887" s="15" t="str">
        <v>病弱</v>
      </c>
      <c r="D887" s="15" t="str">
        <v>なし</v>
      </c>
      <c r="G887" s="32" t="s">
        <v>1618</v>
      </c>
      <c r="H887" s="15" t="s">
        <v>2996</v>
      </c>
      <c r="I887" s="44" t="s">
        <v>2959</v>
      </c>
      <c r="J887" s="19" t="s">
        <v>934</v>
      </c>
      <c r="K887" s="982">
        <v>1</v>
      </c>
    </row>
    <row r="888" spans="1:11" ht="15" customHeight="1" x14ac:dyDescent="0.15">
      <c r="A888" s="19" t="str">
        <v>ヤング・シンプソン症候群</v>
      </c>
      <c r="B888" s="19" t="str">
        <v>シート8　（シート9～10には記入しない）</v>
      </c>
      <c r="C888" s="15" t="str">
        <v>病弱</v>
      </c>
      <c r="D888" s="15" t="str">
        <v>なし</v>
      </c>
      <c r="G888" s="32" t="s">
        <v>1619</v>
      </c>
      <c r="H888" s="15" t="s">
        <v>2996</v>
      </c>
      <c r="I888" s="44" t="s">
        <v>2959</v>
      </c>
      <c r="J888" s="19" t="s">
        <v>934</v>
      </c>
      <c r="K888" s="982">
        <v>1</v>
      </c>
    </row>
    <row r="889" spans="1:11" ht="15" customHeight="1" x14ac:dyDescent="0.15">
      <c r="A889" s="19" t="str">
        <v>ＶＡＴＥＲ症候群</v>
      </c>
      <c r="B889" s="19" t="str">
        <v>シート8　（シート9～10には記入しない）</v>
      </c>
      <c r="C889" s="15" t="str">
        <v>病弱</v>
      </c>
      <c r="D889" s="15" t="str">
        <v>なし</v>
      </c>
      <c r="G889" s="32" t="s">
        <v>1620</v>
      </c>
      <c r="H889" s="15" t="s">
        <v>2996</v>
      </c>
      <c r="I889" s="44" t="s">
        <v>2959</v>
      </c>
      <c r="J889" s="19" t="s">
        <v>934</v>
      </c>
      <c r="K889" s="982">
        <v>1</v>
      </c>
    </row>
    <row r="890" spans="1:11" ht="15" customHeight="1" x14ac:dyDescent="0.15">
      <c r="A890" s="19" t="str">
        <v>ＭＥＣＰ２重複症候群</v>
      </c>
      <c r="B890" s="19" t="str">
        <v>シート8　（シート9～10には記入しない）</v>
      </c>
      <c r="C890" s="15" t="str">
        <v>病弱</v>
      </c>
      <c r="D890" s="15" t="str">
        <v>なし</v>
      </c>
      <c r="G890" s="15" t="s">
        <v>1621</v>
      </c>
      <c r="H890" s="15" t="s">
        <v>2996</v>
      </c>
      <c r="I890" s="44" t="s">
        <v>2959</v>
      </c>
      <c r="J890" s="19" t="s">
        <v>934</v>
      </c>
      <c r="K890" s="982">
        <v>1</v>
      </c>
    </row>
    <row r="891" spans="1:11" ht="15" customHeight="1" x14ac:dyDescent="0.15">
      <c r="A891" s="19" t="str">
        <v>武内・小崎症候群</v>
      </c>
      <c r="B891" s="19" t="str">
        <v>シート8　（シート9～10には記入しない）</v>
      </c>
      <c r="C891" s="15" t="str">
        <v>病弱</v>
      </c>
      <c r="D891" s="15" t="str">
        <v>なし</v>
      </c>
      <c r="G891" s="32" t="s">
        <v>1622</v>
      </c>
      <c r="H891" s="15" t="s">
        <v>2996</v>
      </c>
      <c r="I891" s="44" t="s">
        <v>2959</v>
      </c>
      <c r="J891" s="19" t="s">
        <v>934</v>
      </c>
      <c r="K891" s="982">
        <v>1</v>
      </c>
    </row>
    <row r="892" spans="1:11" ht="15" customHeight="1" x14ac:dyDescent="0.15">
      <c r="A892" s="19" t="str">
        <v>眼皮膚白皮症</v>
      </c>
      <c r="B892" s="19" t="str">
        <v>シート8　（シート9～10には記入しない）</v>
      </c>
      <c r="C892" s="15" t="str">
        <v>病弱</v>
      </c>
      <c r="D892" s="15" t="str">
        <v>なし</v>
      </c>
      <c r="G892" s="32" t="s">
        <v>1623</v>
      </c>
      <c r="H892" s="15" t="s">
        <v>2996</v>
      </c>
      <c r="I892" s="44" t="s">
        <v>2959</v>
      </c>
      <c r="J892" s="19" t="s">
        <v>934</v>
      </c>
      <c r="K892" s="982">
        <v>1</v>
      </c>
    </row>
    <row r="893" spans="1:11" ht="15" customHeight="1" x14ac:dyDescent="0.15">
      <c r="A893" s="19" t="str">
        <v>先天性白皮症</v>
      </c>
      <c r="B893" s="19" t="str">
        <v>シート8　（シート9～10には記入しない）</v>
      </c>
      <c r="C893" s="15" t="str">
        <v>病弱</v>
      </c>
      <c r="D893" s="15" t="str">
        <v>なし</v>
      </c>
      <c r="G893" s="32" t="s">
        <v>1624</v>
      </c>
      <c r="H893" s="15" t="s">
        <v>2996</v>
      </c>
      <c r="I893" s="44" t="s">
        <v>2959</v>
      </c>
      <c r="J893" s="19" t="s">
        <v>934</v>
      </c>
      <c r="K893" s="982">
        <v>1</v>
      </c>
    </row>
    <row r="894" spans="1:11" ht="15" customHeight="1" x14ac:dyDescent="0.15">
      <c r="A894" s="19" t="str">
        <v>ケラチン症性魚鱗癬</v>
      </c>
      <c r="B894" s="19" t="str">
        <v>シート8　（シート9～10には記入しない）</v>
      </c>
      <c r="C894" s="15" t="str">
        <v>病弱</v>
      </c>
      <c r="D894" s="15" t="str">
        <v>なし</v>
      </c>
      <c r="G894" s="32" t="s">
        <v>1625</v>
      </c>
      <c r="H894" s="15" t="s">
        <v>2996</v>
      </c>
      <c r="I894" s="32" t="s">
        <v>2959</v>
      </c>
      <c r="J894" s="19" t="s">
        <v>934</v>
      </c>
      <c r="K894" s="982">
        <v>1</v>
      </c>
    </row>
    <row r="895" spans="1:11" ht="15" customHeight="1" x14ac:dyDescent="0.15">
      <c r="A895" s="19" t="str">
        <v>表皮融解性魚鱗癬</v>
      </c>
      <c r="B895" s="19" t="str">
        <v>シート8　（シート9～10には記入しない）</v>
      </c>
      <c r="C895" s="15" t="str">
        <v>病弱</v>
      </c>
      <c r="D895" s="15" t="str">
        <v>なし</v>
      </c>
      <c r="G895" s="32" t="s">
        <v>1626</v>
      </c>
      <c r="H895" s="15" t="s">
        <v>2996</v>
      </c>
      <c r="I895" s="44" t="s">
        <v>2959</v>
      </c>
      <c r="J895" s="19" t="s">
        <v>934</v>
      </c>
      <c r="K895" s="982">
        <v>1</v>
      </c>
    </row>
    <row r="896" spans="1:11" ht="15" customHeight="1" x14ac:dyDescent="0.15">
      <c r="A896" s="19" t="str">
        <v>表在性表皮融解性魚鱗癬</v>
      </c>
      <c r="B896" s="19" t="str">
        <v>シート8　（シート9～10には記入しない）</v>
      </c>
      <c r="C896" s="15" t="str">
        <v>病弱</v>
      </c>
      <c r="D896" s="15" t="str">
        <v>なし</v>
      </c>
      <c r="G896" s="15" t="s">
        <v>1627</v>
      </c>
      <c r="H896" s="15" t="s">
        <v>2996</v>
      </c>
      <c r="I896" s="44" t="s">
        <v>2959</v>
      </c>
      <c r="J896" s="19" t="s">
        <v>934</v>
      </c>
      <c r="K896" s="982">
        <v>1</v>
      </c>
    </row>
    <row r="897" spans="1:11" ht="15" customHeight="1" x14ac:dyDescent="0.15">
      <c r="A897" s="19" t="str">
        <v>常染色体劣性遺伝性魚鱗癬</v>
      </c>
      <c r="B897" s="19" t="str">
        <v>シート8　（シート9～10には記入しない）</v>
      </c>
      <c r="C897" s="15" t="str">
        <v>病弱</v>
      </c>
      <c r="D897" s="15" t="str">
        <v>なし</v>
      </c>
      <c r="G897" s="32" t="s">
        <v>1628</v>
      </c>
      <c r="H897" s="15" t="s">
        <v>2996</v>
      </c>
      <c r="I897" s="44" t="s">
        <v>2959</v>
      </c>
      <c r="J897" s="19" t="s">
        <v>934</v>
      </c>
      <c r="K897" s="982">
        <v>1</v>
      </c>
    </row>
    <row r="898" spans="1:11" ht="15" customHeight="1" x14ac:dyDescent="0.15">
      <c r="A898" s="19" t="str">
        <v>道化師様魚鱗癬</v>
      </c>
      <c r="B898" s="19" t="str">
        <v>シート8　（シート9～10には記入しない）</v>
      </c>
      <c r="C898" s="15" t="str">
        <v>病弱</v>
      </c>
      <c r="D898" s="15" t="str">
        <v>なし</v>
      </c>
      <c r="G898" s="32" t="s">
        <v>1629</v>
      </c>
      <c r="H898" s="15" t="s">
        <v>2996</v>
      </c>
      <c r="I898" s="44" t="s">
        <v>2959</v>
      </c>
      <c r="J898" s="19" t="s">
        <v>934</v>
      </c>
      <c r="K898" s="982">
        <v>1</v>
      </c>
    </row>
    <row r="899" spans="1:11" ht="15" customHeight="1" x14ac:dyDescent="0.15">
      <c r="A899" s="19" t="str">
        <v>ネザートン症候群</v>
      </c>
      <c r="B899" s="19" t="str">
        <v>シート8　（シート9～10には記入しない）</v>
      </c>
      <c r="C899" s="15" t="str">
        <v>病弱</v>
      </c>
      <c r="D899" s="15" t="str">
        <v>なし</v>
      </c>
      <c r="G899" s="32" t="s">
        <v>1630</v>
      </c>
      <c r="H899" s="15" t="s">
        <v>2996</v>
      </c>
      <c r="I899" s="44" t="s">
        <v>2959</v>
      </c>
      <c r="J899" s="19" t="s">
        <v>934</v>
      </c>
      <c r="K899" s="982">
        <v>1</v>
      </c>
    </row>
    <row r="900" spans="1:11" ht="15" customHeight="1" x14ac:dyDescent="0.15">
      <c r="A900" s="19" t="str">
        <v>シェーグレン・ラルソン症候群</v>
      </c>
      <c r="B900" s="19" t="str">
        <v>シート8　（シート9～10には記入しない）</v>
      </c>
      <c r="C900" s="15" t="str">
        <v>病弱</v>
      </c>
      <c r="D900" s="15" t="str">
        <v>なし</v>
      </c>
      <c r="G900" s="32" t="s">
        <v>1631</v>
      </c>
      <c r="H900" s="15" t="s">
        <v>2996</v>
      </c>
      <c r="I900" s="44" t="s">
        <v>2959</v>
      </c>
      <c r="J900" s="19" t="s">
        <v>934</v>
      </c>
      <c r="K900" s="982">
        <v>1</v>
      </c>
    </row>
    <row r="901" spans="1:11" ht="15" customHeight="1" x14ac:dyDescent="0.15">
      <c r="A901" s="19" t="str">
        <v>先天性魚鱗癬</v>
      </c>
      <c r="B901" s="19" t="str">
        <v>シート8　（シート9～10には記入しない）</v>
      </c>
      <c r="C901" s="15" t="str">
        <v>病弱</v>
      </c>
      <c r="D901" s="15" t="str">
        <v>なし</v>
      </c>
      <c r="G901" s="32" t="s">
        <v>1632</v>
      </c>
      <c r="H901" s="15" t="s">
        <v>2996</v>
      </c>
      <c r="I901" s="44" t="s">
        <v>2959</v>
      </c>
      <c r="J901" s="19" t="s">
        <v>934</v>
      </c>
      <c r="K901" s="982">
        <v>1</v>
      </c>
    </row>
    <row r="902" spans="1:11" ht="15" customHeight="1" x14ac:dyDescent="0.15">
      <c r="A902" s="19" t="str">
        <v>表皮水疱症</v>
      </c>
      <c r="B902" s="19" t="str">
        <v>シート8　（シート9～10には記入しない）</v>
      </c>
      <c r="C902" s="15" t="str">
        <v>病弱</v>
      </c>
      <c r="D902" s="15" t="str">
        <v>なし</v>
      </c>
      <c r="G902" s="32" t="s">
        <v>1633</v>
      </c>
      <c r="H902" s="15" t="s">
        <v>2996</v>
      </c>
      <c r="I902" s="44" t="s">
        <v>2959</v>
      </c>
      <c r="J902" s="19" t="s">
        <v>934</v>
      </c>
      <c r="K902" s="982">
        <v>1</v>
      </c>
    </row>
    <row r="903" spans="1:11" ht="15" customHeight="1" x14ac:dyDescent="0.15">
      <c r="A903" s="19" t="str">
        <v>汎発型膿疱性乾癬</v>
      </c>
      <c r="B903" s="19" t="str">
        <v>シート8　（シート9～10には記入しない）</v>
      </c>
      <c r="C903" s="15" t="str">
        <v>病弱</v>
      </c>
      <c r="D903" s="15" t="str">
        <v>なし</v>
      </c>
      <c r="G903" s="32" t="s">
        <v>1634</v>
      </c>
      <c r="H903" s="15" t="s">
        <v>2996</v>
      </c>
      <c r="I903" s="44" t="s">
        <v>2959</v>
      </c>
      <c r="J903" s="19" t="s">
        <v>934</v>
      </c>
      <c r="K903" s="982">
        <v>1</v>
      </c>
    </row>
    <row r="904" spans="1:11" ht="15" customHeight="1" x14ac:dyDescent="0.15">
      <c r="A904" s="19" t="str">
        <v>色素性乾皮症</v>
      </c>
      <c r="B904" s="19" t="str">
        <v>シート8　（シート9～10には記入しない）</v>
      </c>
      <c r="C904" s="15" t="str">
        <v>病弱</v>
      </c>
      <c r="D904" s="15" t="str">
        <v>なし</v>
      </c>
      <c r="G904" s="32" t="s">
        <v>1635</v>
      </c>
      <c r="H904" s="15" t="s">
        <v>2996</v>
      </c>
      <c r="I904" s="44" t="s">
        <v>2959</v>
      </c>
      <c r="J904" s="19" t="s">
        <v>934</v>
      </c>
      <c r="K904" s="982">
        <v>1</v>
      </c>
    </row>
    <row r="905" spans="1:11" ht="15" customHeight="1" x14ac:dyDescent="0.15">
      <c r="A905" s="19" t="str">
        <v>レックリングハウゼン病</v>
      </c>
      <c r="B905" s="19" t="str">
        <v>シート8　（シート9～10には記入しない）</v>
      </c>
      <c r="C905" s="15" t="str">
        <v>病弱</v>
      </c>
      <c r="D905" s="15" t="str">
        <v>なし</v>
      </c>
      <c r="G905" s="32" t="s">
        <v>1636</v>
      </c>
      <c r="H905" s="15" t="s">
        <v>2996</v>
      </c>
      <c r="I905" s="44" t="s">
        <v>2959</v>
      </c>
      <c r="J905" s="19" t="s">
        <v>934</v>
      </c>
      <c r="K905" s="982">
        <v>1</v>
      </c>
    </row>
    <row r="906" spans="1:11" ht="15" customHeight="1" x14ac:dyDescent="0.15">
      <c r="A906" s="19" t="str">
        <v>神経線維腫症Ⅰ型</v>
      </c>
      <c r="B906" s="19" t="str">
        <v>シート8　（シート9～10には記入しない）</v>
      </c>
      <c r="C906" s="15" t="str">
        <v>病弱</v>
      </c>
      <c r="D906" s="15" t="str">
        <v>なし</v>
      </c>
      <c r="G906" s="32" t="s">
        <v>1637</v>
      </c>
      <c r="H906" s="15" t="s">
        <v>2996</v>
      </c>
      <c r="I906" s="44" t="s">
        <v>2959</v>
      </c>
      <c r="J906" s="19" t="s">
        <v>934</v>
      </c>
      <c r="K906" s="982">
        <v>1</v>
      </c>
    </row>
    <row r="907" spans="1:11" ht="15" customHeight="1" x14ac:dyDescent="0.15">
      <c r="A907" s="19" t="str">
        <v>肥厚性皮膚骨膜症</v>
      </c>
      <c r="B907" s="19" t="str">
        <v>シート8　（シート9～10には記入しない）</v>
      </c>
      <c r="C907" s="15" t="str">
        <v>病弱</v>
      </c>
      <c r="D907" s="15" t="str">
        <v>なし</v>
      </c>
      <c r="G907" s="32" t="s">
        <v>1638</v>
      </c>
      <c r="H907" s="15" t="s">
        <v>2996</v>
      </c>
      <c r="I907" s="32" t="s">
        <v>2959</v>
      </c>
      <c r="J907" s="19" t="s">
        <v>934</v>
      </c>
      <c r="K907" s="982">
        <v>1</v>
      </c>
    </row>
    <row r="908" spans="1:11" ht="15" customHeight="1" x14ac:dyDescent="0.15">
      <c r="A908" s="19" t="str">
        <v>無汗性外胚葉形成不全</v>
      </c>
      <c r="B908" s="19" t="str">
        <v>シート8　（シート9～10には記入しない）</v>
      </c>
      <c r="C908" s="15" t="str">
        <v>病弱</v>
      </c>
      <c r="D908" s="15" t="str">
        <v>なし</v>
      </c>
      <c r="G908" s="32" t="s">
        <v>1639</v>
      </c>
      <c r="H908" s="15" t="s">
        <v>2996</v>
      </c>
      <c r="I908" s="32" t="s">
        <v>2959</v>
      </c>
      <c r="J908" s="19" t="s">
        <v>934</v>
      </c>
      <c r="K908" s="982">
        <v>1</v>
      </c>
    </row>
    <row r="909" spans="1:11" ht="15" customHeight="1" x14ac:dyDescent="0.15">
      <c r="A909" s="19" t="str">
        <v>スティーヴンス・ジョンソン症候群</v>
      </c>
      <c r="B909" s="19" t="str">
        <v>シート8　（シート9～10には記入しない）</v>
      </c>
      <c r="C909" s="15" t="str">
        <v>病弱</v>
      </c>
      <c r="D909" s="15" t="str">
        <v>なし</v>
      </c>
      <c r="G909" s="32" t="s">
        <v>1640</v>
      </c>
      <c r="H909" s="15" t="s">
        <v>2996</v>
      </c>
      <c r="I909" s="32" t="s">
        <v>2959</v>
      </c>
      <c r="J909" s="19" t="s">
        <v>934</v>
      </c>
      <c r="K909" s="982">
        <v>1</v>
      </c>
    </row>
    <row r="910" spans="1:11" ht="15" customHeight="1" x14ac:dyDescent="0.15">
      <c r="A910" s="19" t="str">
        <v>中毒性表皮壊死症</v>
      </c>
      <c r="B910" s="19" t="str">
        <v>シート8　（シート9～10には記入しない）</v>
      </c>
      <c r="C910" s="15" t="str">
        <v>病弱</v>
      </c>
      <c r="D910" s="15" t="str">
        <v>なし</v>
      </c>
      <c r="G910" s="32" t="s">
        <v>1641</v>
      </c>
      <c r="H910" s="15" t="s">
        <v>2996</v>
      </c>
      <c r="I910" s="32" t="s">
        <v>2959</v>
      </c>
      <c r="J910" s="19" t="s">
        <v>934</v>
      </c>
      <c r="K910" s="982">
        <v>1</v>
      </c>
    </row>
    <row r="911" spans="1:11" ht="15" customHeight="1" x14ac:dyDescent="0.15">
      <c r="A911" s="19" t="str">
        <v>限局性強皮症</v>
      </c>
      <c r="B911" s="19" t="str">
        <v>シート8　（シート9～10には記入しない）</v>
      </c>
      <c r="C911" s="15" t="str">
        <v>病弱</v>
      </c>
      <c r="D911" s="15" t="str">
        <v>なし</v>
      </c>
      <c r="G911" s="32" t="s">
        <v>1642</v>
      </c>
      <c r="H911" s="15" t="s">
        <v>2996</v>
      </c>
      <c r="I911" s="44" t="s">
        <v>2959</v>
      </c>
      <c r="J911" s="19" t="s">
        <v>934</v>
      </c>
      <c r="K911" s="982">
        <v>1</v>
      </c>
    </row>
    <row r="912" spans="1:11" ht="15" customHeight="1" x14ac:dyDescent="0.15">
      <c r="A912" s="19" t="str">
        <v>先天性ポルフィリン症</v>
      </c>
      <c r="B912" s="19" t="str">
        <v>シート8　（シート9～10には記入しない）</v>
      </c>
      <c r="C912" s="15" t="str">
        <v>病弱</v>
      </c>
      <c r="D912" s="15" t="str">
        <v>なし</v>
      </c>
      <c r="G912" s="15" t="s">
        <v>1643</v>
      </c>
      <c r="H912" s="15" t="s">
        <v>2996</v>
      </c>
      <c r="I912" s="44" t="s">
        <v>2959</v>
      </c>
      <c r="J912" s="19" t="s">
        <v>934</v>
      </c>
      <c r="K912" s="982">
        <v>1</v>
      </c>
    </row>
    <row r="913" spans="1:11" ht="15" customHeight="1" x14ac:dyDescent="0.15">
      <c r="A913" s="19" t="str">
        <v>胸郭不全症候群</v>
      </c>
      <c r="B913" s="19" t="str">
        <v>シート8　（シート9～10には記入しない）</v>
      </c>
      <c r="C913" s="15" t="str">
        <v>病弱</v>
      </c>
      <c r="D913" s="15" t="str">
        <v>なし</v>
      </c>
      <c r="G913" s="15" t="s">
        <v>1644</v>
      </c>
      <c r="H913" s="15" t="s">
        <v>2996</v>
      </c>
      <c r="I913" s="44" t="s">
        <v>2959</v>
      </c>
      <c r="J913" s="19" t="s">
        <v>934</v>
      </c>
      <c r="K913" s="982">
        <v>1</v>
      </c>
    </row>
    <row r="914" spans="1:11" ht="15" customHeight="1" x14ac:dyDescent="0.15">
      <c r="A914" s="19" t="str">
        <v>軟骨無形成症</v>
      </c>
      <c r="B914" s="19" t="str">
        <v>シート8　（シート9～10には記入しない）</v>
      </c>
      <c r="C914" s="15" t="str">
        <v>病弱</v>
      </c>
      <c r="D914" s="15" t="str">
        <v>なし</v>
      </c>
      <c r="G914" s="32" t="s">
        <v>1645</v>
      </c>
      <c r="H914" s="15" t="s">
        <v>2996</v>
      </c>
      <c r="I914" s="44" t="s">
        <v>2959</v>
      </c>
      <c r="J914" s="19" t="s">
        <v>934</v>
      </c>
      <c r="K914" s="982">
        <v>1</v>
      </c>
    </row>
    <row r="915" spans="1:11" ht="15" customHeight="1" x14ac:dyDescent="0.15">
      <c r="A915" s="19" t="str">
        <v>軟骨低形成症</v>
      </c>
      <c r="B915" s="19" t="str">
        <v>シート8　（シート9～10には記入しない）</v>
      </c>
      <c r="C915" s="15" t="str">
        <v>病弱</v>
      </c>
      <c r="D915" s="15" t="str">
        <v>なし</v>
      </c>
      <c r="G915" s="32" t="s">
        <v>1646</v>
      </c>
      <c r="H915" s="15" t="s">
        <v>2996</v>
      </c>
      <c r="I915" s="44" t="s">
        <v>2959</v>
      </c>
      <c r="J915" s="19" t="s">
        <v>934</v>
      </c>
      <c r="K915" s="982">
        <v>1</v>
      </c>
    </row>
    <row r="916" spans="1:11" ht="15" customHeight="1" x14ac:dyDescent="0.15">
      <c r="A916" s="19" t="str">
        <v>タナトフォリック骨異形成症</v>
      </c>
      <c r="B916" s="19" t="str">
        <v>シート8　（シート9～10には記入しない）</v>
      </c>
      <c r="C916" s="15" t="str">
        <v>病弱</v>
      </c>
      <c r="D916" s="15" t="str">
        <v>なし</v>
      </c>
      <c r="G916" s="32" t="s">
        <v>1647</v>
      </c>
      <c r="H916" s="15" t="s">
        <v>2996</v>
      </c>
      <c r="I916" s="44" t="s">
        <v>2959</v>
      </c>
      <c r="J916" s="19" t="s">
        <v>934</v>
      </c>
      <c r="K916" s="982">
        <v>1</v>
      </c>
    </row>
    <row r="917" spans="1:11" ht="15" customHeight="1" x14ac:dyDescent="0.15">
      <c r="A917" s="19" t="str">
        <v>骨形成不全症</v>
      </c>
      <c r="B917" s="19" t="str">
        <v>シート8　（シート9～10には記入しない）</v>
      </c>
      <c r="C917" s="15" t="str">
        <v>病弱</v>
      </c>
      <c r="D917" s="15" t="str">
        <v>なし</v>
      </c>
      <c r="G917" s="32" t="s">
        <v>1648</v>
      </c>
      <c r="H917" s="15" t="s">
        <v>2996</v>
      </c>
      <c r="I917" s="44" t="s">
        <v>2959</v>
      </c>
      <c r="J917" s="19" t="s">
        <v>934</v>
      </c>
      <c r="K917" s="982">
        <v>1</v>
      </c>
    </row>
    <row r="918" spans="1:11" ht="15" customHeight="1" x14ac:dyDescent="0.15">
      <c r="A918" s="19" t="str">
        <v>低ホスファターゼ症</v>
      </c>
      <c r="B918" s="19" t="str">
        <v>シート8　（シート9～10には記入しない）</v>
      </c>
      <c r="C918" s="15" t="str">
        <v>病弱</v>
      </c>
      <c r="D918" s="15" t="str">
        <v>なし</v>
      </c>
      <c r="G918" s="32" t="s">
        <v>1649</v>
      </c>
      <c r="H918" s="15" t="s">
        <v>2996</v>
      </c>
      <c r="I918" s="44" t="s">
        <v>2959</v>
      </c>
      <c r="J918" s="19" t="s">
        <v>934</v>
      </c>
      <c r="K918" s="982">
        <v>1</v>
      </c>
    </row>
    <row r="919" spans="1:11" ht="15" customHeight="1" x14ac:dyDescent="0.15">
      <c r="A919" s="19" t="str">
        <v>大理石骨病</v>
      </c>
      <c r="B919" s="19" t="str">
        <v>シート8　（シート9～10には記入しない）</v>
      </c>
      <c r="C919" s="15" t="str">
        <v>病弱</v>
      </c>
      <c r="D919" s="15" t="str">
        <v>なし</v>
      </c>
      <c r="G919" s="32" t="s">
        <v>1650</v>
      </c>
      <c r="H919" s="15" t="s">
        <v>2996</v>
      </c>
      <c r="I919" s="44" t="s">
        <v>2959</v>
      </c>
      <c r="J919" s="19" t="s">
        <v>934</v>
      </c>
      <c r="K919" s="982">
        <v>1</v>
      </c>
    </row>
    <row r="920" spans="1:11" ht="15" customHeight="1" x14ac:dyDescent="0.15">
      <c r="A920" s="19" t="str">
        <v>多発性軟骨性外骨腫症</v>
      </c>
      <c r="B920" s="19" t="str">
        <v>シート8　（シート9～10には記入しない）</v>
      </c>
      <c r="C920" s="15" t="str">
        <v>病弱</v>
      </c>
      <c r="D920" s="15" t="str">
        <v>なし</v>
      </c>
      <c r="G920" s="32" t="s">
        <v>1651</v>
      </c>
      <c r="H920" s="15" t="s">
        <v>2996</v>
      </c>
      <c r="I920" s="44" t="s">
        <v>2959</v>
      </c>
      <c r="J920" s="19" t="s">
        <v>934</v>
      </c>
      <c r="K920" s="982">
        <v>1</v>
      </c>
    </row>
    <row r="921" spans="1:11" ht="15" customHeight="1" x14ac:dyDescent="0.15">
      <c r="A921" s="19" t="str">
        <v>内軟骨腫症</v>
      </c>
      <c r="B921" s="19" t="str">
        <v>シート8　（シート9～10には記入しない）</v>
      </c>
      <c r="C921" s="15" t="str">
        <v>病弱</v>
      </c>
      <c r="D921" s="15" t="str">
        <v>なし</v>
      </c>
      <c r="G921" s="32" t="s">
        <v>1652</v>
      </c>
      <c r="H921" s="15" t="s">
        <v>2996</v>
      </c>
      <c r="I921" s="44" t="s">
        <v>2959</v>
      </c>
      <c r="J921" s="19" t="s">
        <v>934</v>
      </c>
      <c r="K921" s="982">
        <v>1</v>
      </c>
    </row>
    <row r="922" spans="1:11" ht="15" customHeight="1" x14ac:dyDescent="0.15">
      <c r="A922" s="19" t="str">
        <v>２型コラーゲン異常症関連疾患</v>
      </c>
      <c r="B922" s="19" t="str">
        <v>シート8　（シート9～10には記入しない）</v>
      </c>
      <c r="C922" s="15" t="str">
        <v>病弱</v>
      </c>
      <c r="D922" s="15" t="str">
        <v>なし</v>
      </c>
      <c r="G922" s="32" t="s">
        <v>1653</v>
      </c>
      <c r="H922" s="15" t="s">
        <v>2996</v>
      </c>
      <c r="I922" s="44" t="s">
        <v>2959</v>
      </c>
      <c r="J922" s="19" t="s">
        <v>934</v>
      </c>
      <c r="K922" s="982">
        <v>1</v>
      </c>
    </row>
    <row r="923" spans="1:11" ht="15" customHeight="1" x14ac:dyDescent="0.15">
      <c r="A923" s="19" t="str">
        <v>点状軟骨異形成症</v>
      </c>
      <c r="B923" s="19" t="str">
        <v>シート8　（シート9～10には記入しない）</v>
      </c>
      <c r="C923" s="15" t="str">
        <v>病弱</v>
      </c>
      <c r="D923" s="15" t="str">
        <v>なし</v>
      </c>
      <c r="G923" s="32" t="s">
        <v>1654</v>
      </c>
      <c r="H923" s="15" t="s">
        <v>2996</v>
      </c>
      <c r="I923" s="44" t="s">
        <v>2959</v>
      </c>
      <c r="J923" s="19" t="s">
        <v>934</v>
      </c>
      <c r="K923" s="982">
        <v>1</v>
      </c>
    </row>
    <row r="924" spans="1:11" ht="15" customHeight="1" x14ac:dyDescent="0.15">
      <c r="A924" s="19" t="str">
        <v>偽性軟骨無形成症</v>
      </c>
      <c r="B924" s="19" t="str">
        <v>シート8　（シート9～10には記入しない）</v>
      </c>
      <c r="C924" s="15" t="str">
        <v>病弱</v>
      </c>
      <c r="D924" s="15" t="str">
        <v>なし</v>
      </c>
      <c r="G924" s="15" t="s">
        <v>1655</v>
      </c>
      <c r="H924" s="15" t="s">
        <v>2996</v>
      </c>
      <c r="I924" s="44" t="s">
        <v>2959</v>
      </c>
      <c r="J924" s="19" t="s">
        <v>934</v>
      </c>
      <c r="K924" s="982">
        <v>1</v>
      </c>
    </row>
    <row r="925" spans="1:11" ht="15" customHeight="1" x14ac:dyDescent="0.15">
      <c r="A925" s="19" t="str">
        <v>ラーセン症候群</v>
      </c>
      <c r="B925" s="19" t="str">
        <v>シート8　（シート9～10には記入しない）</v>
      </c>
      <c r="C925" s="15" t="str">
        <v>病弱</v>
      </c>
      <c r="D925" s="15" t="str">
        <v>なし</v>
      </c>
      <c r="G925" s="15" t="s">
        <v>1656</v>
      </c>
      <c r="H925" s="15" t="s">
        <v>2996</v>
      </c>
      <c r="I925" s="44" t="s">
        <v>2959</v>
      </c>
      <c r="J925" s="19" t="s">
        <v>934</v>
      </c>
      <c r="K925" s="982">
        <v>1</v>
      </c>
    </row>
    <row r="926" spans="1:11" ht="15" customHeight="1" x14ac:dyDescent="0.15">
      <c r="A926" s="19" t="str">
        <v>進行性骨化性線維異形成症</v>
      </c>
      <c r="B926" s="19" t="str">
        <v>シート8　（シート9～10には記入しない）</v>
      </c>
      <c r="C926" s="15" t="str">
        <v>病弱</v>
      </c>
      <c r="D926" s="15" t="str">
        <v>なし</v>
      </c>
      <c r="G926" s="32" t="s">
        <v>1657</v>
      </c>
      <c r="H926" s="15" t="s">
        <v>2996</v>
      </c>
      <c r="I926" s="44" t="s">
        <v>2959</v>
      </c>
      <c r="J926" s="19" t="s">
        <v>934</v>
      </c>
      <c r="K926" s="982">
        <v>1</v>
      </c>
    </row>
    <row r="927" spans="1:11" ht="15" customHeight="1" x14ac:dyDescent="0.15">
      <c r="A927" s="19" t="str">
        <v>ＴＲＰＶ４異常症</v>
      </c>
      <c r="B927" s="19" t="str">
        <v>シート8　（シート9～10には記入しない）</v>
      </c>
      <c r="C927" s="15" t="str">
        <v>病弱</v>
      </c>
      <c r="D927" s="15" t="str">
        <v>なし</v>
      </c>
      <c r="G927" s="32" t="s">
        <v>1658</v>
      </c>
      <c r="H927" s="15" t="s">
        <v>2996</v>
      </c>
      <c r="I927" s="44" t="s">
        <v>2959</v>
      </c>
      <c r="J927" s="19" t="s">
        <v>934</v>
      </c>
      <c r="K927" s="982">
        <v>1</v>
      </c>
    </row>
    <row r="928" spans="1:11" ht="15" customHeight="1" x14ac:dyDescent="0.15">
      <c r="A928" s="19" t="str">
        <v>骨硬化性疾患</v>
      </c>
      <c r="B928" s="19" t="str">
        <v>シート8　（シート9～10には記入しない）</v>
      </c>
      <c r="C928" s="15" t="str">
        <v>病弱</v>
      </c>
      <c r="D928" s="15" t="str">
        <v>なし</v>
      </c>
      <c r="G928" s="32" t="s">
        <v>1659</v>
      </c>
      <c r="H928" s="15" t="s">
        <v>2996</v>
      </c>
      <c r="I928" s="44" t="s">
        <v>2959</v>
      </c>
      <c r="J928" s="19" t="s">
        <v>934</v>
      </c>
      <c r="K928" s="982">
        <v>1</v>
      </c>
    </row>
    <row r="929" spans="1:11" ht="15" customHeight="1" x14ac:dyDescent="0.15">
      <c r="A929" s="19" t="str">
        <v>ビールズ症候群</v>
      </c>
      <c r="B929" s="19" t="str">
        <v>シート8　（シート9～10には記入しない）</v>
      </c>
      <c r="C929" s="15" t="str">
        <v>病弱</v>
      </c>
      <c r="D929" s="15" t="str">
        <v>なし</v>
      </c>
      <c r="G929" s="15" t="s">
        <v>1660</v>
      </c>
      <c r="H929" s="15" t="s">
        <v>2996</v>
      </c>
      <c r="I929" s="44" t="s">
        <v>2959</v>
      </c>
      <c r="J929" s="19" t="s">
        <v>934</v>
      </c>
      <c r="K929" s="982">
        <v>1</v>
      </c>
    </row>
    <row r="930" spans="1:11" ht="15" customHeight="1" x14ac:dyDescent="0.15">
      <c r="A930" s="19" t="str">
        <v>青色ゴムまり様母斑症候群</v>
      </c>
      <c r="B930" s="19" t="str">
        <v>シート8　（シート9～10には記入しない）</v>
      </c>
      <c r="C930" s="15" t="str">
        <v>病弱</v>
      </c>
      <c r="D930" s="15" t="str">
        <v>なし</v>
      </c>
      <c r="G930" s="32" t="s">
        <v>1661</v>
      </c>
      <c r="H930" s="15" t="s">
        <v>2996</v>
      </c>
      <c r="I930" s="44" t="s">
        <v>2959</v>
      </c>
      <c r="J930" s="19" t="s">
        <v>934</v>
      </c>
      <c r="K930" s="982">
        <v>1</v>
      </c>
    </row>
    <row r="931" spans="1:11" ht="15" customHeight="1" x14ac:dyDescent="0.15">
      <c r="A931" s="19" t="str">
        <v>巨大静脈奇形</v>
      </c>
      <c r="B931" s="19" t="str">
        <v>シート8　（シート9～10には記入しない）</v>
      </c>
      <c r="C931" s="15" t="str">
        <v>病弱</v>
      </c>
      <c r="D931" s="15" t="str">
        <v>なし</v>
      </c>
      <c r="G931" s="32" t="s">
        <v>1662</v>
      </c>
      <c r="H931" s="15" t="s">
        <v>2996</v>
      </c>
      <c r="I931" s="44" t="s">
        <v>2959</v>
      </c>
      <c r="J931" s="19" t="s">
        <v>934</v>
      </c>
      <c r="K931" s="982">
        <v>1</v>
      </c>
    </row>
    <row r="932" spans="1:11" ht="15" customHeight="1" x14ac:dyDescent="0.15">
      <c r="A932" s="19" t="str">
        <v>巨大動静脈奇形</v>
      </c>
      <c r="B932" s="19" t="str">
        <v>シート8　（シート9～10には記入しない）</v>
      </c>
      <c r="C932" s="15" t="str">
        <v>病弱</v>
      </c>
      <c r="D932" s="15" t="str">
        <v>なし</v>
      </c>
      <c r="G932" s="32" t="s">
        <v>1663</v>
      </c>
      <c r="H932" s="15" t="s">
        <v>2996</v>
      </c>
      <c r="I932" s="44" t="s">
        <v>2959</v>
      </c>
      <c r="J932" s="19" t="s">
        <v>934</v>
      </c>
      <c r="K932" s="982">
        <v>1</v>
      </c>
    </row>
    <row r="933" spans="1:11" ht="15" customHeight="1" x14ac:dyDescent="0.15">
      <c r="A933" s="19" t="str">
        <v>クリッペル・トレノネー・ウェーバー
症候群</v>
      </c>
      <c r="B933" s="19" t="str">
        <v>シート8　（シート9～10には記入しない）</v>
      </c>
      <c r="C933" s="15" t="str">
        <v>病弱</v>
      </c>
      <c r="D933" s="15" t="str">
        <v>なし</v>
      </c>
      <c r="G933" s="32" t="s">
        <v>1664</v>
      </c>
      <c r="H933" s="15" t="s">
        <v>2996</v>
      </c>
      <c r="I933" s="44" t="s">
        <v>2959</v>
      </c>
      <c r="J933" s="19" t="s">
        <v>934</v>
      </c>
      <c r="K933" s="982">
        <v>1</v>
      </c>
    </row>
    <row r="934" spans="1:11" ht="15" customHeight="1" x14ac:dyDescent="0.15">
      <c r="A934" s="19" t="str">
        <v>原発性リンパ浮腫</v>
      </c>
      <c r="B934" s="19" t="str">
        <v>シート8　（シート9～10には記入しない）</v>
      </c>
      <c r="C934" s="15" t="str">
        <v>病弱</v>
      </c>
      <c r="D934" s="15" t="str">
        <v>なし</v>
      </c>
      <c r="G934" s="32" t="s">
        <v>1665</v>
      </c>
      <c r="H934" s="15" t="s">
        <v>2996</v>
      </c>
      <c r="I934" s="44" t="s">
        <v>2959</v>
      </c>
      <c r="J934" s="19" t="s">
        <v>934</v>
      </c>
      <c r="K934" s="982">
        <v>1</v>
      </c>
    </row>
    <row r="935" spans="1:11" ht="15" customHeight="1" x14ac:dyDescent="0.15">
      <c r="A935" s="19" t="str">
        <v>リンパ管腫</v>
      </c>
      <c r="B935" s="19" t="str">
        <v>シート8　（シート9～10には記入しない）</v>
      </c>
      <c r="C935" s="15" t="str">
        <v>病弱</v>
      </c>
      <c r="D935" s="15" t="str">
        <v>なし</v>
      </c>
      <c r="G935" s="32" t="s">
        <v>1666</v>
      </c>
      <c r="H935" s="15" t="s">
        <v>2996</v>
      </c>
      <c r="I935" s="44" t="s">
        <v>2959</v>
      </c>
      <c r="J935" s="19" t="s">
        <v>934</v>
      </c>
      <c r="K935" s="982">
        <v>1</v>
      </c>
    </row>
    <row r="936" spans="1:11" ht="15" customHeight="1" x14ac:dyDescent="0.15">
      <c r="A936" s="19" t="str">
        <v>リンパ管腫症</v>
      </c>
      <c r="B936" s="19" t="str">
        <v>シート8　（シート9～10には記入しない）</v>
      </c>
      <c r="C936" s="15" t="str">
        <v>病弱</v>
      </c>
      <c r="D936" s="15" t="str">
        <v>なし</v>
      </c>
      <c r="G936" s="32" t="s">
        <v>1667</v>
      </c>
      <c r="H936" s="15" t="s">
        <v>2996</v>
      </c>
      <c r="I936" s="44" t="s">
        <v>2959</v>
      </c>
      <c r="J936" s="19" t="s">
        <v>934</v>
      </c>
      <c r="K936" s="982">
        <v>1</v>
      </c>
    </row>
    <row r="937" spans="1:11" ht="15" customHeight="1" x14ac:dyDescent="0.15">
      <c r="A937" s="19" t="str">
        <v>遺伝性出血性末梢血管拡張症</v>
      </c>
      <c r="B937" s="19" t="str">
        <v>シート8　（シート9～10には記入しない）</v>
      </c>
      <c r="C937" s="15" t="str">
        <v>病弱</v>
      </c>
      <c r="D937" s="15" t="str">
        <v>なし</v>
      </c>
      <c r="G937" s="32" t="s">
        <v>1668</v>
      </c>
      <c r="H937" s="15" t="s">
        <v>2996</v>
      </c>
      <c r="I937" s="44" t="s">
        <v>2959</v>
      </c>
      <c r="J937" s="19" t="s">
        <v>934</v>
      </c>
      <c r="K937" s="982">
        <v>1</v>
      </c>
    </row>
    <row r="938" spans="1:11" ht="15" customHeight="1" x14ac:dyDescent="0.15">
      <c r="A938" s="19" t="str">
        <v>カサバッハ・メリット現象</v>
      </c>
      <c r="B938" s="19" t="str">
        <v>シート8　（シート9～10には記入しない）</v>
      </c>
      <c r="C938" s="15" t="str">
        <v>病弱</v>
      </c>
      <c r="D938" s="15" t="str">
        <v>なし</v>
      </c>
      <c r="G938" s="32" t="s">
        <v>1669</v>
      </c>
      <c r="H938" s="15" t="s">
        <v>2996</v>
      </c>
      <c r="I938" s="44" t="s">
        <v>2959</v>
      </c>
      <c r="J938" s="19" t="s">
        <v>934</v>
      </c>
      <c r="K938" s="982">
        <v>1</v>
      </c>
    </row>
    <row r="939" spans="1:11" ht="15" customHeight="1" x14ac:dyDescent="0.15">
      <c r="A939" s="19" t="str">
        <v>カサバッハ・メリット症候群</v>
      </c>
      <c r="B939" s="19" t="str">
        <v>シート8　（シート9～10には記入しない）</v>
      </c>
      <c r="C939" s="15" t="str">
        <v>病弱</v>
      </c>
      <c r="D939" s="15" t="str">
        <v>なし</v>
      </c>
      <c r="G939" s="32" t="s">
        <v>1670</v>
      </c>
      <c r="H939" s="15" t="s">
        <v>2996</v>
      </c>
      <c r="I939" s="44" t="s">
        <v>2959</v>
      </c>
      <c r="J939" s="19" t="s">
        <v>934</v>
      </c>
      <c r="K939" s="982">
        <v>1</v>
      </c>
    </row>
    <row r="940" spans="1:11" ht="15" customHeight="1" x14ac:dyDescent="0.15">
      <c r="A940" s="19" t="str">
        <v>先天性三尖弁狭窄症</v>
      </c>
      <c r="B940" s="19" t="str">
        <v>シート8　（シート9～10には記入しない）</v>
      </c>
      <c r="C940" s="15" t="str">
        <v>病弱</v>
      </c>
      <c r="D940" s="15" t="str">
        <v>なし</v>
      </c>
      <c r="G940" s="32" t="s">
        <v>3018</v>
      </c>
      <c r="H940" s="15" t="s">
        <v>2996</v>
      </c>
      <c r="I940" s="44" t="s">
        <v>2959</v>
      </c>
      <c r="J940" s="19" t="s">
        <v>934</v>
      </c>
      <c r="K940" s="982">
        <v>1</v>
      </c>
    </row>
    <row r="941" spans="1:11" ht="15" customHeight="1" x14ac:dyDescent="0.15">
      <c r="A941" s="19" t="str">
        <v>先天性僧帽弁狭窄症</v>
      </c>
      <c r="B941" s="19" t="str">
        <v>シート8　（シート9～10には記入しない）</v>
      </c>
      <c r="C941" s="15" t="str">
        <v>病弱</v>
      </c>
      <c r="D941" s="15" t="str">
        <v>なし</v>
      </c>
      <c r="G941" s="15" t="s">
        <v>3019</v>
      </c>
      <c r="H941" s="15" t="s">
        <v>2996</v>
      </c>
      <c r="I941" s="44" t="s">
        <v>2959</v>
      </c>
      <c r="J941" s="19" t="s">
        <v>934</v>
      </c>
      <c r="K941" s="982">
        <v>1</v>
      </c>
    </row>
    <row r="942" spans="1:11" ht="15" customHeight="1" x14ac:dyDescent="0.15">
      <c r="A942" s="19" t="str">
        <v>先天性肺静脈狭窄症</v>
      </c>
      <c r="B942" s="19" t="str">
        <v>シート8　（シート9～10には記入しない）</v>
      </c>
      <c r="C942" s="15" t="str">
        <v>病弱</v>
      </c>
      <c r="D942" s="15" t="str">
        <v>なし</v>
      </c>
      <c r="G942" s="15" t="s">
        <v>3020</v>
      </c>
      <c r="H942" s="15" t="s">
        <v>2996</v>
      </c>
      <c r="I942" s="44" t="s">
        <v>2959</v>
      </c>
      <c r="J942" s="19" t="s">
        <v>934</v>
      </c>
      <c r="K942" s="982">
        <v>1</v>
      </c>
    </row>
    <row r="943" spans="1:11" ht="15" customHeight="1" x14ac:dyDescent="0.15">
      <c r="A943" s="19" t="str">
        <v>左肺動脈右肺動脈起始症</v>
      </c>
      <c r="B943" s="19" t="str">
        <v>シート8　（シート9～10には記入しない）</v>
      </c>
      <c r="C943" s="15" t="str">
        <v>病弱</v>
      </c>
      <c r="D943" s="15" t="str">
        <v>なし</v>
      </c>
      <c r="G943" s="32" t="s">
        <v>1033</v>
      </c>
      <c r="H943" s="15" t="s">
        <v>2996</v>
      </c>
      <c r="I943" s="44" t="s">
        <v>2959</v>
      </c>
      <c r="J943" s="19" t="s">
        <v>934</v>
      </c>
      <c r="K943" s="982">
        <v>1</v>
      </c>
    </row>
    <row r="944" spans="1:11" ht="15" customHeight="1" x14ac:dyDescent="0.15">
      <c r="A944" s="19" t="str">
        <v>ネイルパテラ症候群</v>
      </c>
      <c r="B944" s="19" t="str">
        <v>シート8　（シート9～10には記入しない）</v>
      </c>
      <c r="C944" s="15" t="str">
        <v>病弱</v>
      </c>
      <c r="D944" s="15" t="str">
        <v>なし</v>
      </c>
      <c r="G944" s="32" t="s">
        <v>1767</v>
      </c>
      <c r="H944" s="15" t="s">
        <v>2996</v>
      </c>
      <c r="I944" s="44" t="s">
        <v>2959</v>
      </c>
      <c r="J944" s="19" t="s">
        <v>934</v>
      </c>
      <c r="K944" s="982">
        <v>1</v>
      </c>
    </row>
    <row r="945" spans="1:11" ht="15" customHeight="1" x14ac:dyDescent="0.15">
      <c r="A945" s="19" t="str">
        <v>爪膝蓋骨症候群</v>
      </c>
      <c r="B945" s="19" t="str">
        <v>シート8　（シート9～10には記入しない）</v>
      </c>
      <c r="C945" s="15" t="str">
        <v>病弱</v>
      </c>
      <c r="D945" s="15" t="str">
        <v>なし</v>
      </c>
      <c r="G945" s="32" t="s">
        <v>1671</v>
      </c>
      <c r="H945" s="15" t="s">
        <v>2996</v>
      </c>
      <c r="I945" s="44" t="s">
        <v>2959</v>
      </c>
      <c r="J945" s="19" t="s">
        <v>934</v>
      </c>
      <c r="K945" s="982">
        <v>1</v>
      </c>
    </row>
    <row r="946" spans="1:11" ht="15" customHeight="1" x14ac:dyDescent="0.15">
      <c r="A946" s="19" t="str">
        <v>ＬＭＸ１Ｂ関連腎症</v>
      </c>
      <c r="B946" s="19" t="str">
        <v>シート8　（シート9～10には記入しない）</v>
      </c>
      <c r="C946" s="15" t="str">
        <v>病弱</v>
      </c>
      <c r="D946" s="15" t="str">
        <v>なし</v>
      </c>
      <c r="G946" s="15" t="s">
        <v>1672</v>
      </c>
      <c r="H946" s="15" t="s">
        <v>2996</v>
      </c>
      <c r="I946" s="32" t="s">
        <v>2959</v>
      </c>
      <c r="J946" s="19" t="s">
        <v>934</v>
      </c>
      <c r="K946" s="982">
        <v>1</v>
      </c>
    </row>
    <row r="947" spans="1:11" ht="15" customHeight="1" x14ac:dyDescent="0.15">
      <c r="A947" s="19" t="str">
        <v>カルニチン回路異常症</v>
      </c>
      <c r="B947" s="19" t="str">
        <v>シート8　（シート9～10には記入しない）</v>
      </c>
      <c r="C947" s="15" t="str">
        <v>病弱</v>
      </c>
      <c r="D947" s="15" t="str">
        <v>なし</v>
      </c>
      <c r="G947" s="15" t="s">
        <v>1722</v>
      </c>
      <c r="H947" s="15" t="s">
        <v>2996</v>
      </c>
      <c r="I947" s="44" t="s">
        <v>2959</v>
      </c>
      <c r="J947" s="19" t="s">
        <v>934</v>
      </c>
      <c r="K947" s="982">
        <v>1</v>
      </c>
    </row>
    <row r="948" spans="1:11" ht="15" customHeight="1" x14ac:dyDescent="0.15">
      <c r="A948" s="19" t="str">
        <v>三頭酵素欠損症</v>
      </c>
      <c r="B948" s="19" t="str">
        <v>シート8　（シート9～10には記入しない）</v>
      </c>
      <c r="C948" s="15" t="str">
        <v>病弱</v>
      </c>
      <c r="D948" s="15" t="str">
        <v>なし</v>
      </c>
      <c r="G948" s="15" t="s">
        <v>1228</v>
      </c>
      <c r="H948" s="15" t="s">
        <v>2996</v>
      </c>
      <c r="I948" s="44" t="s">
        <v>2959</v>
      </c>
      <c r="J948" s="19" t="s">
        <v>934</v>
      </c>
      <c r="K948" s="982">
        <v>1</v>
      </c>
    </row>
    <row r="949" spans="1:11" ht="15" customHeight="1" x14ac:dyDescent="0.15">
      <c r="A949" s="19" t="str">
        <v>シトリン欠損症</v>
      </c>
      <c r="B949" s="19" t="str">
        <v>シート8　（シート9～10には記入しない）</v>
      </c>
      <c r="C949" s="15" t="str">
        <v>病弱</v>
      </c>
      <c r="D949" s="15" t="str">
        <v>なし</v>
      </c>
      <c r="G949" s="32" t="s">
        <v>1205</v>
      </c>
      <c r="H949" s="15" t="s">
        <v>2996</v>
      </c>
      <c r="I949" s="44" t="s">
        <v>2959</v>
      </c>
      <c r="J949" s="19" t="s">
        <v>934</v>
      </c>
      <c r="K949" s="982">
        <v>1</v>
      </c>
    </row>
    <row r="950" spans="1:11" ht="15" customHeight="1" x14ac:dyDescent="0.15">
      <c r="A950" s="19" t="str">
        <v>セピアプテリン還元酵素欠損症</v>
      </c>
      <c r="B950" s="19" t="str">
        <v>シート8　（シート9～10には記入しない）</v>
      </c>
      <c r="C950" s="15" t="str">
        <v>病弱</v>
      </c>
      <c r="D950" s="15" t="str">
        <v>なし</v>
      </c>
      <c r="G950" s="32" t="s">
        <v>1673</v>
      </c>
      <c r="H950" s="15" t="s">
        <v>2996</v>
      </c>
      <c r="I950" s="44" t="s">
        <v>2959</v>
      </c>
      <c r="J950" s="19" t="s">
        <v>934</v>
      </c>
      <c r="K950" s="982">
        <v>1</v>
      </c>
    </row>
    <row r="951" spans="1:11" ht="15" customHeight="1" x14ac:dyDescent="0.15">
      <c r="A951" s="19" t="str">
        <v>ＳＲ欠損症</v>
      </c>
      <c r="B951" s="19" t="str">
        <v>シート8　（シート9～10には記入しない）</v>
      </c>
      <c r="C951" s="15" t="str">
        <v>病弱</v>
      </c>
      <c r="D951" s="15" t="str">
        <v>なし</v>
      </c>
      <c r="G951" s="32" t="s">
        <v>1674</v>
      </c>
      <c r="H951" s="15" t="s">
        <v>2996</v>
      </c>
      <c r="I951" s="44" t="s">
        <v>2959</v>
      </c>
      <c r="J951" s="19" t="s">
        <v>934</v>
      </c>
      <c r="K951" s="982">
        <v>1</v>
      </c>
    </row>
    <row r="952" spans="1:11" ht="15" customHeight="1" x14ac:dyDescent="0.15">
      <c r="A952" s="19" t="str">
        <v>先天性グリコシルホスファチジルイノシトール欠損症</v>
      </c>
      <c r="B952" s="19" t="str">
        <v>シート8　（シート9～10には記入しない）</v>
      </c>
      <c r="C952" s="15" t="str">
        <v>病弱</v>
      </c>
      <c r="D952" s="15" t="str">
        <v>なし</v>
      </c>
      <c r="G952" s="15" t="s">
        <v>1675</v>
      </c>
      <c r="H952" s="15" t="s">
        <v>2996</v>
      </c>
      <c r="I952" s="44" t="s">
        <v>2959</v>
      </c>
      <c r="J952" s="19" t="s">
        <v>934</v>
      </c>
      <c r="K952" s="982">
        <v>1</v>
      </c>
    </row>
    <row r="953" spans="1:11" ht="15" customHeight="1" x14ac:dyDescent="0.15">
      <c r="A953" s="19" t="str">
        <v>先天性GPI欠損症</v>
      </c>
      <c r="B953" s="19" t="str">
        <v>シート8　（シート9～10には記入しない）</v>
      </c>
      <c r="C953" s="15" t="str">
        <v>病弱</v>
      </c>
      <c r="D953" s="15" t="str">
        <v>なし</v>
      </c>
      <c r="G953" s="15" t="s">
        <v>1676</v>
      </c>
      <c r="H953" s="15" t="s">
        <v>2996</v>
      </c>
      <c r="I953" s="32" t="s">
        <v>2959</v>
      </c>
      <c r="J953" s="19" t="s">
        <v>934</v>
      </c>
      <c r="K953" s="982">
        <v>1</v>
      </c>
    </row>
    <row r="954" spans="1:11" ht="15" customHeight="1" x14ac:dyDescent="0.15">
      <c r="A954" s="19" t="str">
        <v>β―ケトチオラーゼ欠損症</v>
      </c>
      <c r="B954" s="19" t="str">
        <v>シート8　（シート9～10には記入しない）</v>
      </c>
      <c r="C954" s="15" t="str">
        <v>病弱</v>
      </c>
      <c r="D954" s="15" t="str">
        <v>なし</v>
      </c>
      <c r="G954" s="15" t="s">
        <v>1677</v>
      </c>
      <c r="H954" s="15" t="s">
        <v>2996</v>
      </c>
      <c r="I954" s="44" t="s">
        <v>2959</v>
      </c>
      <c r="J954" s="19" t="s">
        <v>934</v>
      </c>
      <c r="K954" s="982">
        <v>1</v>
      </c>
    </row>
    <row r="955" spans="1:11" ht="15" customHeight="1" x14ac:dyDescent="0.15">
      <c r="A955" s="19" t="str">
        <v>遺伝性自己炎症疾患</v>
      </c>
      <c r="B955" s="19" t="str">
        <v>シート8　（シート9～10には記入しない）</v>
      </c>
      <c r="C955" s="15" t="str">
        <v>病弱</v>
      </c>
      <c r="D955" s="15" t="str">
        <v>なし</v>
      </c>
      <c r="G955" s="15" t="s">
        <v>1678</v>
      </c>
      <c r="H955" s="15" t="s">
        <v>2996</v>
      </c>
      <c r="I955" s="44" t="s">
        <v>2959</v>
      </c>
      <c r="J955" s="19" t="s">
        <v>934</v>
      </c>
      <c r="K955" s="982">
        <v>1</v>
      </c>
    </row>
    <row r="956" spans="1:11" ht="15" customHeight="1" x14ac:dyDescent="0.15">
      <c r="A956" s="19" t="str">
        <v>特発性血栓症</v>
      </c>
      <c r="B956" s="19" t="str">
        <v>シート8　（シート9～10には記入しない）</v>
      </c>
      <c r="C956" s="15" t="str">
        <v>病弱</v>
      </c>
      <c r="D956" s="15" t="str">
        <v>なし</v>
      </c>
      <c r="G956" s="15" t="s">
        <v>1679</v>
      </c>
      <c r="H956" s="15" t="s">
        <v>2996</v>
      </c>
      <c r="I956" s="44" t="s">
        <v>2959</v>
      </c>
      <c r="J956" s="19" t="s">
        <v>934</v>
      </c>
      <c r="K956" s="982">
        <v>1</v>
      </c>
    </row>
    <row r="957" spans="1:11" ht="15" customHeight="1" x14ac:dyDescent="0.15">
      <c r="A957" s="19" t="str">
        <v>前眼部形成異常</v>
      </c>
      <c r="B957" s="19" t="str">
        <v>シート8　（シート9～10には記入しない）</v>
      </c>
      <c r="C957" s="15" t="str">
        <v>病弱</v>
      </c>
      <c r="D957" s="15" t="str">
        <v>なし</v>
      </c>
      <c r="G957" s="32" t="s">
        <v>1680</v>
      </c>
      <c r="H957" s="15" t="s">
        <v>2996</v>
      </c>
      <c r="I957" s="44" t="s">
        <v>2959</v>
      </c>
      <c r="J957" s="19" t="s">
        <v>934</v>
      </c>
      <c r="K957" s="982">
        <v>1</v>
      </c>
    </row>
    <row r="958" spans="1:11" ht="15" customHeight="1" x14ac:dyDescent="0.15">
      <c r="A958" s="19" t="str">
        <v>先天性気管狭窄症</v>
      </c>
      <c r="B958" s="19" t="str">
        <v>シート8　（シート9～10には記入しない）</v>
      </c>
      <c r="C958" s="15" t="str">
        <v>病弱</v>
      </c>
      <c r="D958" s="15" t="str">
        <v>なし</v>
      </c>
      <c r="G958" s="32" t="s">
        <v>1681</v>
      </c>
      <c r="H958" s="15" t="s">
        <v>2996</v>
      </c>
      <c r="I958" s="44" t="s">
        <v>2959</v>
      </c>
      <c r="J958" s="19" t="s">
        <v>934</v>
      </c>
      <c r="K958" s="982">
        <v>1</v>
      </c>
    </row>
    <row r="959" spans="1:11" ht="15" customHeight="1" x14ac:dyDescent="0.15">
      <c r="A959" s="19" t="str">
        <v>先天性声門下狭窄症</v>
      </c>
      <c r="B959" s="19" t="str">
        <v>シート8　（シート9～10には記入しない）</v>
      </c>
      <c r="C959" s="15" t="str">
        <v>病弱</v>
      </c>
      <c r="D959" s="15" t="str">
        <v>なし</v>
      </c>
      <c r="G959" s="32" t="s">
        <v>1682</v>
      </c>
      <c r="H959" s="15" t="s">
        <v>2996</v>
      </c>
      <c r="I959" s="44" t="s">
        <v>2959</v>
      </c>
      <c r="J959" s="19" t="s">
        <v>934</v>
      </c>
      <c r="K959" s="982">
        <v>1</v>
      </c>
    </row>
    <row r="960" spans="1:11" ht="15" customHeight="1" x14ac:dyDescent="0.15">
      <c r="A960" s="19" t="str">
        <v>特発性多中心性キャッスルマン病</v>
      </c>
      <c r="B960" s="19" t="str">
        <v>シート8　（シート9～10には記入しない）</v>
      </c>
      <c r="C960" s="15" t="str">
        <v>病弱</v>
      </c>
      <c r="D960" s="15" t="str">
        <v>なし</v>
      </c>
      <c r="G960" s="15" t="s">
        <v>1683</v>
      </c>
      <c r="H960" s="15" t="s">
        <v>2996</v>
      </c>
      <c r="I960" s="44" t="s">
        <v>2959</v>
      </c>
      <c r="J960" s="19" t="s">
        <v>934</v>
      </c>
      <c r="K960" s="982">
        <v>1</v>
      </c>
    </row>
    <row r="961" spans="1:11" ht="15" customHeight="1" x14ac:dyDescent="0.15">
      <c r="A961" s="19" t="str">
        <v>膠様滴状角膜ジストロフィー</v>
      </c>
      <c r="B961" s="19" t="str">
        <v>シート8　（シート9～10には記入しない）</v>
      </c>
      <c r="C961" s="15" t="str">
        <v>病弱</v>
      </c>
      <c r="D961" s="15" t="str">
        <v>なし</v>
      </c>
      <c r="G961" s="15" t="s">
        <v>1684</v>
      </c>
      <c r="H961" s="15" t="s">
        <v>2996</v>
      </c>
      <c r="I961" s="44" t="s">
        <v>2959</v>
      </c>
      <c r="J961" s="19" t="s">
        <v>934</v>
      </c>
      <c r="K961" s="982">
        <v>1</v>
      </c>
    </row>
    <row r="962" spans="1:11" ht="15" customHeight="1" x14ac:dyDescent="0.15">
      <c r="A962" s="19" t="str">
        <v>家族性低βリポタンパク血症１（ホモ接合体）</v>
      </c>
      <c r="B962" s="19" t="str">
        <v>シート8　（シート9～10には記入しない）</v>
      </c>
      <c r="C962" s="15" t="str">
        <v>病弱</v>
      </c>
      <c r="D962" s="15" t="str">
        <v>なし</v>
      </c>
      <c r="G962" s="32" t="s">
        <v>1685</v>
      </c>
      <c r="H962" s="15" t="s">
        <v>2996</v>
      </c>
      <c r="I962" s="44" t="s">
        <v>2959</v>
      </c>
      <c r="J962" s="19" t="s">
        <v>934</v>
      </c>
      <c r="K962" s="982">
        <v>1</v>
      </c>
    </row>
    <row r="963" spans="1:11" ht="15" customHeight="1" x14ac:dyDescent="0.15">
      <c r="A963" s="19" t="str">
        <v>1p36欠失症候群</v>
      </c>
      <c r="B963" s="19" t="str">
        <v>シート8　（シート9～10には記入しない）</v>
      </c>
      <c r="C963" s="15" t="str">
        <v>病弱</v>
      </c>
      <c r="D963" s="15" t="str">
        <v>なし</v>
      </c>
      <c r="G963" s="32" t="s">
        <v>1686</v>
      </c>
      <c r="H963" s="15" t="s">
        <v>2996</v>
      </c>
      <c r="I963" s="32" t="s">
        <v>2959</v>
      </c>
      <c r="J963" s="19" t="s">
        <v>934</v>
      </c>
      <c r="K963" s="982">
        <v>1</v>
      </c>
    </row>
    <row r="964" spans="1:11" ht="15" customHeight="1" x14ac:dyDescent="0.15">
      <c r="A964" s="19" t="str">
        <v>3-ヒドロキシ-3-メチルグルタル酸血症</v>
      </c>
      <c r="B964" s="19" t="str">
        <v>シート8　（シート9～10には記入しない）</v>
      </c>
      <c r="C964" s="15" t="str">
        <v>病弱</v>
      </c>
      <c r="D964" s="15" t="str">
        <v>なし</v>
      </c>
      <c r="G964" s="32" t="s">
        <v>1687</v>
      </c>
      <c r="H964" s="15" t="s">
        <v>2996</v>
      </c>
      <c r="I964" s="44" t="s">
        <v>2959</v>
      </c>
      <c r="J964" s="19" t="s">
        <v>934</v>
      </c>
      <c r="K964" s="982">
        <v>1</v>
      </c>
    </row>
    <row r="965" spans="1:11" ht="15" customHeight="1" x14ac:dyDescent="0.15">
      <c r="A965" s="19" t="str">
        <v>3-ヒドロキシアシルCoA脱水素酵素欠損症</v>
      </c>
      <c r="B965" s="19" t="str">
        <v>シート8　（シート9～10には記入しない）</v>
      </c>
      <c r="C965" s="15" t="str">
        <v>病弱</v>
      </c>
      <c r="D965" s="15" t="str">
        <v>なし</v>
      </c>
      <c r="G965" s="32" t="s">
        <v>1688</v>
      </c>
      <c r="H965" s="15" t="s">
        <v>2996</v>
      </c>
      <c r="I965" s="44" t="s">
        <v>2959</v>
      </c>
      <c r="J965" s="19" t="s">
        <v>934</v>
      </c>
      <c r="K965" s="982">
        <v>1</v>
      </c>
    </row>
    <row r="966" spans="1:11" ht="15" customHeight="1" x14ac:dyDescent="0.15">
      <c r="A966" s="19" t="str">
        <v>4p欠失症候群</v>
      </c>
      <c r="B966" s="19" t="str">
        <v>シート8　（シート9～10には記入しない）</v>
      </c>
      <c r="C966" s="15" t="str">
        <v>病弱</v>
      </c>
      <c r="D966" s="15" t="str">
        <v>なし</v>
      </c>
      <c r="G966" s="32" t="s">
        <v>1689</v>
      </c>
      <c r="H966" s="15" t="s">
        <v>2996</v>
      </c>
      <c r="I966" s="44" t="s">
        <v>2959</v>
      </c>
      <c r="J966" s="19" t="s">
        <v>934</v>
      </c>
      <c r="K966" s="982">
        <v>1</v>
      </c>
    </row>
    <row r="967" spans="1:11" ht="15" customHeight="1" x14ac:dyDescent="0.15">
      <c r="A967" s="19" t="str">
        <v>5p欠失症候群</v>
      </c>
      <c r="B967" s="19" t="str">
        <v>シート8　（シート9～10には記入しない）</v>
      </c>
      <c r="C967" s="15" t="str">
        <v>病弱</v>
      </c>
      <c r="D967" s="15" t="str">
        <v>なし</v>
      </c>
      <c r="G967" s="32" t="s">
        <v>1690</v>
      </c>
      <c r="H967" s="15" t="s">
        <v>2996</v>
      </c>
      <c r="I967" s="44" t="s">
        <v>2959</v>
      </c>
      <c r="J967" s="19" t="s">
        <v>934</v>
      </c>
      <c r="K967" s="982">
        <v>1</v>
      </c>
    </row>
    <row r="968" spans="1:11" ht="15" customHeight="1" x14ac:dyDescent="0.15">
      <c r="A968" s="19" t="str">
        <v>ACTH産生症候群</v>
      </c>
      <c r="B968" s="19" t="str">
        <v>シート8　（シート9～10には記入しない）</v>
      </c>
      <c r="C968" s="15" t="str">
        <v>病弱</v>
      </c>
      <c r="D968" s="15" t="str">
        <v>なし</v>
      </c>
      <c r="G968" s="32" t="s">
        <v>1691</v>
      </c>
      <c r="H968" s="15" t="s">
        <v>2996</v>
      </c>
      <c r="I968" s="44" t="s">
        <v>2959</v>
      </c>
      <c r="J968" s="19" t="s">
        <v>934</v>
      </c>
      <c r="K968" s="982">
        <v>1</v>
      </c>
    </row>
    <row r="969" spans="1:11" ht="15" customHeight="1" x14ac:dyDescent="0.15">
      <c r="A969" s="19" t="str">
        <v>AME症候群</v>
      </c>
      <c r="B969" s="19" t="str">
        <v>シート8　（シート9～10には記入しない）</v>
      </c>
      <c r="C969" s="15" t="str">
        <v>病弱</v>
      </c>
      <c r="D969" s="15" t="str">
        <v>なし</v>
      </c>
      <c r="G969" s="32" t="s">
        <v>1692</v>
      </c>
      <c r="H969" s="15" t="s">
        <v>2996</v>
      </c>
      <c r="I969" s="44" t="s">
        <v>2959</v>
      </c>
      <c r="J969" s="19" t="s">
        <v>934</v>
      </c>
      <c r="K969" s="982">
        <v>1</v>
      </c>
    </row>
    <row r="970" spans="1:11" ht="15" customHeight="1" x14ac:dyDescent="0.15">
      <c r="A970" s="19" t="str">
        <v>Down症候群</v>
      </c>
      <c r="B970" s="19" t="str">
        <v>シート8　（シート9～10には記入しない）</v>
      </c>
      <c r="C970" s="15" t="str">
        <v>病弱</v>
      </c>
      <c r="D970" s="15" t="str">
        <v>なし</v>
      </c>
      <c r="G970" s="15" t="s">
        <v>1693</v>
      </c>
      <c r="H970" s="15" t="s">
        <v>2996</v>
      </c>
      <c r="I970" s="32" t="s">
        <v>2959</v>
      </c>
      <c r="J970" s="19" t="s">
        <v>934</v>
      </c>
      <c r="K970" s="982">
        <v>1</v>
      </c>
    </row>
    <row r="971" spans="1:11" ht="15" customHeight="1" x14ac:dyDescent="0.15">
      <c r="A971" s="19" t="str">
        <v>GPI欠損症</v>
      </c>
      <c r="B971" s="19" t="str">
        <v>シート8　（シート9～10には記入しない）</v>
      </c>
      <c r="C971" s="15" t="str">
        <v>病弱</v>
      </c>
      <c r="D971" s="15" t="str">
        <v>なし</v>
      </c>
      <c r="G971" s="32" t="s">
        <v>1694</v>
      </c>
      <c r="H971" s="15" t="s">
        <v>2996</v>
      </c>
      <c r="I971" s="44" t="s">
        <v>2959</v>
      </c>
      <c r="J971" s="19" t="s">
        <v>934</v>
      </c>
      <c r="K971" s="982">
        <v>1</v>
      </c>
    </row>
    <row r="972" spans="1:11" ht="15" customHeight="1" x14ac:dyDescent="0.15">
      <c r="A972" s="19" t="str">
        <v>HDL欠乏症</v>
      </c>
      <c r="B972" s="19" t="str">
        <v>シート8　（シート9～10には記入しない）</v>
      </c>
      <c r="C972" s="15" t="str">
        <v>病弱</v>
      </c>
      <c r="D972" s="15" t="str">
        <v>なし</v>
      </c>
      <c r="G972" s="32" t="s">
        <v>1695</v>
      </c>
      <c r="H972" s="15" t="s">
        <v>2996</v>
      </c>
      <c r="I972" s="32" t="s">
        <v>2959</v>
      </c>
      <c r="J972" s="19" t="s">
        <v>934</v>
      </c>
      <c r="K972" s="982">
        <v>1</v>
      </c>
    </row>
    <row r="973" spans="1:11" ht="15" customHeight="1" x14ac:dyDescent="0.15">
      <c r="A973" s="19" t="str">
        <v>HTLV-1関連脊髄症</v>
      </c>
      <c r="B973" s="19" t="str">
        <v>シート8　（シート9～10には記入しない）</v>
      </c>
      <c r="C973" s="15" t="str">
        <v>病弱</v>
      </c>
      <c r="D973" s="15" t="str">
        <v>なし</v>
      </c>
      <c r="G973" s="32" t="s">
        <v>1696</v>
      </c>
      <c r="H973" s="15" t="s">
        <v>2996</v>
      </c>
      <c r="I973" s="44" t="s">
        <v>2959</v>
      </c>
      <c r="J973" s="19" t="s">
        <v>934</v>
      </c>
      <c r="K973" s="982">
        <v>1</v>
      </c>
    </row>
    <row r="974" spans="1:11" ht="15" customHeight="1" x14ac:dyDescent="0.15">
      <c r="A974" s="19" t="str">
        <v>I-cell病</v>
      </c>
      <c r="B974" s="19" t="str">
        <v>シート8　（シート9～10には記入しない）</v>
      </c>
      <c r="C974" s="15" t="str">
        <v>病弱</v>
      </c>
      <c r="D974" s="15" t="str">
        <v>なし</v>
      </c>
      <c r="G974" s="32" t="s">
        <v>1697</v>
      </c>
      <c r="H974" s="15" t="s">
        <v>2996</v>
      </c>
      <c r="I974" s="44" t="s">
        <v>2959</v>
      </c>
      <c r="J974" s="19" t="s">
        <v>934</v>
      </c>
      <c r="K974" s="982">
        <v>1</v>
      </c>
    </row>
    <row r="975" spans="1:11" ht="15" customHeight="1" x14ac:dyDescent="0.15">
      <c r="A975" s="19" t="str">
        <v>IgG4関連疾患</v>
      </c>
      <c r="B975" s="19" t="str">
        <v>シート8　（シート9～10には記入しない）</v>
      </c>
      <c r="C975" s="15" t="str">
        <v>病弱</v>
      </c>
      <c r="D975" s="15" t="str">
        <v>なし</v>
      </c>
      <c r="G975" s="32" t="s">
        <v>1698</v>
      </c>
      <c r="H975" s="15" t="s">
        <v>2996</v>
      </c>
      <c r="I975" s="44" t="s">
        <v>2959</v>
      </c>
      <c r="J975" s="19" t="s">
        <v>934</v>
      </c>
      <c r="K975" s="982">
        <v>1</v>
      </c>
    </row>
    <row r="976" spans="1:11" ht="15" customHeight="1" x14ac:dyDescent="0.15">
      <c r="A976" s="19" t="str">
        <v>N-アセチルグルタミン酸合成酵素欠損症</v>
      </c>
      <c r="B976" s="19" t="str">
        <v>シート8　（シート9～10には記入しない）</v>
      </c>
      <c r="C976" s="15" t="str">
        <v>病弱</v>
      </c>
      <c r="D976" s="15" t="str">
        <v>なし</v>
      </c>
      <c r="G976" s="15" t="s">
        <v>1699</v>
      </c>
      <c r="H976" s="15" t="s">
        <v>2996</v>
      </c>
      <c r="I976" s="44" t="s">
        <v>2959</v>
      </c>
      <c r="J976" s="19" t="s">
        <v>934</v>
      </c>
      <c r="K976" s="982">
        <v>1</v>
      </c>
    </row>
    <row r="977" spans="1:11" ht="15" customHeight="1" x14ac:dyDescent="0.15">
      <c r="A977" s="19" t="str">
        <v>SCOT欠損症</v>
      </c>
      <c r="B977" s="19" t="str">
        <v>シート8　（シート9～10には記入しない）</v>
      </c>
      <c r="C977" s="15" t="str">
        <v>病弱</v>
      </c>
      <c r="D977" s="15" t="str">
        <v>なし</v>
      </c>
      <c r="G977" s="32" t="s">
        <v>1700</v>
      </c>
      <c r="H977" s="15" t="s">
        <v>2996</v>
      </c>
      <c r="I977" s="44" t="s">
        <v>2959</v>
      </c>
      <c r="J977" s="19" t="s">
        <v>934</v>
      </c>
      <c r="K977" s="982">
        <v>1</v>
      </c>
    </row>
    <row r="978" spans="1:11" ht="15" customHeight="1" x14ac:dyDescent="0.15">
      <c r="A978" s="19" t="str">
        <v>TSH分泌低下症</v>
      </c>
      <c r="B978" s="19" t="str">
        <v>シート8　（シート9～10には記入しない）</v>
      </c>
      <c r="C978" s="15" t="str">
        <v>病弱</v>
      </c>
      <c r="D978" s="15" t="str">
        <v>なし</v>
      </c>
      <c r="G978" s="32" t="s">
        <v>1701</v>
      </c>
      <c r="H978" s="15" t="s">
        <v>2996</v>
      </c>
      <c r="I978" s="44" t="s">
        <v>2959</v>
      </c>
      <c r="J978" s="19" t="s">
        <v>934</v>
      </c>
      <c r="K978" s="982">
        <v>1</v>
      </c>
    </row>
    <row r="979" spans="1:11" ht="15" customHeight="1" x14ac:dyDescent="0.15">
      <c r="A979" s="19" t="str">
        <v>β-ケトチオラーゼ欠損症</v>
      </c>
      <c r="B979" s="19" t="str">
        <v>シート8　（シート9～10には記入しない）</v>
      </c>
      <c r="C979" s="15" t="str">
        <v>病弱</v>
      </c>
      <c r="D979" s="15" t="str">
        <v>なし</v>
      </c>
      <c r="G979" s="32" t="s">
        <v>1702</v>
      </c>
      <c r="H979" s="15" t="s">
        <v>2996</v>
      </c>
      <c r="I979" s="44" t="s">
        <v>2959</v>
      </c>
      <c r="J979" s="19" t="s">
        <v>934</v>
      </c>
      <c r="K979" s="982">
        <v>1</v>
      </c>
    </row>
    <row r="980" spans="1:11" ht="15" customHeight="1" x14ac:dyDescent="0.15">
      <c r="A980" s="19" t="str">
        <v>アイザックス症候群</v>
      </c>
      <c r="B980" s="19" t="str">
        <v>シート8　（シート9～10には記入しない）</v>
      </c>
      <c r="C980" s="15" t="str">
        <v>病弱</v>
      </c>
      <c r="D980" s="15" t="str">
        <v>なし</v>
      </c>
      <c r="G980" s="32" t="s">
        <v>1703</v>
      </c>
      <c r="H980" s="15" t="s">
        <v>2996</v>
      </c>
      <c r="I980" s="44" t="s">
        <v>2959</v>
      </c>
      <c r="J980" s="19" t="s">
        <v>934</v>
      </c>
      <c r="K980" s="982">
        <v>1</v>
      </c>
    </row>
    <row r="981" spans="1:11" ht="15" customHeight="1" x14ac:dyDescent="0.15">
      <c r="A981" s="19" t="str">
        <v>アッシャー症候群</v>
      </c>
      <c r="B981" s="19" t="str">
        <v>シート8　（シート9～10には記入しない）</v>
      </c>
      <c r="C981" s="15" t="str">
        <v>病弱</v>
      </c>
      <c r="D981" s="15" t="str">
        <v>なし</v>
      </c>
      <c r="G981" s="32" t="s">
        <v>1704</v>
      </c>
      <c r="H981" s="15" t="s">
        <v>2996</v>
      </c>
      <c r="I981" s="44" t="s">
        <v>2959</v>
      </c>
      <c r="J981" s="19" t="s">
        <v>934</v>
      </c>
      <c r="K981" s="982">
        <v>1</v>
      </c>
    </row>
    <row r="982" spans="1:11" ht="15" customHeight="1" x14ac:dyDescent="0.15">
      <c r="A982" s="19" t="str">
        <v>アトピー性脊髄炎</v>
      </c>
      <c r="B982" s="19" t="str">
        <v>シート8　（シート9～10には記入しない）</v>
      </c>
      <c r="C982" s="15" t="str">
        <v>病弱</v>
      </c>
      <c r="D982" s="15" t="str">
        <v>なし</v>
      </c>
      <c r="G982" s="32" t="s">
        <v>1705</v>
      </c>
      <c r="H982" s="15" t="s">
        <v>2996</v>
      </c>
      <c r="I982" s="44" t="s">
        <v>2959</v>
      </c>
      <c r="J982" s="19" t="s">
        <v>934</v>
      </c>
      <c r="K982" s="982">
        <v>1</v>
      </c>
    </row>
    <row r="983" spans="1:11" ht="15" customHeight="1" x14ac:dyDescent="0.15">
      <c r="A983" s="19" t="str">
        <v>遺伝性鉄芽球性貧血</v>
      </c>
      <c r="B983" s="19" t="str">
        <v>シート8　（シート9～10には記入しない）</v>
      </c>
      <c r="C983" s="15" t="str">
        <v>病弱</v>
      </c>
      <c r="D983" s="15" t="str">
        <v>なし</v>
      </c>
      <c r="G983" s="15" t="s">
        <v>1706</v>
      </c>
      <c r="H983" s="15" t="s">
        <v>2996</v>
      </c>
      <c r="I983" s="44" t="s">
        <v>2959</v>
      </c>
      <c r="J983" s="19" t="s">
        <v>934</v>
      </c>
      <c r="K983" s="982">
        <v>1</v>
      </c>
    </row>
    <row r="984" spans="1:11" ht="15" customHeight="1" x14ac:dyDescent="0.15">
      <c r="A984" s="19" t="str">
        <v>遺伝性周期性四肢麻痺</v>
      </c>
      <c r="B984" s="19" t="str">
        <v>シート8　（シート9～10には記入しない）</v>
      </c>
      <c r="C984" s="15" t="str">
        <v>病弱</v>
      </c>
      <c r="D984" s="15" t="str">
        <v>なし</v>
      </c>
      <c r="G984" s="32" t="s">
        <v>1707</v>
      </c>
      <c r="H984" s="15" t="s">
        <v>2996</v>
      </c>
      <c r="I984" s="44" t="s">
        <v>2959</v>
      </c>
      <c r="J984" s="19" t="s">
        <v>934</v>
      </c>
      <c r="K984" s="982">
        <v>1</v>
      </c>
    </row>
    <row r="985" spans="1:11" ht="15" customHeight="1" x14ac:dyDescent="0.15">
      <c r="A985" s="19" t="str">
        <v>ウォルフラム症候群</v>
      </c>
      <c r="B985" s="19" t="str">
        <v>シート8　（シート9～10には記入しない）</v>
      </c>
      <c r="C985" s="15" t="str">
        <v>病弱</v>
      </c>
      <c r="D985" s="15" t="str">
        <v>なし</v>
      </c>
      <c r="G985" s="32" t="s">
        <v>1708</v>
      </c>
      <c r="H985" s="15" t="s">
        <v>2996</v>
      </c>
      <c r="I985" s="44" t="s">
        <v>2959</v>
      </c>
      <c r="J985" s="19" t="s">
        <v>934</v>
      </c>
      <c r="K985" s="982">
        <v>1</v>
      </c>
    </row>
    <row r="986" spans="1:11" ht="15" customHeight="1" x14ac:dyDescent="0.15">
      <c r="A986" s="19" t="str">
        <v>ウルリッヒ病</v>
      </c>
      <c r="B986" s="19" t="str">
        <v>シート8　（シート9～10には記入しない）</v>
      </c>
      <c r="C986" s="15" t="str">
        <v>病弱</v>
      </c>
      <c r="D986" s="15" t="str">
        <v>なし</v>
      </c>
      <c r="G986" s="32" t="s">
        <v>1709</v>
      </c>
      <c r="H986" s="15" t="s">
        <v>2996</v>
      </c>
      <c r="I986" s="44" t="s">
        <v>2959</v>
      </c>
      <c r="J986" s="19" t="s">
        <v>934</v>
      </c>
      <c r="K986" s="982">
        <v>1</v>
      </c>
    </row>
    <row r="987" spans="1:11" ht="15" customHeight="1" x14ac:dyDescent="0.15">
      <c r="A987" s="19" t="str">
        <v>エマヌエル症候群</v>
      </c>
      <c r="B987" s="19" t="str">
        <v>シート8　（シート9～10には記入しない）</v>
      </c>
      <c r="C987" s="15" t="str">
        <v>病弱</v>
      </c>
      <c r="D987" s="15" t="str">
        <v>なし</v>
      </c>
      <c r="G987" s="15" t="s">
        <v>1710</v>
      </c>
      <c r="H987" s="15" t="s">
        <v>2996</v>
      </c>
      <c r="I987" s="44" t="s">
        <v>2959</v>
      </c>
      <c r="J987" s="19" t="s">
        <v>934</v>
      </c>
      <c r="K987" s="982">
        <v>1</v>
      </c>
    </row>
    <row r="988" spans="1:11" ht="15" customHeight="1" x14ac:dyDescent="0.15">
      <c r="A988" s="19" t="str">
        <v>エメリー・ドレイフス型筋ジストロフィー</v>
      </c>
      <c r="B988" s="19" t="str">
        <v>シート8　（シート9～10には記入しない）</v>
      </c>
      <c r="C988" s="15" t="str">
        <v>病弱</v>
      </c>
      <c r="D988" s="15" t="str">
        <v>なし</v>
      </c>
      <c r="G988" s="32" t="s">
        <v>1711</v>
      </c>
      <c r="H988" s="15" t="s">
        <v>2996</v>
      </c>
      <c r="I988" s="44" t="s">
        <v>2959</v>
      </c>
      <c r="J988" s="19" t="s">
        <v>934</v>
      </c>
      <c r="K988" s="982">
        <v>1</v>
      </c>
    </row>
    <row r="989" spans="1:11" ht="15" customHeight="1" x14ac:dyDescent="0.15">
      <c r="A989" s="19" t="str">
        <v>黄斑ジストロフィー</v>
      </c>
      <c r="B989" s="19" t="str">
        <v>シート8　（シート9～10には記入しない）</v>
      </c>
      <c r="C989" s="15" t="str">
        <v>病弱</v>
      </c>
      <c r="D989" s="15" t="str">
        <v>なし</v>
      </c>
      <c r="G989" s="32" t="s">
        <v>1712</v>
      </c>
      <c r="H989" s="15" t="s">
        <v>2996</v>
      </c>
      <c r="I989" s="44" t="s">
        <v>2959</v>
      </c>
      <c r="J989" s="19" t="s">
        <v>934</v>
      </c>
      <c r="K989" s="982">
        <v>1</v>
      </c>
    </row>
    <row r="990" spans="1:11" ht="15" customHeight="1" x14ac:dyDescent="0.15">
      <c r="A990" s="19" t="str">
        <v>オスラー病</v>
      </c>
      <c r="B990" s="19" t="str">
        <v>シート8　（シート9～10には記入しない）</v>
      </c>
      <c r="C990" s="15" t="str">
        <v>病弱</v>
      </c>
      <c r="D990" s="15" t="str">
        <v>なし</v>
      </c>
      <c r="G990" s="32" t="s">
        <v>1713</v>
      </c>
      <c r="H990" s="15" t="s">
        <v>2996</v>
      </c>
      <c r="I990" s="44" t="s">
        <v>2959</v>
      </c>
      <c r="J990" s="19" t="s">
        <v>934</v>
      </c>
      <c r="K990" s="982">
        <v>1</v>
      </c>
    </row>
    <row r="991" spans="1:11" ht="15" customHeight="1" x14ac:dyDescent="0.15">
      <c r="A991" s="19" t="str">
        <v>カーニー複合</v>
      </c>
      <c r="B991" s="19" t="str">
        <v>シート8　（シート9～10には記入しない）</v>
      </c>
      <c r="C991" s="15" t="str">
        <v>病弱</v>
      </c>
      <c r="D991" s="15" t="str">
        <v>なし</v>
      </c>
      <c r="G991" s="32" t="s">
        <v>1714</v>
      </c>
      <c r="H991" s="15" t="s">
        <v>2996</v>
      </c>
      <c r="I991" s="44" t="s">
        <v>2959</v>
      </c>
      <c r="J991" s="19" t="s">
        <v>934</v>
      </c>
      <c r="K991" s="982">
        <v>1</v>
      </c>
    </row>
    <row r="992" spans="1:11" ht="15" customHeight="1" x14ac:dyDescent="0.15">
      <c r="A992" s="19" t="str">
        <v>外リンパ瘻</v>
      </c>
      <c r="B992" s="19" t="str">
        <v>シート8　（シート9～10には記入しない）</v>
      </c>
      <c r="C992" s="15" t="str">
        <v>病弱</v>
      </c>
      <c r="D992" s="15" t="str">
        <v>なし</v>
      </c>
      <c r="G992" s="32" t="s">
        <v>1715</v>
      </c>
      <c r="H992" s="15" t="s">
        <v>2996</v>
      </c>
      <c r="I992" s="44" t="s">
        <v>2959</v>
      </c>
      <c r="J992" s="19" t="s">
        <v>934</v>
      </c>
      <c r="K992" s="982">
        <v>1</v>
      </c>
    </row>
    <row r="993" spans="1:11" ht="15" customHeight="1" x14ac:dyDescent="0.15">
      <c r="A993" s="19" t="str">
        <v>下垂体性ADH分泌異常症</v>
      </c>
      <c r="B993" s="19" t="str">
        <v>シート8　（シート9～10には記入しない）</v>
      </c>
      <c r="C993" s="15" t="str">
        <v>病弱</v>
      </c>
      <c r="D993" s="15" t="str">
        <v>なし</v>
      </c>
      <c r="G993" s="32" t="s">
        <v>1716</v>
      </c>
      <c r="H993" s="32" t="s">
        <v>2996</v>
      </c>
      <c r="I993" s="44" t="s">
        <v>2959</v>
      </c>
      <c r="J993" s="19" t="s">
        <v>934</v>
      </c>
      <c r="K993" s="982">
        <v>1</v>
      </c>
    </row>
    <row r="994" spans="1:11" ht="15" customHeight="1" x14ac:dyDescent="0.15">
      <c r="A994" s="19" t="str">
        <v>下垂体性ゴナドトロピン分泌亢進症</v>
      </c>
      <c r="B994" s="19" t="str">
        <v>シート8　（シート9～10には記入しない）</v>
      </c>
      <c r="C994" s="15" t="str">
        <v>病弱</v>
      </c>
      <c r="D994" s="15" t="str">
        <v>なし</v>
      </c>
      <c r="G994" s="32" t="s">
        <v>1717</v>
      </c>
      <c r="H994" s="15" t="s">
        <v>2996</v>
      </c>
      <c r="I994" s="44" t="s">
        <v>2959</v>
      </c>
      <c r="J994" s="19" t="s">
        <v>934</v>
      </c>
      <c r="K994" s="982">
        <v>1</v>
      </c>
    </row>
    <row r="995" spans="1:11" ht="15" customHeight="1" x14ac:dyDescent="0.15">
      <c r="A995" s="19" t="str">
        <v>下垂体性成長ホルモン分泌亢進症</v>
      </c>
      <c r="B995" s="19" t="str">
        <v>シート8　（シート9～10には記入しない）</v>
      </c>
      <c r="C995" s="15" t="str">
        <v>病弱</v>
      </c>
      <c r="D995" s="15" t="str">
        <v>なし</v>
      </c>
      <c r="G995" s="15" t="s">
        <v>1718</v>
      </c>
      <c r="H995" s="15" t="s">
        <v>2996</v>
      </c>
      <c r="I995" s="44" t="s">
        <v>2959</v>
      </c>
      <c r="J995" s="19" t="s">
        <v>934</v>
      </c>
      <c r="K995" s="982">
        <v>1</v>
      </c>
    </row>
    <row r="996" spans="1:11" ht="15" customHeight="1" x14ac:dyDescent="0.15">
      <c r="A996" s="19" t="str">
        <v>下垂体前葉機能低下症</v>
      </c>
      <c r="B996" s="19" t="str">
        <v>シート8　（シート9～10には記入しない）</v>
      </c>
      <c r="C996" s="15" t="str">
        <v>病弱</v>
      </c>
      <c r="D996" s="15" t="str">
        <v>なし</v>
      </c>
      <c r="G996" s="32" t="s">
        <v>1719</v>
      </c>
      <c r="H996" s="15" t="s">
        <v>2996</v>
      </c>
      <c r="I996" s="44" t="s">
        <v>2959</v>
      </c>
      <c r="J996" s="19" t="s">
        <v>934</v>
      </c>
      <c r="K996" s="982">
        <v>1</v>
      </c>
    </row>
    <row r="997" spans="1:11" ht="15" customHeight="1" x14ac:dyDescent="0.15">
      <c r="A997" s="19" t="str">
        <v>家族性良性慢性天疱瘡</v>
      </c>
      <c r="B997" s="19" t="str">
        <v>シート8　（シート9～10には記入しない）</v>
      </c>
      <c r="C997" s="15" t="str">
        <v>病弱</v>
      </c>
      <c r="D997" s="15" t="str">
        <v>なし</v>
      </c>
      <c r="G997" s="32" t="s">
        <v>1720</v>
      </c>
      <c r="H997" s="15" t="s">
        <v>2996</v>
      </c>
      <c r="I997" s="44" t="s">
        <v>2959</v>
      </c>
      <c r="J997" s="19" t="s">
        <v>934</v>
      </c>
      <c r="K997" s="982">
        <v>1</v>
      </c>
    </row>
    <row r="998" spans="1:11" ht="15" customHeight="1" x14ac:dyDescent="0.15">
      <c r="A998" s="19" t="str">
        <v>ガラクトース-1-リン酸ウリジルトランスフェラーゼ欠損
症</v>
      </c>
      <c r="B998" s="19" t="str">
        <v>シート8　（シート9～10には記入しない）</v>
      </c>
      <c r="C998" s="15" t="str">
        <v>病弱</v>
      </c>
      <c r="D998" s="15" t="str">
        <v>なし</v>
      </c>
      <c r="G998" s="32" t="s">
        <v>1721</v>
      </c>
      <c r="H998" s="15" t="s">
        <v>2996</v>
      </c>
      <c r="I998" s="44" t="s">
        <v>2959</v>
      </c>
      <c r="J998" s="19" t="s">
        <v>934</v>
      </c>
      <c r="K998" s="982">
        <v>1</v>
      </c>
    </row>
    <row r="999" spans="1:11" ht="15" customHeight="1" x14ac:dyDescent="0.15">
      <c r="A999" s="19" t="str">
        <v>カルニチン回路異常症</v>
      </c>
      <c r="B999" s="19" t="str">
        <v>シート8　（シート9～10には記入しない）</v>
      </c>
      <c r="C999" s="15" t="str">
        <v>病弱</v>
      </c>
      <c r="D999" s="15" t="str">
        <v>なし</v>
      </c>
      <c r="G999" s="15" t="s">
        <v>1722</v>
      </c>
      <c r="H999" s="15" t="s">
        <v>2996</v>
      </c>
      <c r="I999" s="44" t="s">
        <v>2959</v>
      </c>
      <c r="J999" s="19" t="s">
        <v>934</v>
      </c>
      <c r="K999" s="982">
        <v>1</v>
      </c>
    </row>
    <row r="1000" spans="1:11" ht="15" customHeight="1" x14ac:dyDescent="0.15">
      <c r="A1000" s="19" t="str">
        <v>肝型糖原病</v>
      </c>
      <c r="B1000" s="19" t="str">
        <v>シート8　（シート9～10には記入しない）</v>
      </c>
      <c r="C1000" s="15" t="str">
        <v>病弱</v>
      </c>
      <c r="D1000" s="15" t="str">
        <v>なし</v>
      </c>
      <c r="G1000" s="32" t="s">
        <v>1723</v>
      </c>
      <c r="H1000" s="15" t="s">
        <v>2996</v>
      </c>
      <c r="I1000" s="44" t="s">
        <v>2959</v>
      </c>
      <c r="J1000" s="19" t="s">
        <v>934</v>
      </c>
      <c r="K1000" s="982">
        <v>1</v>
      </c>
    </row>
    <row r="1001" spans="1:11" ht="15" customHeight="1" x14ac:dyDescent="0.15">
      <c r="A1001" s="19" t="str">
        <v>強直性脊椎炎</v>
      </c>
      <c r="B1001" s="19" t="str">
        <v>シート8　（シート9～10には記入しない）</v>
      </c>
      <c r="C1001" s="15" t="str">
        <v>病弱</v>
      </c>
      <c r="D1001" s="15" t="str">
        <v>なし</v>
      </c>
      <c r="G1001" s="32" t="s">
        <v>1724</v>
      </c>
      <c r="H1001" s="15" t="s">
        <v>2996</v>
      </c>
      <c r="I1001" s="44" t="s">
        <v>2959</v>
      </c>
      <c r="J1001" s="19" t="s">
        <v>934</v>
      </c>
      <c r="K1001" s="982">
        <v>1</v>
      </c>
    </row>
    <row r="1002" spans="1:11" ht="15" customHeight="1" x14ac:dyDescent="0.15">
      <c r="A1002" s="19" t="str">
        <v>巨大リンパ管奇形</v>
      </c>
      <c r="B1002" s="19" t="str">
        <v>シート8　（シート9～10には記入しない）</v>
      </c>
      <c r="C1002" s="15" t="str">
        <v>病弱</v>
      </c>
      <c r="D1002" s="15" t="str">
        <v>なし</v>
      </c>
      <c r="G1002" s="32" t="s">
        <v>1725</v>
      </c>
      <c r="H1002" s="15" t="s">
        <v>2996</v>
      </c>
      <c r="I1002" s="44" t="s">
        <v>2959</v>
      </c>
      <c r="J1002" s="19" t="s">
        <v>934</v>
      </c>
      <c r="K1002" s="982">
        <v>1</v>
      </c>
    </row>
    <row r="1003" spans="1:11" ht="15" customHeight="1" x14ac:dyDescent="0.15">
      <c r="A1003" s="19" t="str">
        <v>筋型糖原病</v>
      </c>
      <c r="B1003" s="19" t="str">
        <v>シート8　（シート9～10には記入しない）</v>
      </c>
      <c r="C1003" s="15" t="str">
        <v>病弱</v>
      </c>
      <c r="D1003" s="15" t="str">
        <v>なし</v>
      </c>
      <c r="G1003" s="15" t="s">
        <v>1726</v>
      </c>
      <c r="H1003" s="15" t="s">
        <v>2996</v>
      </c>
      <c r="I1003" s="44" t="s">
        <v>2959</v>
      </c>
      <c r="J1003" s="19" t="s">
        <v>934</v>
      </c>
      <c r="K1003" s="982">
        <v>1</v>
      </c>
    </row>
    <row r="1004" spans="1:11" ht="15" customHeight="1" x14ac:dyDescent="0.15">
      <c r="A1004" s="19" t="str">
        <v>クルーゾン症候群</v>
      </c>
      <c r="B1004" s="19" t="str">
        <v>シート8　（シート9～10には記入しない）</v>
      </c>
      <c r="C1004" s="15" t="str">
        <v>病弱</v>
      </c>
      <c r="D1004" s="15" t="str">
        <v>なし</v>
      </c>
      <c r="G1004" s="15" t="s">
        <v>1727</v>
      </c>
      <c r="H1004" s="15" t="s">
        <v>2996</v>
      </c>
      <c r="I1004" s="44" t="s">
        <v>2959</v>
      </c>
      <c r="J1004" s="19" t="s">
        <v>934</v>
      </c>
      <c r="K1004" s="982">
        <v>1</v>
      </c>
    </row>
    <row r="1005" spans="1:11" ht="15" customHeight="1" x14ac:dyDescent="0.15">
      <c r="A1005" s="19" t="str">
        <v>グルコーストランスポーター1欠損症</v>
      </c>
      <c r="B1005" s="19" t="str">
        <v>シート8　（シート9～10には記入しない）</v>
      </c>
      <c r="C1005" s="15" t="str">
        <v>病弱</v>
      </c>
      <c r="D1005" s="15" t="str">
        <v>なし</v>
      </c>
      <c r="G1005" s="32" t="s">
        <v>1728</v>
      </c>
      <c r="H1005" s="15" t="s">
        <v>2996</v>
      </c>
      <c r="I1005" s="44" t="s">
        <v>2959</v>
      </c>
      <c r="J1005" s="19" t="s">
        <v>934</v>
      </c>
      <c r="K1005" s="982">
        <v>1</v>
      </c>
    </row>
    <row r="1006" spans="1:11" ht="15" customHeight="1" x14ac:dyDescent="0.15">
      <c r="A1006" s="19" t="str">
        <v>グルタル酸血症1型</v>
      </c>
      <c r="B1006" s="19" t="str">
        <v>シート8　（シート9～10には記入しない）</v>
      </c>
      <c r="C1006" s="15" t="str">
        <v>病弱</v>
      </c>
      <c r="D1006" s="15" t="str">
        <v>なし</v>
      </c>
      <c r="G1006" s="32" t="s">
        <v>1729</v>
      </c>
      <c r="H1006" s="15" t="s">
        <v>2996</v>
      </c>
      <c r="I1006" s="44" t="s">
        <v>2959</v>
      </c>
      <c r="J1006" s="19" t="s">
        <v>934</v>
      </c>
      <c r="K1006" s="982">
        <v>1</v>
      </c>
    </row>
    <row r="1007" spans="1:11" ht="15" customHeight="1" x14ac:dyDescent="0.15">
      <c r="A1007" s="19" t="str">
        <v>グルタル酸血症2型</v>
      </c>
      <c r="B1007" s="19" t="str">
        <v>シート8　（シート9～10には記入しない）</v>
      </c>
      <c r="C1007" s="15" t="str">
        <v>病弱</v>
      </c>
      <c r="D1007" s="15" t="str">
        <v>なし</v>
      </c>
      <c r="G1007" s="32" t="s">
        <v>1730</v>
      </c>
      <c r="H1007" s="15" t="s">
        <v>2996</v>
      </c>
      <c r="I1007" s="44" t="s">
        <v>2959</v>
      </c>
      <c r="J1007" s="19" t="s">
        <v>934</v>
      </c>
      <c r="K1007" s="982">
        <v>1</v>
      </c>
    </row>
    <row r="1008" spans="1:11" ht="15" customHeight="1" x14ac:dyDescent="0.15">
      <c r="A1008" s="19" t="str">
        <v>クロウ・深瀬症候群</v>
      </c>
      <c r="B1008" s="19" t="str">
        <v>シート8　（シート9～10には記入しない）</v>
      </c>
      <c r="C1008" s="15" t="str">
        <v>病弱</v>
      </c>
      <c r="D1008" s="15" t="str">
        <v>なし</v>
      </c>
      <c r="G1008" s="32" t="s">
        <v>1731</v>
      </c>
      <c r="H1008" s="15" t="s">
        <v>2996</v>
      </c>
      <c r="I1008" s="44" t="s">
        <v>2959</v>
      </c>
      <c r="J1008" s="19" t="s">
        <v>934</v>
      </c>
      <c r="K1008" s="982">
        <v>1</v>
      </c>
    </row>
    <row r="1009" spans="1:11" ht="15" customHeight="1" x14ac:dyDescent="0.15">
      <c r="A1009" s="19" t="str">
        <v>クロンカイト・カナダ症候群</v>
      </c>
      <c r="B1009" s="19" t="str">
        <v>シート8　（シート9～10には記入しない）</v>
      </c>
      <c r="C1009" s="15" t="str">
        <v>病弱</v>
      </c>
      <c r="D1009" s="15" t="str">
        <v>なし</v>
      </c>
      <c r="G1009" s="32" t="s">
        <v>1732</v>
      </c>
      <c r="H1009" s="15" t="s">
        <v>2996</v>
      </c>
      <c r="I1009" s="44" t="s">
        <v>2959</v>
      </c>
      <c r="J1009" s="19" t="s">
        <v>934</v>
      </c>
      <c r="K1009" s="982">
        <v>1</v>
      </c>
    </row>
    <row r="1010" spans="1:11" ht="15" customHeight="1" x14ac:dyDescent="0.15">
      <c r="A1010" s="19" t="str">
        <v>痙攣重積型二相性急性脳症</v>
      </c>
      <c r="B1010" s="19" t="str">
        <v>シート8　（シート9～10には記入しない）</v>
      </c>
      <c r="C1010" s="15" t="str">
        <v>病弱</v>
      </c>
      <c r="D1010" s="15" t="str">
        <v>なし</v>
      </c>
      <c r="G1010" s="32" t="s">
        <v>1733</v>
      </c>
      <c r="H1010" s="15" t="s">
        <v>2996</v>
      </c>
      <c r="I1010" s="44" t="s">
        <v>2959</v>
      </c>
      <c r="J1010" s="19" t="s">
        <v>934</v>
      </c>
      <c r="K1010" s="982">
        <v>1</v>
      </c>
    </row>
    <row r="1011" spans="1:11" ht="15" customHeight="1" x14ac:dyDescent="0.15">
      <c r="A1011" s="19" t="str">
        <v>けいれん重積型二相性急性脳症</v>
      </c>
      <c r="B1011" s="19" t="str">
        <v>シート8　（シート9～10には記入しない）</v>
      </c>
      <c r="C1011" s="15" t="str">
        <v>病弱</v>
      </c>
      <c r="D1011" s="15" t="str">
        <v>なし</v>
      </c>
      <c r="G1011" s="15" t="s">
        <v>1734</v>
      </c>
      <c r="H1011" s="15" t="s">
        <v>2996</v>
      </c>
      <c r="I1011" s="44" t="s">
        <v>2959</v>
      </c>
      <c r="J1011" s="19" t="s">
        <v>934</v>
      </c>
      <c r="K1011" s="982">
        <v>1</v>
      </c>
    </row>
    <row r="1012" spans="1:11" ht="15" customHeight="1" x14ac:dyDescent="0.15">
      <c r="A1012" s="19" t="str">
        <v>原発性胆汁性胆管炎</v>
      </c>
      <c r="B1012" s="19" t="str">
        <v>シート8　（シート9～10には記入しない）</v>
      </c>
      <c r="C1012" s="15" t="str">
        <v>病弱</v>
      </c>
      <c r="D1012" s="15" t="str">
        <v>なし</v>
      </c>
      <c r="G1012" s="32" t="s">
        <v>1735</v>
      </c>
      <c r="H1012" s="15" t="s">
        <v>2996</v>
      </c>
      <c r="I1012" s="44" t="s">
        <v>2959</v>
      </c>
      <c r="J1012" s="19" t="s">
        <v>934</v>
      </c>
      <c r="K1012" s="982">
        <v>1</v>
      </c>
    </row>
    <row r="1013" spans="1:11" ht="15" customHeight="1" x14ac:dyDescent="0.15">
      <c r="A1013" s="19" t="str">
        <v>好酸球性副鼻腔炎</v>
      </c>
      <c r="B1013" s="19" t="str">
        <v>シート8　（シート9～10には記入しない）</v>
      </c>
      <c r="C1013" s="15" t="str">
        <v>病弱</v>
      </c>
      <c r="D1013" s="15" t="str">
        <v>なし</v>
      </c>
      <c r="G1013" s="32" t="s">
        <v>1736</v>
      </c>
      <c r="H1013" s="15" t="s">
        <v>2996</v>
      </c>
      <c r="I1013" s="44" t="s">
        <v>2959</v>
      </c>
      <c r="J1013" s="19" t="s">
        <v>934</v>
      </c>
      <c r="K1013" s="982">
        <v>1</v>
      </c>
    </row>
    <row r="1014" spans="1:11" ht="15" customHeight="1" x14ac:dyDescent="0.15">
      <c r="A1014" s="19" t="str">
        <v>高チロシン血症2型</v>
      </c>
      <c r="B1014" s="19" t="str">
        <v>シート8　（シート9～10には記入しない）</v>
      </c>
      <c r="C1014" s="15" t="str">
        <v>病弱</v>
      </c>
      <c r="D1014" s="15" t="str">
        <v>なし</v>
      </c>
      <c r="G1014" s="32" t="s">
        <v>1737</v>
      </c>
      <c r="H1014" s="15" t="s">
        <v>2996</v>
      </c>
      <c r="I1014" s="32" t="s">
        <v>2959</v>
      </c>
      <c r="J1014" s="19" t="s">
        <v>934</v>
      </c>
      <c r="K1014" s="982">
        <v>1</v>
      </c>
    </row>
    <row r="1015" spans="1:11" ht="15" customHeight="1" x14ac:dyDescent="0.15">
      <c r="A1015" s="19" t="str">
        <v>高チロシン血症3型</v>
      </c>
      <c r="B1015" s="19" t="str">
        <v>シート8　（シート9～10には記入しない）</v>
      </c>
      <c r="C1015" s="15" t="str">
        <v>病弱</v>
      </c>
      <c r="D1015" s="15" t="str">
        <v>なし</v>
      </c>
      <c r="G1015" s="15" t="s">
        <v>1738</v>
      </c>
      <c r="H1015" s="15" t="s">
        <v>2996</v>
      </c>
      <c r="I1015" s="32" t="s">
        <v>2959</v>
      </c>
      <c r="J1015" s="19" t="s">
        <v>934</v>
      </c>
      <c r="K1015" s="982">
        <v>1</v>
      </c>
    </row>
    <row r="1016" spans="1:11" ht="15" customHeight="1" x14ac:dyDescent="0.15">
      <c r="A1016" s="19" t="str">
        <v>ゴーハム病</v>
      </c>
      <c r="B1016" s="19" t="str">
        <v>シート8　（シート9～10には記入しない）</v>
      </c>
      <c r="C1016" s="15" t="str">
        <v>病弱</v>
      </c>
      <c r="D1016" s="15" t="str">
        <v>なし</v>
      </c>
      <c r="G1016" s="32" t="s">
        <v>1739</v>
      </c>
      <c r="H1016" s="15" t="s">
        <v>2996</v>
      </c>
      <c r="I1016" s="44" t="s">
        <v>2959</v>
      </c>
      <c r="J1016" s="19" t="s">
        <v>934</v>
      </c>
      <c r="K1016" s="982">
        <v>1</v>
      </c>
    </row>
    <row r="1017" spans="1:11" ht="15" customHeight="1" x14ac:dyDescent="0.15">
      <c r="A1017" s="19" t="str">
        <v>骨軟化症</v>
      </c>
      <c r="B1017" s="19" t="str">
        <v>シート8　（シート9～10には記入しない）</v>
      </c>
      <c r="C1017" s="15" t="str">
        <v>病弱</v>
      </c>
      <c r="D1017" s="15" t="str">
        <v>なし</v>
      </c>
      <c r="G1017" s="15" t="s">
        <v>1740</v>
      </c>
      <c r="H1017" s="15" t="s">
        <v>2996</v>
      </c>
      <c r="I1017" s="44" t="s">
        <v>2959</v>
      </c>
      <c r="J1017" s="19" t="s">
        <v>934</v>
      </c>
      <c r="K1017" s="982">
        <v>1</v>
      </c>
    </row>
    <row r="1018" spans="1:11" ht="15" customHeight="1" x14ac:dyDescent="0.15">
      <c r="A1018" s="19" t="str">
        <v>サルコイドーシス</v>
      </c>
      <c r="B1018" s="19" t="str">
        <v>シート8　（シート9～10には記入しない）</v>
      </c>
      <c r="C1018" s="15" t="str">
        <v>病弱</v>
      </c>
      <c r="D1018" s="15" t="str">
        <v>なし</v>
      </c>
      <c r="G1018" s="15" t="s">
        <v>1741</v>
      </c>
      <c r="H1018" s="15" t="s">
        <v>2996</v>
      </c>
      <c r="I1018" s="44" t="s">
        <v>2959</v>
      </c>
      <c r="J1018" s="19" t="s">
        <v>934</v>
      </c>
      <c r="K1018" s="982">
        <v>1</v>
      </c>
    </row>
    <row r="1019" spans="1:11" ht="15" customHeight="1" x14ac:dyDescent="0.15">
      <c r="A1019" s="19" t="str">
        <v>自己免疫性後天性凝固因子欠乏症</v>
      </c>
      <c r="B1019" s="19" t="str">
        <v>シート8　（シート9～10には記入しない）</v>
      </c>
      <c r="C1019" s="15" t="str">
        <v>病弱</v>
      </c>
      <c r="D1019" s="15" t="str">
        <v>なし</v>
      </c>
      <c r="G1019" s="32" t="s">
        <v>1742</v>
      </c>
      <c r="H1019" s="15" t="s">
        <v>2996</v>
      </c>
      <c r="I1019" s="44" t="s">
        <v>2959</v>
      </c>
      <c r="J1019" s="19" t="s">
        <v>934</v>
      </c>
      <c r="K1019" s="982">
        <v>1</v>
      </c>
    </row>
    <row r="1020" spans="1:11" ht="15" customHeight="1" x14ac:dyDescent="0.15">
      <c r="A1020" s="19" t="str">
        <v>シトステロール血症</v>
      </c>
      <c r="B1020" s="19" t="str">
        <v>シート8　（シート9～10には記入しない）</v>
      </c>
      <c r="C1020" s="15" t="str">
        <v>病弱</v>
      </c>
      <c r="D1020" s="15" t="str">
        <v>なし</v>
      </c>
      <c r="G1020" s="32" t="s">
        <v>1743</v>
      </c>
      <c r="H1020" s="15" t="s">
        <v>2996</v>
      </c>
      <c r="I1020" s="44" t="s">
        <v>2959</v>
      </c>
      <c r="J1020" s="19" t="s">
        <v>934</v>
      </c>
      <c r="K1020" s="982">
        <v>1</v>
      </c>
    </row>
    <row r="1021" spans="1:11" ht="15" customHeight="1" x14ac:dyDescent="0.15">
      <c r="A1021" s="19" t="str">
        <v>若年発症型両側性感音難聴</v>
      </c>
      <c r="B1021" s="19" t="str">
        <v>シート8　（シート9～10には記入しない）</v>
      </c>
      <c r="C1021" s="15" t="str">
        <v>病弱</v>
      </c>
      <c r="D1021" s="15" t="str">
        <v>なし</v>
      </c>
      <c r="G1021" s="15" t="s">
        <v>1744</v>
      </c>
      <c r="H1021" s="15" t="s">
        <v>2996</v>
      </c>
      <c r="I1021" s="44" t="s">
        <v>2959</v>
      </c>
      <c r="J1021" s="19" t="s">
        <v>934</v>
      </c>
      <c r="K1021" s="982">
        <v>1</v>
      </c>
    </row>
    <row r="1022" spans="1:11" ht="15" customHeight="1" x14ac:dyDescent="0.15">
      <c r="A1022" s="19" t="str">
        <v>シャルコー・マリー・トゥース病</v>
      </c>
      <c r="B1022" s="19" t="str">
        <v>シート8　（シート9～10には記入しない）</v>
      </c>
      <c r="C1022" s="15" t="str">
        <v>病弱</v>
      </c>
      <c r="D1022" s="15" t="str">
        <v>なし</v>
      </c>
      <c r="G1022" s="32" t="s">
        <v>1745</v>
      </c>
      <c r="H1022" s="15" t="s">
        <v>2996</v>
      </c>
      <c r="I1022" s="44" t="s">
        <v>2959</v>
      </c>
      <c r="J1022" s="19" t="s">
        <v>934</v>
      </c>
      <c r="K1022" s="982">
        <v>1</v>
      </c>
    </row>
    <row r="1023" spans="1:11" ht="15" customHeight="1" x14ac:dyDescent="0.15">
      <c r="A1023" s="19" t="str">
        <v>修正大血管転位症</v>
      </c>
      <c r="B1023" s="19" t="str">
        <v>シート8　（シート9～10には記入しない）</v>
      </c>
      <c r="C1023" s="15" t="str">
        <v>病弱</v>
      </c>
      <c r="D1023" s="15" t="str">
        <v>なし</v>
      </c>
      <c r="G1023" s="32" t="s">
        <v>1746</v>
      </c>
      <c r="H1023" s="15" t="s">
        <v>2996</v>
      </c>
      <c r="I1023" s="44" t="s">
        <v>2959</v>
      </c>
      <c r="J1023" s="19" t="s">
        <v>934</v>
      </c>
      <c r="K1023" s="982">
        <v>1</v>
      </c>
    </row>
    <row r="1024" spans="1:11" ht="15" customHeight="1" x14ac:dyDescent="0.15">
      <c r="A1024" s="19" t="str">
        <v>心室中隔欠損を伴う肺動脈閉鎖症</v>
      </c>
      <c r="B1024" s="19" t="str">
        <v>シート8　（シート9～10には記入しない）</v>
      </c>
      <c r="C1024" s="15" t="str">
        <v>病弱</v>
      </c>
      <c r="D1024" s="15" t="str">
        <v>なし</v>
      </c>
      <c r="G1024" s="32" t="s">
        <v>1747</v>
      </c>
      <c r="H1024" s="15" t="s">
        <v>2996</v>
      </c>
      <c r="I1024" s="44" t="s">
        <v>2959</v>
      </c>
      <c r="J1024" s="19" t="s">
        <v>934</v>
      </c>
      <c r="K1024" s="982">
        <v>1</v>
      </c>
    </row>
    <row r="1025" spans="1:11" ht="15" customHeight="1" x14ac:dyDescent="0.15">
      <c r="A1025" s="19" t="str">
        <v>スクシニル-CoA:3-ケト酸CoAトランスフェラーゼ欠損症</v>
      </c>
      <c r="B1025" s="19" t="str">
        <v>シート8　（シート9～10には記入しない）</v>
      </c>
      <c r="C1025" s="15" t="str">
        <v>病弱</v>
      </c>
      <c r="D1025" s="15" t="str">
        <v>なし</v>
      </c>
      <c r="G1025" s="32" t="s">
        <v>1748</v>
      </c>
      <c r="H1025" s="15" t="s">
        <v>2996</v>
      </c>
      <c r="I1025" s="44" t="s">
        <v>2959</v>
      </c>
      <c r="J1025" s="19" t="s">
        <v>934</v>
      </c>
      <c r="K1025" s="982">
        <v>1</v>
      </c>
    </row>
    <row r="1026" spans="1:11" ht="15" customHeight="1" x14ac:dyDescent="0.15">
      <c r="A1026" s="19" t="str">
        <v>スクシニル-CoAリガーゼ欠損症</v>
      </c>
      <c r="B1026" s="19" t="str">
        <v>シート8　（シート9～10には記入しない）</v>
      </c>
      <c r="C1026" s="15" t="str">
        <v>病弱</v>
      </c>
      <c r="D1026" s="15" t="str">
        <v>なし</v>
      </c>
      <c r="G1026" s="32" t="s">
        <v>1749</v>
      </c>
      <c r="H1026" s="15" t="s">
        <v>2996</v>
      </c>
      <c r="I1026" s="44" t="s">
        <v>2959</v>
      </c>
      <c r="J1026" s="19" t="s">
        <v>934</v>
      </c>
      <c r="K1026" s="982">
        <v>1</v>
      </c>
    </row>
    <row r="1027" spans="1:11" ht="15" customHeight="1" x14ac:dyDescent="0.15">
      <c r="A1027" s="19" t="str">
        <v>喘息</v>
      </c>
      <c r="B1027" s="19" t="str">
        <v>シート8　（シート9～10には記入しない）</v>
      </c>
      <c r="C1027" s="15" t="str">
        <v>病弱</v>
      </c>
      <c r="D1027" s="15" t="str">
        <v>なし</v>
      </c>
      <c r="G1027" s="32" t="s">
        <v>1750</v>
      </c>
      <c r="H1027" s="15" t="s">
        <v>2996</v>
      </c>
      <c r="I1027" s="32" t="s">
        <v>2959</v>
      </c>
      <c r="J1027" s="19" t="s">
        <v>934</v>
      </c>
      <c r="K1027" s="982">
        <v>1</v>
      </c>
    </row>
    <row r="1028" spans="1:11" ht="15" customHeight="1" x14ac:dyDescent="0.15">
      <c r="A1028" s="19" t="str">
        <v>ぜんそく</v>
      </c>
      <c r="B1028" s="19" t="str">
        <v>シート8　（シート9～10には記入しない）</v>
      </c>
      <c r="C1028" s="15" t="str">
        <v>病弱</v>
      </c>
      <c r="D1028" s="15" t="str">
        <v>なし</v>
      </c>
      <c r="G1028" s="32" t="s">
        <v>1751</v>
      </c>
      <c r="H1028" s="15" t="s">
        <v>2996</v>
      </c>
      <c r="I1028" s="44" t="s">
        <v>2959</v>
      </c>
      <c r="J1028" s="19" t="s">
        <v>934</v>
      </c>
      <c r="K1028" s="982">
        <v>1</v>
      </c>
    </row>
    <row r="1029" spans="1:11" ht="15" customHeight="1" x14ac:dyDescent="0.15">
      <c r="A1029" s="19" t="str">
        <v>先天性三尖弁狭窄症</v>
      </c>
      <c r="B1029" s="19" t="str">
        <v>シート8　（シート9～10には記入しない）</v>
      </c>
      <c r="C1029" s="15" t="str">
        <v>病弱</v>
      </c>
      <c r="D1029" s="15" t="str">
        <v>なし</v>
      </c>
      <c r="G1029" s="32" t="s">
        <v>1752</v>
      </c>
      <c r="H1029" s="15" t="s">
        <v>2996</v>
      </c>
      <c r="I1029" s="44" t="s">
        <v>2959</v>
      </c>
      <c r="J1029" s="19" t="s">
        <v>934</v>
      </c>
      <c r="K1029" s="982">
        <v>1</v>
      </c>
    </row>
    <row r="1030" spans="1:11" ht="15" customHeight="1" x14ac:dyDescent="0.15">
      <c r="A1030" s="19" t="str">
        <v>先天性腎性尿崩症</v>
      </c>
      <c r="B1030" s="19" t="str">
        <v>シート8　（シート9～10には記入しない）</v>
      </c>
      <c r="C1030" s="15" t="str">
        <v>病弱</v>
      </c>
      <c r="D1030" s="15" t="str">
        <v>なし</v>
      </c>
      <c r="G1030" s="32" t="s">
        <v>1753</v>
      </c>
      <c r="H1030" s="15" t="s">
        <v>2996</v>
      </c>
      <c r="I1030" s="44" t="s">
        <v>2959</v>
      </c>
      <c r="J1030" s="19" t="s">
        <v>934</v>
      </c>
      <c r="K1030" s="982">
        <v>1</v>
      </c>
    </row>
    <row r="1031" spans="1:11" ht="15" customHeight="1" x14ac:dyDescent="0.15">
      <c r="A1031" s="19" t="str">
        <v>先天性僧帽弁狭窄症</v>
      </c>
      <c r="B1031" s="19" t="str">
        <v>シート8　（シート9～10には記入しない）</v>
      </c>
      <c r="C1031" s="15" t="str">
        <v>病弱</v>
      </c>
      <c r="D1031" s="15" t="str">
        <v>なし</v>
      </c>
      <c r="G1031" s="32" t="s">
        <v>1754</v>
      </c>
      <c r="H1031" s="15" t="s">
        <v>2996</v>
      </c>
      <c r="I1031" s="44" t="s">
        <v>2959</v>
      </c>
      <c r="J1031" s="19" t="s">
        <v>934</v>
      </c>
      <c r="K1031" s="982">
        <v>1</v>
      </c>
    </row>
    <row r="1032" spans="1:11" ht="15" customHeight="1" x14ac:dyDescent="0.15">
      <c r="A1032" s="19" t="str">
        <v>先天性肺静脈狭窄症</v>
      </c>
      <c r="B1032" s="19" t="str">
        <v>シート8　（シート9～10には記入しない）</v>
      </c>
      <c r="C1032" s="15" t="str">
        <v>病弱</v>
      </c>
      <c r="D1032" s="15" t="str">
        <v>なし</v>
      </c>
      <c r="G1032" s="32" t="s">
        <v>1755</v>
      </c>
      <c r="H1032" s="15" t="s">
        <v>2996</v>
      </c>
      <c r="I1032" s="44" t="s">
        <v>2959</v>
      </c>
      <c r="J1032" s="19" t="s">
        <v>934</v>
      </c>
      <c r="K1032" s="982">
        <v>1</v>
      </c>
    </row>
    <row r="1033" spans="1:11" ht="15" customHeight="1" x14ac:dyDescent="0.15">
      <c r="A1033" s="19" t="str">
        <v>先天性葉酸吸収不全</v>
      </c>
      <c r="B1033" s="19" t="str">
        <v>シート8　（シート9～10には記入しない）</v>
      </c>
      <c r="C1033" s="15" t="str">
        <v>病弱</v>
      </c>
      <c r="D1033" s="15" t="str">
        <v>なし</v>
      </c>
      <c r="G1033" s="15" t="s">
        <v>1756</v>
      </c>
      <c r="H1033" s="15" t="s">
        <v>2996</v>
      </c>
      <c r="I1033" s="44" t="s">
        <v>2959</v>
      </c>
      <c r="J1033" s="19" t="s">
        <v>934</v>
      </c>
      <c r="K1033" s="982">
        <v>1</v>
      </c>
    </row>
    <row r="1034" spans="1:11" ht="15" customHeight="1" x14ac:dyDescent="0.15">
      <c r="A1034" s="19" t="str">
        <v>先天性副腎皮質酵素欠損症</v>
      </c>
      <c r="B1034" s="19" t="str">
        <v>シート8　（シート9～10には記入しない）</v>
      </c>
      <c r="C1034" s="15" t="str">
        <v>病弱</v>
      </c>
      <c r="D1034" s="15" t="str">
        <v>なし</v>
      </c>
      <c r="G1034" s="32" t="s">
        <v>1757</v>
      </c>
      <c r="H1034" s="15" t="s">
        <v>2996</v>
      </c>
      <c r="I1034" s="44" t="s">
        <v>2959</v>
      </c>
      <c r="J1034" s="19" t="s">
        <v>934</v>
      </c>
      <c r="K1034" s="982">
        <v>1</v>
      </c>
    </row>
    <row r="1035" spans="1:11" ht="15" customHeight="1" x14ac:dyDescent="0.15">
      <c r="A1035" s="19" t="str">
        <v>前頭側頭葉変性症</v>
      </c>
      <c r="B1035" s="19" t="str">
        <v>シート8　（シート9～10には記入しない）</v>
      </c>
      <c r="C1035" s="15" t="str">
        <v>病弱</v>
      </c>
      <c r="D1035" s="15" t="str">
        <v>なし</v>
      </c>
      <c r="G1035" s="32" t="s">
        <v>1758</v>
      </c>
      <c r="H1035" s="15" t="s">
        <v>2996</v>
      </c>
      <c r="I1035" s="44" t="s">
        <v>2959</v>
      </c>
      <c r="J1035" s="19" t="s">
        <v>934</v>
      </c>
      <c r="K1035" s="982">
        <v>1</v>
      </c>
    </row>
    <row r="1036" spans="1:11" ht="15" customHeight="1" x14ac:dyDescent="0.15">
      <c r="A1036" s="19" t="str">
        <v>タンジール病</v>
      </c>
      <c r="B1036" s="19" t="str">
        <v>シート8　（シート9～10には記入しない）</v>
      </c>
      <c r="C1036" s="15" t="str">
        <v>病弱</v>
      </c>
      <c r="D1036" s="15" t="str">
        <v>なし</v>
      </c>
      <c r="G1036" s="32" t="s">
        <v>1759</v>
      </c>
      <c r="H1036" s="15" t="s">
        <v>2996</v>
      </c>
      <c r="I1036" s="32" t="s">
        <v>2959</v>
      </c>
      <c r="J1036" s="19" t="s">
        <v>934</v>
      </c>
      <c r="K1036" s="982">
        <v>1</v>
      </c>
    </row>
    <row r="1037" spans="1:11" ht="15" customHeight="1" x14ac:dyDescent="0.15">
      <c r="A1037" s="19" t="str">
        <v>弾性線維性仮性黄色腫</v>
      </c>
      <c r="B1037" s="19" t="str">
        <v>シート8　（シート9～10には記入しない）</v>
      </c>
      <c r="C1037" s="15" t="str">
        <v>病弱</v>
      </c>
      <c r="D1037" s="15" t="str">
        <v>なし</v>
      </c>
      <c r="G1037" s="32" t="s">
        <v>1760</v>
      </c>
      <c r="H1037" s="15" t="s">
        <v>2996</v>
      </c>
      <c r="I1037" s="44" t="s">
        <v>2959</v>
      </c>
      <c r="J1037" s="19" t="s">
        <v>934</v>
      </c>
      <c r="K1037" s="982">
        <v>1</v>
      </c>
    </row>
    <row r="1038" spans="1:11" ht="15" customHeight="1" x14ac:dyDescent="0.15">
      <c r="A1038" s="19" t="str">
        <v>遅発性内リンパ水腫</v>
      </c>
      <c r="B1038" s="19" t="str">
        <v>シート8　（シート9～10には記入しない）</v>
      </c>
      <c r="C1038" s="15" t="str">
        <v>病弱</v>
      </c>
      <c r="D1038" s="15" t="str">
        <v>なし</v>
      </c>
      <c r="G1038" s="32" t="s">
        <v>1761</v>
      </c>
      <c r="H1038" s="15" t="s">
        <v>2996</v>
      </c>
      <c r="I1038" s="32" t="s">
        <v>2959</v>
      </c>
      <c r="J1038" s="19" t="s">
        <v>934</v>
      </c>
      <c r="K1038" s="982">
        <v>1</v>
      </c>
    </row>
    <row r="1039" spans="1:11" ht="15" customHeight="1" x14ac:dyDescent="0.15">
      <c r="A1039" s="19" t="str">
        <v>特発性後天性全身性無汗症</v>
      </c>
      <c r="B1039" s="19" t="str">
        <v>シート8　（シート9～10には記入しない）</v>
      </c>
      <c r="C1039" s="15" t="str">
        <v>病弱</v>
      </c>
      <c r="D1039" s="15" t="str">
        <v>なし</v>
      </c>
      <c r="G1039" s="32" t="s">
        <v>1762</v>
      </c>
      <c r="H1039" s="15" t="s">
        <v>2996</v>
      </c>
      <c r="I1039" s="44" t="s">
        <v>2959</v>
      </c>
      <c r="J1039" s="19" t="s">
        <v>934</v>
      </c>
      <c r="K1039" s="982">
        <v>1</v>
      </c>
    </row>
    <row r="1040" spans="1:11" ht="15" customHeight="1" x14ac:dyDescent="0.15">
      <c r="A1040" s="19" t="str">
        <v>ドラベ症候群</v>
      </c>
      <c r="B1040" s="19" t="str">
        <v>シート8　（シート9～10には記入しない）</v>
      </c>
      <c r="C1040" s="15" t="str">
        <v>病弱</v>
      </c>
      <c r="D1040" s="15" t="str">
        <v>なし</v>
      </c>
      <c r="G1040" s="15" t="s">
        <v>1763</v>
      </c>
      <c r="H1040" s="15" t="s">
        <v>2996</v>
      </c>
      <c r="I1040" s="44" t="s">
        <v>2959</v>
      </c>
      <c r="J1040" s="19" t="s">
        <v>934</v>
      </c>
      <c r="K1040" s="982">
        <v>1</v>
      </c>
    </row>
    <row r="1041" spans="1:11" ht="15" customHeight="1" x14ac:dyDescent="0.15">
      <c r="A1041" s="19" t="str">
        <v>那須・ハコラ病</v>
      </c>
      <c r="B1041" s="19" t="str">
        <v>シート8　（シート9～10には記入しない）</v>
      </c>
      <c r="C1041" s="15" t="str">
        <v>病弱</v>
      </c>
      <c r="D1041" s="15" t="str">
        <v>なし</v>
      </c>
      <c r="G1041" s="32" t="s">
        <v>1764</v>
      </c>
      <c r="H1041" s="15" t="s">
        <v>2996</v>
      </c>
      <c r="I1041" s="44" t="s">
        <v>2959</v>
      </c>
      <c r="J1041" s="19" t="s">
        <v>934</v>
      </c>
      <c r="K1041" s="982">
        <v>1</v>
      </c>
    </row>
    <row r="1042" spans="1:11" ht="15" customHeight="1" x14ac:dyDescent="0.15">
      <c r="A1042" s="19" t="str">
        <v>乳幼児肝巨大血管腫</v>
      </c>
      <c r="B1042" s="19" t="str">
        <v>シート8　（シート9～10には記入しない）</v>
      </c>
      <c r="C1042" s="15" t="str">
        <v>病弱</v>
      </c>
      <c r="D1042" s="15" t="str">
        <v>なし</v>
      </c>
      <c r="G1042" s="32" t="s">
        <v>1765</v>
      </c>
      <c r="H1042" s="15" t="s">
        <v>2996</v>
      </c>
      <c r="I1042" s="44" t="s">
        <v>2959</v>
      </c>
      <c r="J1042" s="19" t="s">
        <v>934</v>
      </c>
      <c r="K1042" s="982">
        <v>1</v>
      </c>
    </row>
    <row r="1043" spans="1:11" ht="15" customHeight="1" x14ac:dyDescent="0.15">
      <c r="A1043" s="19" t="str">
        <v>尿素サイクル異常症</v>
      </c>
      <c r="B1043" s="19" t="str">
        <v>シート8　（シート9～10には記入しない）</v>
      </c>
      <c r="C1043" s="15" t="str">
        <v>病弱</v>
      </c>
      <c r="D1043" s="15" t="str">
        <v>なし</v>
      </c>
      <c r="G1043" s="32" t="s">
        <v>1766</v>
      </c>
      <c r="H1043" s="15" t="s">
        <v>2996</v>
      </c>
      <c r="I1043" s="44" t="s">
        <v>2959</v>
      </c>
      <c r="J1043" s="19" t="s">
        <v>934</v>
      </c>
      <c r="K1043" s="982">
        <v>1</v>
      </c>
    </row>
    <row r="1044" spans="1:11" ht="15" customHeight="1" x14ac:dyDescent="0.15">
      <c r="A1044" s="19" t="str">
        <v>ネイルパテラ症候群</v>
      </c>
      <c r="B1044" s="19" t="str">
        <v>シート8　（シート9～10には記入しない）</v>
      </c>
      <c r="C1044" s="15" t="str">
        <v>病弱</v>
      </c>
      <c r="D1044" s="15" t="str">
        <v>なし</v>
      </c>
      <c r="G1044" s="32" t="s">
        <v>1767</v>
      </c>
      <c r="H1044" s="15" t="s">
        <v>2996</v>
      </c>
      <c r="I1044" s="44" t="s">
        <v>2959</v>
      </c>
      <c r="J1044" s="19" t="s">
        <v>934</v>
      </c>
      <c r="K1044" s="982">
        <v>1</v>
      </c>
    </row>
    <row r="1045" spans="1:11" ht="15" customHeight="1" x14ac:dyDescent="0.15">
      <c r="A1045" s="19" t="str">
        <v>脳腱黄色腫症</v>
      </c>
      <c r="B1045" s="19" t="str">
        <v>シート8　（シート9～10には記入しない）</v>
      </c>
      <c r="C1045" s="15" t="str">
        <v>病弱</v>
      </c>
      <c r="D1045" s="15" t="str">
        <v>なし</v>
      </c>
      <c r="G1045" s="32" t="s">
        <v>1768</v>
      </c>
      <c r="H1045" s="15" t="s">
        <v>2996</v>
      </c>
      <c r="I1045" s="44" t="s">
        <v>2959</v>
      </c>
      <c r="J1045" s="19" t="s">
        <v>934</v>
      </c>
      <c r="K1045" s="982">
        <v>1</v>
      </c>
    </row>
    <row r="1046" spans="1:11" ht="15" customHeight="1" x14ac:dyDescent="0.15">
      <c r="A1046" s="19" t="str">
        <v>パーキンソン病</v>
      </c>
      <c r="B1046" s="19" t="str">
        <v>シート8　（シート9～10には記入しない）</v>
      </c>
      <c r="C1046" s="15" t="str">
        <v>病弱</v>
      </c>
      <c r="D1046" s="15" t="str">
        <v>なし</v>
      </c>
      <c r="G1046" s="15" t="s">
        <v>1769</v>
      </c>
      <c r="H1046" s="15" t="s">
        <v>2996</v>
      </c>
      <c r="I1046" s="44" t="s">
        <v>2959</v>
      </c>
      <c r="J1046" s="19" t="s">
        <v>934</v>
      </c>
      <c r="K1046" s="982">
        <v>1</v>
      </c>
    </row>
    <row r="1047" spans="1:11" ht="15" customHeight="1" x14ac:dyDescent="0.15">
      <c r="A1047" s="19" t="str">
        <v>バージャー病</v>
      </c>
      <c r="B1047" s="19" t="str">
        <v>シート8　（シート9～10には記入しない）</v>
      </c>
      <c r="C1047" s="15" t="str">
        <v>病弱</v>
      </c>
      <c r="D1047" s="15" t="str">
        <v>なし</v>
      </c>
      <c r="G1047" s="15" t="s">
        <v>1770</v>
      </c>
      <c r="H1047" s="15" t="s">
        <v>2996</v>
      </c>
      <c r="I1047" s="44" t="s">
        <v>2959</v>
      </c>
      <c r="J1047" s="19" t="s">
        <v>934</v>
      </c>
      <c r="K1047" s="982">
        <v>1</v>
      </c>
    </row>
    <row r="1048" spans="1:11" ht="15" customHeight="1" x14ac:dyDescent="0.15">
      <c r="A1048" s="19" t="str">
        <v>肺胞低換気症候群</v>
      </c>
      <c r="B1048" s="19" t="str">
        <v>シート8　（シート9～10には記入しない）</v>
      </c>
      <c r="C1048" s="15" t="str">
        <v>病弱</v>
      </c>
      <c r="D1048" s="15" t="str">
        <v>なし</v>
      </c>
      <c r="G1048" s="15" t="s">
        <v>1771</v>
      </c>
      <c r="H1048" s="15" t="s">
        <v>2996</v>
      </c>
      <c r="I1048" s="32" t="s">
        <v>2959</v>
      </c>
      <c r="J1048" s="19" t="s">
        <v>934</v>
      </c>
      <c r="K1048" s="982">
        <v>1</v>
      </c>
    </row>
    <row r="1049" spans="1:11" ht="15" customHeight="1" x14ac:dyDescent="0.15">
      <c r="A1049" s="19" t="str">
        <v>バッド・キアリ症候群</v>
      </c>
      <c r="B1049" s="19" t="str">
        <v>シート8　（シート9～10には記入しない）</v>
      </c>
      <c r="C1049" s="15" t="str">
        <v>病弱</v>
      </c>
      <c r="D1049" s="15" t="str">
        <v>なし</v>
      </c>
      <c r="G1049" s="32" t="s">
        <v>1772</v>
      </c>
      <c r="H1049" s="15" t="s">
        <v>2996</v>
      </c>
      <c r="I1049" s="32" t="s">
        <v>2959</v>
      </c>
      <c r="J1049" s="19" t="s">
        <v>934</v>
      </c>
      <c r="K1049" s="982">
        <v>1</v>
      </c>
    </row>
    <row r="1050" spans="1:11" ht="15" customHeight="1" x14ac:dyDescent="0.15">
      <c r="A1050" s="19" t="str">
        <v>ハンチントン病</v>
      </c>
      <c r="B1050" s="19" t="str">
        <v>シート8　（シート9～10には記入しない）</v>
      </c>
      <c r="C1050" s="15" t="str">
        <v>病弱</v>
      </c>
      <c r="D1050" s="15" t="str">
        <v>なし</v>
      </c>
      <c r="G1050" s="32" t="s">
        <v>1773</v>
      </c>
      <c r="H1050" s="15" t="s">
        <v>2996</v>
      </c>
      <c r="I1050" s="44" t="s">
        <v>2959</v>
      </c>
      <c r="J1050" s="19" t="s">
        <v>934</v>
      </c>
      <c r="K1050" s="982">
        <v>1</v>
      </c>
    </row>
    <row r="1051" spans="1:11" ht="15" customHeight="1" x14ac:dyDescent="0.15">
      <c r="A1051" s="19" t="str">
        <v>ハンナ型間質性膀胱炎</v>
      </c>
      <c r="B1051" s="19" t="str">
        <v>シート8　（シート9～10には記入しない）</v>
      </c>
      <c r="C1051" s="15" t="str">
        <v>病弱</v>
      </c>
      <c r="D1051" s="15" t="str">
        <v>なし</v>
      </c>
      <c r="G1051" s="32" t="s">
        <v>1774</v>
      </c>
      <c r="H1051" s="15" t="s">
        <v>2996</v>
      </c>
      <c r="I1051" s="44" t="s">
        <v>2959</v>
      </c>
      <c r="J1051" s="19" t="s">
        <v>934</v>
      </c>
      <c r="K1051" s="982">
        <v>1</v>
      </c>
    </row>
    <row r="1052" spans="1:11" ht="15" customHeight="1" x14ac:dyDescent="0.15">
      <c r="A1052" s="19" t="str">
        <v>ビタミンD抵抗性くる病</v>
      </c>
      <c r="B1052" s="19" t="str">
        <v>シート8　（シート9～10には記入しない）</v>
      </c>
      <c r="C1052" s="15" t="str">
        <v>病弱</v>
      </c>
      <c r="D1052" s="15" t="str">
        <v>なし</v>
      </c>
      <c r="G1052" s="32" t="s">
        <v>1775</v>
      </c>
      <c r="H1052" s="15" t="s">
        <v>2996</v>
      </c>
      <c r="I1052" s="44" t="s">
        <v>2959</v>
      </c>
      <c r="J1052" s="19" t="s">
        <v>934</v>
      </c>
      <c r="K1052" s="982">
        <v>1</v>
      </c>
    </row>
    <row r="1053" spans="1:11" ht="15" customHeight="1" x14ac:dyDescent="0.15">
      <c r="A1053" s="19" t="str">
        <v>ビッカースタッフ脳幹脳炎</v>
      </c>
      <c r="B1053" s="19" t="str">
        <v>シート8　（シート9～10には記入しない）</v>
      </c>
      <c r="C1053" s="15" t="str">
        <v>病弱</v>
      </c>
      <c r="D1053" s="15" t="str">
        <v>なし</v>
      </c>
      <c r="G1053" s="32" t="s">
        <v>1776</v>
      </c>
      <c r="H1053" s="15" t="s">
        <v>2996</v>
      </c>
      <c r="I1053" s="44" t="s">
        <v>2959</v>
      </c>
      <c r="J1053" s="19" t="s">
        <v>934</v>
      </c>
      <c r="K1053" s="982">
        <v>1</v>
      </c>
    </row>
    <row r="1054" spans="1:11" ht="15" customHeight="1" x14ac:dyDescent="0.15">
      <c r="A1054" s="19" t="str">
        <v>ヒポキサンチングアニンホスホリボシルトランスフェ</v>
      </c>
      <c r="B1054" s="19" t="str">
        <v>シート8　（シート9～10には記入しない）</v>
      </c>
      <c r="C1054" s="15" t="str">
        <v>病弱</v>
      </c>
      <c r="D1054" s="15" t="str">
        <v>なし</v>
      </c>
      <c r="G1054" s="15" t="s">
        <v>1777</v>
      </c>
      <c r="H1054" s="15" t="s">
        <v>2996</v>
      </c>
      <c r="I1054" s="44" t="s">
        <v>2959</v>
      </c>
      <c r="J1054" s="19" t="s">
        <v>934</v>
      </c>
      <c r="K1054" s="982">
        <v>1</v>
      </c>
    </row>
    <row r="1055" spans="1:11" ht="15" customHeight="1" x14ac:dyDescent="0.15">
      <c r="A1055" s="19" t="str">
        <v>フィブリノーゲン欠乏症</v>
      </c>
      <c r="B1055" s="19" t="str">
        <v>シート8　（シート9～10には記入しない）</v>
      </c>
      <c r="C1055" s="15" t="str">
        <v>病弱</v>
      </c>
      <c r="D1055" s="15" t="str">
        <v>なし</v>
      </c>
      <c r="G1055" s="32" t="s">
        <v>1778</v>
      </c>
      <c r="H1055" s="15" t="s">
        <v>2996</v>
      </c>
      <c r="I1055" s="44" t="s">
        <v>2959</v>
      </c>
      <c r="J1055" s="19" t="s">
        <v>934</v>
      </c>
      <c r="K1055" s="982">
        <v>1</v>
      </c>
    </row>
    <row r="1056" spans="1:11" ht="15" customHeight="1" x14ac:dyDescent="0.15">
      <c r="A1056" s="19" t="str">
        <v>プリオン病</v>
      </c>
      <c r="B1056" s="19" t="str">
        <v>シート8　（シート9～10には記入しない）</v>
      </c>
      <c r="C1056" s="15" t="str">
        <v>病弱</v>
      </c>
      <c r="D1056" s="15" t="str">
        <v>なし</v>
      </c>
      <c r="G1056" s="32" t="s">
        <v>1779</v>
      </c>
      <c r="H1056" s="15" t="s">
        <v>2996</v>
      </c>
      <c r="I1056" s="44" t="s">
        <v>2959</v>
      </c>
      <c r="J1056" s="19" t="s">
        <v>934</v>
      </c>
      <c r="K1056" s="982">
        <v>1</v>
      </c>
    </row>
    <row r="1057" spans="1:11" ht="15" customHeight="1" x14ac:dyDescent="0.15">
      <c r="A1057" s="19" t="str">
        <v>フルクトース-1,6-ビスホスファターゼ欠損症</v>
      </c>
      <c r="B1057" s="19" t="str">
        <v>シート8　（シート9～10には記入しない）</v>
      </c>
      <c r="C1057" s="15" t="str">
        <v>病弱</v>
      </c>
      <c r="D1057" s="15" t="str">
        <v>なし</v>
      </c>
      <c r="G1057" s="15" t="s">
        <v>1780</v>
      </c>
      <c r="H1057" s="15" t="s">
        <v>2996</v>
      </c>
      <c r="I1057" s="44" t="s">
        <v>2959</v>
      </c>
      <c r="J1057" s="19" t="s">
        <v>934</v>
      </c>
      <c r="K1057" s="982">
        <v>1</v>
      </c>
    </row>
    <row r="1058" spans="1:11" ht="15" customHeight="1" x14ac:dyDescent="0.15">
      <c r="A1058" s="19" t="str">
        <v>ベスレムミオパチー</v>
      </c>
      <c r="B1058" s="19" t="str">
        <v>シート8　（シート9～10には記入しない）</v>
      </c>
      <c r="C1058" s="15" t="str">
        <v>病弱</v>
      </c>
      <c r="D1058" s="15" t="str">
        <v>なし</v>
      </c>
      <c r="G1058" s="32" t="s">
        <v>1781</v>
      </c>
      <c r="H1058" s="15" t="s">
        <v>2996</v>
      </c>
      <c r="I1058" s="44" t="s">
        <v>2959</v>
      </c>
      <c r="J1058" s="19" t="s">
        <v>934</v>
      </c>
      <c r="K1058" s="982">
        <v>1</v>
      </c>
    </row>
    <row r="1059" spans="1:11" ht="15" customHeight="1" x14ac:dyDescent="0.15">
      <c r="A1059" s="19" t="str">
        <v>ペリー病</v>
      </c>
      <c r="B1059" s="19" t="str">
        <v>シート8　（シート9～10には記入しない）</v>
      </c>
      <c r="C1059" s="15" t="str">
        <v>病弱</v>
      </c>
      <c r="D1059" s="15" t="str">
        <v>なし</v>
      </c>
      <c r="G1059" s="32" t="s">
        <v>3610</v>
      </c>
      <c r="H1059" s="15" t="s">
        <v>2996</v>
      </c>
      <c r="I1059" s="44" t="s">
        <v>2959</v>
      </c>
      <c r="J1059" s="19" t="s">
        <v>934</v>
      </c>
      <c r="K1059" s="982">
        <v>1</v>
      </c>
    </row>
    <row r="1060" spans="1:11" ht="15" customHeight="1" x14ac:dyDescent="0.15">
      <c r="A1060" s="19" t="str">
        <v>ポルフィリン症</v>
      </c>
      <c r="B1060" s="19" t="str">
        <v>シート8　（シート9～10には記入しない）</v>
      </c>
      <c r="C1060" s="15" t="str">
        <v>病弱</v>
      </c>
      <c r="D1060" s="15" t="str">
        <v>なし</v>
      </c>
      <c r="G1060" s="32" t="s">
        <v>1782</v>
      </c>
      <c r="H1060" s="15" t="s">
        <v>2996</v>
      </c>
      <c r="I1060" s="44" t="s">
        <v>2959</v>
      </c>
      <c r="J1060" s="19" t="s">
        <v>934</v>
      </c>
      <c r="K1060" s="982">
        <v>1</v>
      </c>
    </row>
    <row r="1061" spans="1:11" ht="15" customHeight="1" x14ac:dyDescent="0.15">
      <c r="A1061" s="19" t="str">
        <v>マリネスコ・シェーグレン症候群</v>
      </c>
      <c r="B1061" s="19" t="str">
        <v>シート8　（シート9～10には記入しない）</v>
      </c>
      <c r="C1061" s="15" t="str">
        <v>病弱</v>
      </c>
      <c r="D1061" s="15" t="str">
        <v>なし</v>
      </c>
      <c r="G1061" s="15" t="s">
        <v>1783</v>
      </c>
      <c r="H1061" s="15" t="s">
        <v>2996</v>
      </c>
      <c r="I1061" s="32" t="s">
        <v>2959</v>
      </c>
      <c r="J1061" s="19" t="s">
        <v>934</v>
      </c>
      <c r="K1061" s="982">
        <v>1</v>
      </c>
    </row>
    <row r="1062" spans="1:11" ht="15" customHeight="1" x14ac:dyDescent="0.15">
      <c r="A1062" s="19" t="str">
        <v>ミトコンドリアDNA枯渇症候群</v>
      </c>
      <c r="B1062" s="19" t="str">
        <v>シート8　（シート9～10には記入しない）</v>
      </c>
      <c r="C1062" s="15" t="str">
        <v>病弱</v>
      </c>
      <c r="D1062" s="15" t="str">
        <v>なし</v>
      </c>
      <c r="G1062" s="32" t="s">
        <v>1784</v>
      </c>
      <c r="H1062" s="15" t="s">
        <v>2996</v>
      </c>
      <c r="I1062" s="44" t="s">
        <v>2959</v>
      </c>
      <c r="J1062" s="19" t="s">
        <v>934</v>
      </c>
      <c r="K1062" s="982">
        <v>1</v>
      </c>
    </row>
    <row r="1063" spans="1:11" ht="15" customHeight="1" x14ac:dyDescent="0.15">
      <c r="A1063" s="19" t="str">
        <v>ミトコンドリアDNA突然変異</v>
      </c>
      <c r="B1063" s="19" t="str">
        <v>シート8　（シート9～10には記入しない）</v>
      </c>
      <c r="C1063" s="15" t="str">
        <v>病弱</v>
      </c>
      <c r="D1063" s="15" t="str">
        <v>なし</v>
      </c>
      <c r="G1063" s="15" t="s">
        <v>1785</v>
      </c>
      <c r="H1063" s="15" t="s">
        <v>2996</v>
      </c>
      <c r="I1063" s="44" t="s">
        <v>2959</v>
      </c>
      <c r="J1063" s="19" t="s">
        <v>934</v>
      </c>
      <c r="K1063" s="982">
        <v>1</v>
      </c>
    </row>
    <row r="1064" spans="1:11" ht="15" customHeight="1" x14ac:dyDescent="0.15">
      <c r="A1064" s="19" t="str">
        <v>無βリポタンパク血症</v>
      </c>
      <c r="B1064" s="19" t="str">
        <v>シート8　（シート9～10には記入しない）</v>
      </c>
      <c r="C1064" s="15" t="str">
        <v>病弱</v>
      </c>
      <c r="D1064" s="15" t="str">
        <v>なし</v>
      </c>
      <c r="G1064" s="15" t="s">
        <v>1786</v>
      </c>
      <c r="H1064" s="15" t="s">
        <v>2996</v>
      </c>
      <c r="I1064" s="44" t="s">
        <v>2959</v>
      </c>
      <c r="J1064" s="19" t="s">
        <v>934</v>
      </c>
      <c r="K1064" s="982">
        <v>1</v>
      </c>
    </row>
    <row r="1065" spans="1:11" ht="15" customHeight="1" x14ac:dyDescent="0.15">
      <c r="A1065" s="19" t="str">
        <v>ムコ多糖症</v>
      </c>
      <c r="B1065" s="19" t="str">
        <v>シート8　（シート9～10には記入しない）</v>
      </c>
      <c r="C1065" s="15" t="str">
        <v>病弱</v>
      </c>
      <c r="D1065" s="15" t="str">
        <v>なし</v>
      </c>
      <c r="G1065" s="32" t="s">
        <v>1787</v>
      </c>
      <c r="H1065" s="15" t="s">
        <v>2996</v>
      </c>
      <c r="I1065" s="44" t="s">
        <v>2959</v>
      </c>
      <c r="J1065" s="19" t="s">
        <v>934</v>
      </c>
      <c r="K1065" s="982">
        <v>1</v>
      </c>
    </row>
    <row r="1066" spans="1:11" ht="15" customHeight="1" x14ac:dyDescent="0.15">
      <c r="A1066" s="19" t="str">
        <v>メロシン欠損型先天性筋ジストロフィー</v>
      </c>
      <c r="B1066" s="19" t="str">
        <v>シート8　（シート9～10には記入しない）</v>
      </c>
      <c r="C1066" s="15" t="str">
        <v>病弱</v>
      </c>
      <c r="D1066" s="15" t="str">
        <v>なし</v>
      </c>
      <c r="G1066" s="15" t="s">
        <v>1788</v>
      </c>
      <c r="H1066" s="15" t="s">
        <v>2996</v>
      </c>
      <c r="I1066" s="44" t="s">
        <v>2959</v>
      </c>
      <c r="J1066" s="19" t="s">
        <v>934</v>
      </c>
      <c r="K1066" s="982">
        <v>1</v>
      </c>
    </row>
    <row r="1067" spans="1:11" ht="15" customHeight="1" x14ac:dyDescent="0.15">
      <c r="A1067" s="19" t="str">
        <v>モビッツ2型ブロック</v>
      </c>
      <c r="B1067" s="19" t="str">
        <v>シート8　（シート9～10には記入しない）</v>
      </c>
      <c r="C1067" s="15" t="str">
        <v>病弱</v>
      </c>
      <c r="D1067" s="15" t="str">
        <v>なし</v>
      </c>
      <c r="G1067" s="15" t="s">
        <v>1789</v>
      </c>
      <c r="H1067" s="15" t="s">
        <v>2996</v>
      </c>
      <c r="I1067" s="44" t="s">
        <v>2959</v>
      </c>
      <c r="J1067" s="19" t="s">
        <v>934</v>
      </c>
      <c r="K1067" s="982">
        <v>1</v>
      </c>
    </row>
    <row r="1068" spans="1:11" ht="15" customHeight="1" x14ac:dyDescent="0.15">
      <c r="A1068" s="19" t="str">
        <v>ラーゼ欠損症</v>
      </c>
      <c r="B1068" s="19" t="str">
        <v>シート8　（シート9～10には記入しない）</v>
      </c>
      <c r="C1068" s="15" t="str">
        <v>病弱</v>
      </c>
      <c r="D1068" s="15" t="str">
        <v>なし</v>
      </c>
      <c r="G1068" s="32" t="s">
        <v>1790</v>
      </c>
      <c r="H1068" s="15" t="s">
        <v>2996</v>
      </c>
      <c r="I1068" s="44" t="s">
        <v>2959</v>
      </c>
      <c r="J1068" s="19" t="s">
        <v>934</v>
      </c>
      <c r="K1068" s="982">
        <v>1</v>
      </c>
    </row>
    <row r="1069" spans="1:11" ht="15" customHeight="1" x14ac:dyDescent="0.15">
      <c r="A1069" s="19" t="str">
        <v>ランドウ・クレフナー症候群</v>
      </c>
      <c r="B1069" s="19" t="str">
        <v>シート8　（シート9～10には記入しない）</v>
      </c>
      <c r="C1069" s="15" t="str">
        <v>病弱</v>
      </c>
      <c r="D1069" s="15" t="str">
        <v>なし</v>
      </c>
      <c r="G1069" s="32" t="s">
        <v>1791</v>
      </c>
      <c r="H1069" s="15" t="s">
        <v>2996</v>
      </c>
      <c r="I1069" s="44" t="s">
        <v>2959</v>
      </c>
      <c r="J1069" s="19" t="s">
        <v>934</v>
      </c>
      <c r="K1069" s="982">
        <v>1</v>
      </c>
    </row>
    <row r="1070" spans="1:11" ht="15" customHeight="1" x14ac:dyDescent="0.15">
      <c r="A1070" s="19" t="str">
        <v>リンパ脈管筋腫症</v>
      </c>
      <c r="B1070" s="19" t="str">
        <v>シート8　（シート9～10には記入しない）</v>
      </c>
      <c r="C1070" s="15" t="str">
        <v>病弱</v>
      </c>
      <c r="D1070" s="15" t="str">
        <v>なし</v>
      </c>
      <c r="G1070" s="32" t="s">
        <v>1792</v>
      </c>
      <c r="H1070" s="15" t="s">
        <v>2996</v>
      </c>
      <c r="I1070" s="44" t="s">
        <v>2959</v>
      </c>
      <c r="J1070" s="19" t="s">
        <v>934</v>
      </c>
      <c r="K1070" s="982">
        <v>1</v>
      </c>
    </row>
    <row r="1071" spans="1:11" ht="15" customHeight="1" x14ac:dyDescent="0.15">
      <c r="A1071" s="19" t="str">
        <v>類天疱瘡</v>
      </c>
      <c r="B1071" s="19" t="str">
        <v>シート8　（シート9～10には記入しない）</v>
      </c>
      <c r="C1071" s="15" t="str">
        <v>病弱</v>
      </c>
      <c r="D1071" s="15" t="str">
        <v>なし</v>
      </c>
      <c r="G1071" s="15" t="s">
        <v>1793</v>
      </c>
      <c r="H1071" s="15" t="s">
        <v>2996</v>
      </c>
      <c r="I1071" s="44" t="s">
        <v>2959</v>
      </c>
      <c r="J1071" s="19" t="s">
        <v>934</v>
      </c>
      <c r="K1071" s="982">
        <v>1</v>
      </c>
    </row>
    <row r="1072" spans="1:11" ht="15" customHeight="1" x14ac:dyDescent="0.15">
      <c r="A1072" s="19" t="str">
        <v>レーベル遺伝性視神経症</v>
      </c>
      <c r="B1072" s="19" t="str">
        <v>シート8　（シート9～10には記入しない）</v>
      </c>
      <c r="C1072" s="15" t="str">
        <v>病弱</v>
      </c>
      <c r="D1072" s="15" t="str">
        <v>なし</v>
      </c>
      <c r="G1072" s="15" t="s">
        <v>1794</v>
      </c>
      <c r="H1072" s="15" t="s">
        <v>2996</v>
      </c>
      <c r="I1072" s="44" t="s">
        <v>2959</v>
      </c>
      <c r="J1072" s="19" t="s">
        <v>934</v>
      </c>
      <c r="K1072" s="982">
        <v>1</v>
      </c>
    </row>
    <row r="1073" spans="1:11" ht="15" customHeight="1" x14ac:dyDescent="0.15">
      <c r="A1073" s="19" t="str">
        <v>レシチンコレステロールアシルトランスフェラーゼ欠損症</v>
      </c>
      <c r="B1073" s="19" t="str">
        <v>シート8　（シート9～10には記入しない）</v>
      </c>
      <c r="C1073" s="15" t="str">
        <v>病弱</v>
      </c>
      <c r="D1073" s="15" t="str">
        <v>なし</v>
      </c>
      <c r="G1073" s="32" t="s">
        <v>1795</v>
      </c>
      <c r="H1073" s="15" t="s">
        <v>2996</v>
      </c>
      <c r="I1073" s="44" t="s">
        <v>2959</v>
      </c>
      <c r="J1073" s="19" t="s">
        <v>934</v>
      </c>
      <c r="K1073" s="982">
        <v>1</v>
      </c>
    </row>
    <row r="1074" spans="1:11" ht="15" customHeight="1" x14ac:dyDescent="0.15">
      <c r="A1074" s="19" t="str">
        <v>ロスムンド・トムソン症候群</v>
      </c>
      <c r="B1074" s="19" t="str">
        <v>シート8　（シート9～10には記入しない）</v>
      </c>
      <c r="C1074" s="15" t="str">
        <v>病弱</v>
      </c>
      <c r="D1074" s="15" t="str">
        <v>なし</v>
      </c>
      <c r="G1074" s="32" t="s">
        <v>1796</v>
      </c>
      <c r="H1074" s="15" t="s">
        <v>2996</v>
      </c>
      <c r="I1074" s="44" t="s">
        <v>2959</v>
      </c>
      <c r="J1074" s="19" t="s">
        <v>934</v>
      </c>
      <c r="K1074" s="982">
        <v>1</v>
      </c>
    </row>
    <row r="1075" spans="1:11" ht="15" customHeight="1" x14ac:dyDescent="0.15">
      <c r="A1075" s="19" t="str">
        <v>悪性関節リウマチ</v>
      </c>
      <c r="B1075" s="19" t="str">
        <v>シート8　（シート9～10には記入しない）</v>
      </c>
      <c r="C1075" s="15" t="str">
        <v>病弱</v>
      </c>
      <c r="D1075" s="15" t="str">
        <v>なし</v>
      </c>
      <c r="G1075" s="32" t="s">
        <v>1797</v>
      </c>
      <c r="H1075" s="15" t="s">
        <v>2996</v>
      </c>
      <c r="I1075" s="44" t="s">
        <v>2959</v>
      </c>
      <c r="J1075" s="19" t="s">
        <v>934</v>
      </c>
      <c r="K1075" s="982">
        <v>1</v>
      </c>
    </row>
    <row r="1076" spans="1:11" ht="15" customHeight="1" x14ac:dyDescent="0.15">
      <c r="A1076" s="19" t="str">
        <v>悪性末梢神経鞘腫瘍</v>
      </c>
      <c r="B1076" s="19" t="str">
        <v>シート8　（シート9～10には記入しない）</v>
      </c>
      <c r="C1076" s="15" t="str">
        <v>病弱</v>
      </c>
      <c r="D1076" s="15" t="str">
        <v>なし</v>
      </c>
      <c r="G1076" s="15" t="s">
        <v>1798</v>
      </c>
      <c r="H1076" s="15" t="s">
        <v>2996</v>
      </c>
      <c r="I1076" s="44" t="s">
        <v>2959</v>
      </c>
      <c r="J1076" s="19" t="s">
        <v>934</v>
      </c>
      <c r="K1076" s="982">
        <v>1</v>
      </c>
    </row>
    <row r="1077" spans="1:11" ht="15" customHeight="1" x14ac:dyDescent="0.15">
      <c r="A1077" s="19" t="str">
        <v>遺伝性ジストニア</v>
      </c>
      <c r="B1077" s="19" t="str">
        <v>シート8　（シート9～10には記入しない）</v>
      </c>
      <c r="C1077" s="15" t="str">
        <v>病弱</v>
      </c>
      <c r="D1077" s="15" t="str">
        <v>なし</v>
      </c>
      <c r="G1077" s="32" t="s">
        <v>1799</v>
      </c>
      <c r="H1077" s="15" t="s">
        <v>2996</v>
      </c>
      <c r="I1077" s="44" t="s">
        <v>2959</v>
      </c>
      <c r="J1077" s="19" t="s">
        <v>934</v>
      </c>
      <c r="K1077" s="982">
        <v>1</v>
      </c>
    </row>
    <row r="1078" spans="1:11" ht="15" customHeight="1" x14ac:dyDescent="0.15">
      <c r="A1078" s="19" t="str">
        <v>一次性ネフローゼ症候群</v>
      </c>
      <c r="B1078" s="19" t="str">
        <v>シート8　（シート9～10には記入しない）</v>
      </c>
      <c r="C1078" s="15" t="str">
        <v>病弱</v>
      </c>
      <c r="D1078" s="15" t="str">
        <v>なし</v>
      </c>
      <c r="G1078" s="32" t="s">
        <v>1800</v>
      </c>
      <c r="H1078" s="15" t="s">
        <v>2996</v>
      </c>
      <c r="I1078" s="44" t="s">
        <v>2959</v>
      </c>
      <c r="J1078" s="19" t="s">
        <v>934</v>
      </c>
      <c r="K1078" s="982">
        <v>1</v>
      </c>
    </row>
    <row r="1079" spans="1:11" ht="15" customHeight="1" x14ac:dyDescent="0.15">
      <c r="A1079" s="19" t="str">
        <v>一次性膜性増殖性糸球体腎炎</v>
      </c>
      <c r="B1079" s="19" t="str">
        <v>シート8　（シート9～10には記入しない）</v>
      </c>
      <c r="C1079" s="15" t="str">
        <v>病弱</v>
      </c>
      <c r="D1079" s="15" t="str">
        <v>なし</v>
      </c>
      <c r="G1079" s="32" t="s">
        <v>1801</v>
      </c>
      <c r="H1079" s="15" t="s">
        <v>2996</v>
      </c>
      <c r="I1079" s="44" t="s">
        <v>2959</v>
      </c>
      <c r="J1079" s="19" t="s">
        <v>934</v>
      </c>
      <c r="K1079" s="982">
        <v>1</v>
      </c>
    </row>
    <row r="1080" spans="1:11" ht="15" customHeight="1" x14ac:dyDescent="0.15">
      <c r="A1080" s="19" t="str">
        <v>液性免疫不全を主とする疾患</v>
      </c>
      <c r="B1080" s="19" t="str">
        <v>シート8　（シート9～10には記入しない）</v>
      </c>
      <c r="C1080" s="15" t="str">
        <v>病弱</v>
      </c>
      <c r="D1080" s="15" t="str">
        <v>なし</v>
      </c>
      <c r="G1080" s="32" t="s">
        <v>1802</v>
      </c>
      <c r="H1080" s="15" t="s">
        <v>2996</v>
      </c>
      <c r="I1080" s="44" t="s">
        <v>2959</v>
      </c>
      <c r="J1080" s="19" t="s">
        <v>934</v>
      </c>
      <c r="K1080" s="982">
        <v>1</v>
      </c>
    </row>
    <row r="1081" spans="1:11" ht="15" customHeight="1" x14ac:dyDescent="0.15">
      <c r="A1081" s="19" t="str">
        <v>遠位型ミオパチー</v>
      </c>
      <c r="B1081" s="19" t="str">
        <v>シート8　（シート9～10には記入しない）</v>
      </c>
      <c r="C1081" s="15" t="str">
        <v>病弱</v>
      </c>
      <c r="D1081" s="15" t="str">
        <v>なし</v>
      </c>
      <c r="G1081" s="15" t="s">
        <v>1803</v>
      </c>
      <c r="H1081" s="15" t="s">
        <v>2996</v>
      </c>
      <c r="I1081" s="32" t="s">
        <v>2959</v>
      </c>
      <c r="J1081" s="19" t="s">
        <v>934</v>
      </c>
      <c r="K1081" s="982">
        <v>1</v>
      </c>
    </row>
    <row r="1082" spans="1:11" ht="15" customHeight="1" x14ac:dyDescent="0.15">
      <c r="A1082" s="19" t="str">
        <v>黄色靱帯骨化症</v>
      </c>
      <c r="B1082" s="19" t="str">
        <v>シート8　（シート9～10には記入しない）</v>
      </c>
      <c r="C1082" s="15" t="str">
        <v>病弱</v>
      </c>
      <c r="D1082" s="15" t="str">
        <v>なし</v>
      </c>
      <c r="G1082" s="15" t="s">
        <v>1804</v>
      </c>
      <c r="H1082" s="15" t="s">
        <v>2996</v>
      </c>
      <c r="I1082" s="44" t="s">
        <v>2959</v>
      </c>
      <c r="J1082" s="19" t="s">
        <v>934</v>
      </c>
      <c r="K1082" s="982">
        <v>1</v>
      </c>
    </row>
    <row r="1083" spans="1:11" ht="15" customHeight="1" x14ac:dyDescent="0.15">
      <c r="A1083" s="19" t="str">
        <v>下垂体機能低下症</v>
      </c>
      <c r="B1083" s="19" t="str">
        <v>シート8　（シート9～10には記入しない）</v>
      </c>
      <c r="C1083" s="15" t="str">
        <v>病弱</v>
      </c>
      <c r="D1083" s="15" t="str">
        <v>なし</v>
      </c>
      <c r="G1083" s="15" t="s">
        <v>1805</v>
      </c>
      <c r="H1083" s="15" t="s">
        <v>2996</v>
      </c>
      <c r="I1083" s="44" t="s">
        <v>2959</v>
      </c>
      <c r="J1083" s="19" t="s">
        <v>934</v>
      </c>
      <c r="K1083" s="982">
        <v>1</v>
      </c>
    </row>
    <row r="1084" spans="1:11" ht="15" customHeight="1" x14ac:dyDescent="0.15">
      <c r="A1084" s="19" t="str">
        <v>下垂体性PRL分泌亢進症</v>
      </c>
      <c r="B1084" s="19" t="str">
        <v>シート8　（シート9～10には記入しない）</v>
      </c>
      <c r="C1084" s="15" t="str">
        <v>病弱</v>
      </c>
      <c r="D1084" s="15" t="str">
        <v>なし</v>
      </c>
      <c r="G1084" s="32" t="s">
        <v>1806</v>
      </c>
      <c r="H1084" s="15" t="s">
        <v>2996</v>
      </c>
      <c r="I1084" s="44" t="s">
        <v>2959</v>
      </c>
      <c r="J1084" s="19" t="s">
        <v>934</v>
      </c>
      <c r="K1084" s="982">
        <v>1</v>
      </c>
    </row>
    <row r="1085" spans="1:11" ht="15" customHeight="1" x14ac:dyDescent="0.15">
      <c r="A1085" s="19" t="str">
        <v>下垂体性TSH分泌亢進症</v>
      </c>
      <c r="B1085" s="19" t="str">
        <v>シート8　（シート9～10には記入しない）</v>
      </c>
      <c r="C1085" s="15" t="str">
        <v>病弱</v>
      </c>
      <c r="D1085" s="15" t="str">
        <v>なし</v>
      </c>
      <c r="G1085" s="15" t="s">
        <v>1807</v>
      </c>
      <c r="H1085" s="15" t="s">
        <v>2996</v>
      </c>
      <c r="I1085" s="44" t="s">
        <v>2959</v>
      </c>
      <c r="J1085" s="19" t="s">
        <v>934</v>
      </c>
      <c r="K1085" s="982">
        <v>1</v>
      </c>
    </row>
    <row r="1086" spans="1:11" ht="15" customHeight="1" x14ac:dyDescent="0.15">
      <c r="A1086" s="19" t="str">
        <v>化膿性無菌性関節炎・壊疽性膿皮症・アクネ症候群</v>
      </c>
      <c r="B1086" s="19" t="str">
        <v>シート8　（シート9～10には記入しない）</v>
      </c>
      <c r="C1086" s="15" t="str">
        <v>病弱</v>
      </c>
      <c r="D1086" s="15" t="str">
        <v>なし</v>
      </c>
      <c r="G1086" s="32" t="s">
        <v>1808</v>
      </c>
      <c r="H1086" s="15" t="s">
        <v>2996</v>
      </c>
      <c r="I1086" s="44" t="s">
        <v>2959</v>
      </c>
      <c r="J1086" s="19" t="s">
        <v>934</v>
      </c>
      <c r="K1086" s="982">
        <v>1</v>
      </c>
    </row>
    <row r="1087" spans="1:11" ht="15" customHeight="1" x14ac:dyDescent="0.15">
      <c r="A1087" s="19" t="str">
        <v>家族性複合型高脂血症</v>
      </c>
      <c r="B1087" s="19" t="str">
        <v>シート8　（シート9～10には記入しない）</v>
      </c>
      <c r="C1087" s="15" t="str">
        <v>病弱</v>
      </c>
      <c r="D1087" s="15" t="str">
        <v>なし</v>
      </c>
      <c r="G1087" s="15" t="s">
        <v>1809</v>
      </c>
      <c r="H1087" s="15" t="s">
        <v>2996</v>
      </c>
      <c r="I1087" s="44" t="s">
        <v>2959</v>
      </c>
      <c r="J1087" s="19" t="s">
        <v>934</v>
      </c>
      <c r="K1087" s="982">
        <v>1</v>
      </c>
    </row>
    <row r="1088" spans="1:11" ht="15" customHeight="1" x14ac:dyDescent="0.15">
      <c r="A1088" s="19" t="str">
        <v>海馬硬化を伴う内側側頭葉てんかん</v>
      </c>
      <c r="B1088" s="19" t="str">
        <v>シート8　（シート9～10には記入しない）</v>
      </c>
      <c r="C1088" s="15" t="str">
        <v>病弱</v>
      </c>
      <c r="D1088" s="15" t="str">
        <v>なし</v>
      </c>
      <c r="G1088" s="32" t="s">
        <v>1810</v>
      </c>
      <c r="H1088" s="15" t="s">
        <v>2996</v>
      </c>
      <c r="I1088" s="44" t="s">
        <v>2959</v>
      </c>
      <c r="J1088" s="19" t="s">
        <v>934</v>
      </c>
      <c r="K1088" s="982">
        <v>1</v>
      </c>
    </row>
    <row r="1089" spans="1:11" ht="15" customHeight="1" x14ac:dyDescent="0.15">
      <c r="A1089" s="19" t="str">
        <v>急性肝不全</v>
      </c>
      <c r="B1089" s="19" t="str">
        <v>シート8　（シート9～10には記入しない）</v>
      </c>
      <c r="C1089" s="15" t="str">
        <v>病弱</v>
      </c>
      <c r="D1089" s="15" t="str">
        <v>なし</v>
      </c>
      <c r="G1089" s="32" t="s">
        <v>1811</v>
      </c>
      <c r="H1089" s="15" t="s">
        <v>2996</v>
      </c>
      <c r="I1089" s="44" t="s">
        <v>2959</v>
      </c>
      <c r="J1089" s="19" t="s">
        <v>934</v>
      </c>
      <c r="K1089" s="982">
        <v>1</v>
      </c>
    </row>
    <row r="1090" spans="1:11" ht="15" customHeight="1" x14ac:dyDescent="0.15">
      <c r="A1090" s="19" t="str">
        <v>球脊髄性筋萎縮症</v>
      </c>
      <c r="B1090" s="19" t="str">
        <v>シート8　（シート9～10には記入しない）</v>
      </c>
      <c r="C1090" s="15" t="str">
        <v>病弱</v>
      </c>
      <c r="D1090" s="15" t="str">
        <v>なし</v>
      </c>
      <c r="G1090" s="32" t="s">
        <v>1812</v>
      </c>
      <c r="H1090" s="15" t="s">
        <v>2996</v>
      </c>
      <c r="I1090" s="44" t="s">
        <v>2959</v>
      </c>
      <c r="J1090" s="19" t="s">
        <v>934</v>
      </c>
      <c r="K1090" s="982">
        <v>1</v>
      </c>
    </row>
    <row r="1091" spans="1:11" ht="15" customHeight="1" x14ac:dyDescent="0.15">
      <c r="A1091" s="19" t="str">
        <v>巨細胞性動脈炎</v>
      </c>
      <c r="B1091" s="19" t="str">
        <v>シート8　（シート9～10には記入しない）</v>
      </c>
      <c r="C1091" s="15" t="str">
        <v>病弱</v>
      </c>
      <c r="D1091" s="15" t="str">
        <v>なし</v>
      </c>
      <c r="G1091" s="15" t="s">
        <v>1813</v>
      </c>
      <c r="H1091" s="15" t="s">
        <v>2996</v>
      </c>
      <c r="I1091" s="44" t="s">
        <v>2959</v>
      </c>
      <c r="J1091" s="19" t="s">
        <v>934</v>
      </c>
      <c r="K1091" s="982">
        <v>1</v>
      </c>
    </row>
    <row r="1092" spans="1:11" ht="15" customHeight="1" x14ac:dyDescent="0.15">
      <c r="A1092" s="19" t="str">
        <v>強皮症</v>
      </c>
      <c r="B1092" s="19" t="str">
        <v>シート8　（シート9～10には記入しない）</v>
      </c>
      <c r="C1092" s="15" t="str">
        <v>病弱</v>
      </c>
      <c r="D1092" s="15" t="str">
        <v>なし</v>
      </c>
      <c r="G1092" s="32" t="s">
        <v>1814</v>
      </c>
      <c r="H1092" s="15" t="s">
        <v>2996</v>
      </c>
      <c r="I1092" s="44" t="s">
        <v>2959</v>
      </c>
      <c r="J1092" s="19" t="s">
        <v>934</v>
      </c>
      <c r="K1092" s="982">
        <v>1</v>
      </c>
    </row>
    <row r="1093" spans="1:11" ht="15" customHeight="1" x14ac:dyDescent="0.15">
      <c r="A1093" s="19" t="str">
        <v>極長鎖アシルCoA脱水素酵素欠損症</v>
      </c>
      <c r="B1093" s="19" t="str">
        <v>シート8　（シート9～10には記入しない）</v>
      </c>
      <c r="C1093" s="15" t="str">
        <v>病弱</v>
      </c>
      <c r="D1093" s="15" t="str">
        <v>なし</v>
      </c>
      <c r="G1093" s="32" t="s">
        <v>1815</v>
      </c>
      <c r="H1093" s="15" t="s">
        <v>2996</v>
      </c>
      <c r="I1093" s="44" t="s">
        <v>2959</v>
      </c>
      <c r="J1093" s="19" t="s">
        <v>934</v>
      </c>
      <c r="K1093" s="982">
        <v>1</v>
      </c>
    </row>
    <row r="1094" spans="1:11" ht="15" customHeight="1" x14ac:dyDescent="0.15">
      <c r="A1094" s="19" t="str">
        <v>筋萎縮性側索硬化症</v>
      </c>
      <c r="B1094" s="19" t="str">
        <v>シート8　（シート9～10には記入しない）</v>
      </c>
      <c r="C1094" s="15" t="str">
        <v>病弱</v>
      </c>
      <c r="D1094" s="15" t="str">
        <v>なし</v>
      </c>
      <c r="G1094" s="32" t="s">
        <v>1816</v>
      </c>
      <c r="H1094" s="15" t="s">
        <v>2996</v>
      </c>
      <c r="I1094" s="44" t="s">
        <v>2959</v>
      </c>
      <c r="J1094" s="19" t="s">
        <v>934</v>
      </c>
      <c r="K1094" s="982">
        <v>1</v>
      </c>
    </row>
    <row r="1095" spans="1:11" ht="15" customHeight="1" x14ac:dyDescent="0.15">
      <c r="A1095" s="19" t="str">
        <v>結節性多発血管炎</v>
      </c>
      <c r="B1095" s="19" t="str">
        <v>シート8　（シート9～10には記入しない）</v>
      </c>
      <c r="C1095" s="15" t="str">
        <v>病弱</v>
      </c>
      <c r="D1095" s="15" t="str">
        <v>なし</v>
      </c>
      <c r="G1095" s="32" t="s">
        <v>1817</v>
      </c>
      <c r="H1095" s="15" t="s">
        <v>2996</v>
      </c>
      <c r="I1095" s="44" t="s">
        <v>2959</v>
      </c>
      <c r="J1095" s="19" t="s">
        <v>934</v>
      </c>
      <c r="K1095" s="982">
        <v>1</v>
      </c>
    </row>
    <row r="1096" spans="1:11" ht="15" customHeight="1" x14ac:dyDescent="0.15">
      <c r="A1096" s="19" t="str">
        <v>見かけの鉱質コルチコイド過剰症候群</v>
      </c>
      <c r="B1096" s="19" t="str">
        <v>シート8　（シート9～10には記入しない）</v>
      </c>
      <c r="C1096" s="15" t="str">
        <v>病弱</v>
      </c>
      <c r="D1096" s="15" t="str">
        <v>なし</v>
      </c>
      <c r="G1096" s="15" t="s">
        <v>1818</v>
      </c>
      <c r="H1096" s="15" t="s">
        <v>2996</v>
      </c>
      <c r="I1096" s="44" t="s">
        <v>2959</v>
      </c>
      <c r="J1096" s="19" t="s">
        <v>934</v>
      </c>
      <c r="K1096" s="982">
        <v>1</v>
      </c>
    </row>
    <row r="1097" spans="1:11" ht="15" customHeight="1" x14ac:dyDescent="0.15">
      <c r="A1097" s="19" t="str">
        <v>原発性抗リン脂質抗体症候群</v>
      </c>
      <c r="B1097" s="19" t="str">
        <v>シート8　（シート9～10には記入しない）</v>
      </c>
      <c r="C1097" s="15" t="str">
        <v>病弱</v>
      </c>
      <c r="D1097" s="15" t="str">
        <v>なし</v>
      </c>
      <c r="G1097" s="32" t="s">
        <v>1819</v>
      </c>
      <c r="H1097" s="15" t="s">
        <v>2996</v>
      </c>
      <c r="I1097" s="44" t="s">
        <v>2959</v>
      </c>
      <c r="J1097" s="19" t="s">
        <v>934</v>
      </c>
      <c r="K1097" s="982">
        <v>1</v>
      </c>
    </row>
    <row r="1098" spans="1:11" ht="15" customHeight="1" x14ac:dyDescent="0.15">
      <c r="A1098" s="19" t="str">
        <v>原発性側索硬化症</v>
      </c>
      <c r="B1098" s="19" t="str">
        <v>シート8　（シート9～10には記入しない）</v>
      </c>
      <c r="C1098" s="15" t="str">
        <v>病弱</v>
      </c>
      <c r="D1098" s="15" t="str">
        <v>なし</v>
      </c>
      <c r="G1098" s="32" t="s">
        <v>1820</v>
      </c>
      <c r="H1098" s="15" t="s">
        <v>2996</v>
      </c>
      <c r="I1098" s="44" t="s">
        <v>2959</v>
      </c>
      <c r="J1098" s="19" t="s">
        <v>934</v>
      </c>
      <c r="K1098" s="982">
        <v>1</v>
      </c>
    </row>
    <row r="1099" spans="1:11" ht="15" customHeight="1" x14ac:dyDescent="0.15">
      <c r="A1099" s="19" t="str">
        <v>原発性免疫不全症候群</v>
      </c>
      <c r="B1099" s="19" t="str">
        <v>シート8　（シート9～10には記入しない）</v>
      </c>
      <c r="C1099" s="15" t="str">
        <v>病弱</v>
      </c>
      <c r="D1099" s="15" t="str">
        <v>なし</v>
      </c>
      <c r="G1099" s="15" t="s">
        <v>1821</v>
      </c>
      <c r="H1099" s="15" t="s">
        <v>2996</v>
      </c>
      <c r="I1099" s="44" t="s">
        <v>2959</v>
      </c>
      <c r="J1099" s="19" t="s">
        <v>934</v>
      </c>
      <c r="K1099" s="982">
        <v>1</v>
      </c>
    </row>
    <row r="1100" spans="1:11" ht="15" customHeight="1" x14ac:dyDescent="0.15">
      <c r="A1100" s="19" t="str">
        <v>減汗性外胚葉異形成症</v>
      </c>
      <c r="B1100" s="19" t="str">
        <v>シート8　（シート9～10には記入しない）</v>
      </c>
      <c r="C1100" s="15" t="str">
        <v>病弱</v>
      </c>
      <c r="D1100" s="15" t="str">
        <v>なし</v>
      </c>
      <c r="G1100" s="15" t="s">
        <v>1822</v>
      </c>
      <c r="H1100" s="32" t="s">
        <v>2996</v>
      </c>
      <c r="I1100" s="44" t="s">
        <v>2959</v>
      </c>
      <c r="J1100" s="19" t="s">
        <v>934</v>
      </c>
      <c r="K1100" s="982">
        <v>1</v>
      </c>
    </row>
    <row r="1101" spans="1:11" ht="15" customHeight="1" x14ac:dyDescent="0.15">
      <c r="A1101" s="19" t="str">
        <v>限局性皮質異形成</v>
      </c>
      <c r="B1101" s="19" t="str">
        <v>シート8　（シート9～10には記入しない）</v>
      </c>
      <c r="C1101" s="15" t="str">
        <v>病弱</v>
      </c>
      <c r="D1101" s="15" t="str">
        <v>なし</v>
      </c>
      <c r="G1101" s="32" t="s">
        <v>1823</v>
      </c>
      <c r="H1101" s="32" t="s">
        <v>2996</v>
      </c>
      <c r="I1101" s="32" t="s">
        <v>2959</v>
      </c>
      <c r="J1101" s="19" t="s">
        <v>934</v>
      </c>
      <c r="K1101" s="982">
        <v>1</v>
      </c>
    </row>
    <row r="1102" spans="1:11" ht="15" customHeight="1" x14ac:dyDescent="0.15">
      <c r="A1102" s="19" t="str">
        <v>後縦靱帯骨化症</v>
      </c>
      <c r="B1102" s="19" t="str">
        <v>シート8　（シート9～10には記入しない）</v>
      </c>
      <c r="C1102" s="15" t="str">
        <v>病弱</v>
      </c>
      <c r="D1102" s="15" t="str">
        <v>なし</v>
      </c>
      <c r="G1102" s="32" t="s">
        <v>1824</v>
      </c>
      <c r="H1102" s="15" t="s">
        <v>2996</v>
      </c>
      <c r="I1102" s="44" t="s">
        <v>2959</v>
      </c>
      <c r="J1102" s="19" t="s">
        <v>934</v>
      </c>
      <c r="K1102" s="982">
        <v>1</v>
      </c>
    </row>
    <row r="1103" spans="1:11" ht="15" customHeight="1" x14ac:dyDescent="0.15">
      <c r="A1103" s="19" t="str">
        <v>後天的な免疫系障害による免疫不全症</v>
      </c>
      <c r="B1103" s="19" t="str">
        <v>シート8　（シート9～10には記入しない）</v>
      </c>
      <c r="C1103" s="15" t="str">
        <v>病弱</v>
      </c>
      <c r="D1103" s="15" t="str">
        <v>なし</v>
      </c>
      <c r="G1103" s="32" t="s">
        <v>1825</v>
      </c>
      <c r="H1103" s="15" t="s">
        <v>2996</v>
      </c>
      <c r="I1103" s="44" t="s">
        <v>2959</v>
      </c>
      <c r="J1103" s="19" t="s">
        <v>934</v>
      </c>
      <c r="K1103" s="982">
        <v>1</v>
      </c>
    </row>
    <row r="1104" spans="1:11" ht="15" customHeight="1" x14ac:dyDescent="0.15">
      <c r="A1104" s="19" t="str">
        <v>好酸球性消化管疾患</v>
      </c>
      <c r="B1104" s="19" t="str">
        <v>シート8　（シート9～10には記入しない）</v>
      </c>
      <c r="C1104" s="15" t="str">
        <v>病弱</v>
      </c>
      <c r="D1104" s="15" t="str">
        <v>なし</v>
      </c>
      <c r="G1104" s="32" t="s">
        <v>1826</v>
      </c>
      <c r="H1104" s="15" t="s">
        <v>2996</v>
      </c>
      <c r="I1104" s="44" t="s">
        <v>2959</v>
      </c>
      <c r="J1104" s="19" t="s">
        <v>934</v>
      </c>
      <c r="K1104" s="982">
        <v>1</v>
      </c>
    </row>
    <row r="1105" spans="1:11" ht="15" customHeight="1" x14ac:dyDescent="0.15">
      <c r="A1105" s="19" t="str">
        <v>広範脊柱管狭窄症</v>
      </c>
      <c r="B1105" s="19" t="str">
        <v>シート8　（シート9～10には記入しない）</v>
      </c>
      <c r="C1105" s="15" t="str">
        <v>病弱</v>
      </c>
      <c r="D1105" s="15" t="str">
        <v>なし</v>
      </c>
      <c r="G1105" s="32" t="s">
        <v>1827</v>
      </c>
      <c r="H1105" s="15" t="s">
        <v>2996</v>
      </c>
      <c r="I1105" s="44" t="s">
        <v>2959</v>
      </c>
      <c r="J1105" s="19" t="s">
        <v>934</v>
      </c>
      <c r="K1105" s="982">
        <v>1</v>
      </c>
    </row>
    <row r="1106" spans="1:11" ht="15" customHeight="1" x14ac:dyDescent="0.15">
      <c r="A1106" s="19" t="str">
        <v>甲状腺刺激ホルモン分泌低下症</v>
      </c>
      <c r="B1106" s="19" t="str">
        <v>シート8　（シート9～10には記入しない）</v>
      </c>
      <c r="C1106" s="15" t="str">
        <v>病弱</v>
      </c>
      <c r="D1106" s="15" t="str">
        <v>なし</v>
      </c>
      <c r="G1106" s="32" t="s">
        <v>1828</v>
      </c>
      <c r="H1106" s="15" t="s">
        <v>2996</v>
      </c>
      <c r="I1106" s="44" t="s">
        <v>2959</v>
      </c>
      <c r="J1106" s="19" t="s">
        <v>934</v>
      </c>
      <c r="K1106" s="982">
        <v>1</v>
      </c>
    </row>
    <row r="1107" spans="1:11" ht="15" customHeight="1" x14ac:dyDescent="0.15">
      <c r="A1107" s="19" t="str">
        <v>高チロシン血症1型</v>
      </c>
      <c r="B1107" s="19" t="str">
        <v>シート8　（シート9～10には記入しない）</v>
      </c>
      <c r="C1107" s="15" t="str">
        <v>病弱</v>
      </c>
      <c r="D1107" s="15" t="str">
        <v>なし</v>
      </c>
      <c r="G1107" s="32" t="s">
        <v>1829</v>
      </c>
      <c r="H1107" s="15" t="s">
        <v>2996</v>
      </c>
      <c r="I1107" s="44" t="s">
        <v>2959</v>
      </c>
      <c r="J1107" s="19" t="s">
        <v>934</v>
      </c>
      <c r="K1107" s="982">
        <v>1</v>
      </c>
    </row>
    <row r="1108" spans="1:11" ht="15" customHeight="1" x14ac:dyDescent="0.15">
      <c r="A1108" s="19" t="str">
        <v>視神経脊髄炎</v>
      </c>
      <c r="B1108" s="19" t="str">
        <v>シート8　（シート9～10には記入しない）</v>
      </c>
      <c r="C1108" s="15" t="str">
        <v>病弱</v>
      </c>
      <c r="D1108" s="15" t="str">
        <v>なし</v>
      </c>
      <c r="G1108" s="32" t="s">
        <v>1830</v>
      </c>
      <c r="H1108" s="15" t="s">
        <v>2996</v>
      </c>
      <c r="I1108" s="44" t="s">
        <v>2959</v>
      </c>
      <c r="J1108" s="19" t="s">
        <v>934</v>
      </c>
      <c r="K1108" s="982">
        <v>1</v>
      </c>
    </row>
    <row r="1109" spans="1:11" ht="15" customHeight="1" x14ac:dyDescent="0.15">
      <c r="A1109" s="19" t="str">
        <v>自己免疫関連脳症</v>
      </c>
      <c r="B1109" s="19" t="str">
        <v>シート8　（シート9～10には記入しない）</v>
      </c>
      <c r="C1109" s="15" t="str">
        <v>病弱</v>
      </c>
      <c r="D1109" s="15" t="str">
        <v>なし</v>
      </c>
      <c r="G1109" s="15" t="s">
        <v>1832</v>
      </c>
      <c r="H1109" s="15" t="s">
        <v>2996</v>
      </c>
      <c r="I1109" s="44" t="s">
        <v>2959</v>
      </c>
      <c r="J1109" s="19" t="s">
        <v>934</v>
      </c>
      <c r="K1109" s="982">
        <v>1</v>
      </c>
    </row>
    <row r="1110" spans="1:11" ht="15" customHeight="1" x14ac:dyDescent="0.15">
      <c r="A1110" s="19" t="str">
        <v>自己免疫性肺胞蛋白症</v>
      </c>
      <c r="B1110" s="19" t="str">
        <v>シート8　（シート9～10には記入しない）</v>
      </c>
      <c r="C1110" s="15" t="str">
        <v>病弱</v>
      </c>
      <c r="D1110" s="15" t="str">
        <v>なし</v>
      </c>
      <c r="G1110" s="32" t="s">
        <v>1833</v>
      </c>
      <c r="H1110" s="15" t="s">
        <v>2996</v>
      </c>
      <c r="I1110" s="44" t="s">
        <v>2959</v>
      </c>
      <c r="J1110" s="19" t="s">
        <v>934</v>
      </c>
      <c r="K1110" s="982">
        <v>1</v>
      </c>
    </row>
    <row r="1111" spans="1:11" ht="15" customHeight="1" x14ac:dyDescent="0.15">
      <c r="A1111" s="19" t="str">
        <v>自己貪食空胞性ミオパチー</v>
      </c>
      <c r="B1111" s="19" t="str">
        <v>シート8　（シート9～10には記入しない）</v>
      </c>
      <c r="C1111" s="15" t="str">
        <v>病弱</v>
      </c>
      <c r="D1111" s="15" t="str">
        <v>なし</v>
      </c>
      <c r="G1111" s="32" t="s">
        <v>1834</v>
      </c>
      <c r="H1111" s="15" t="s">
        <v>2996</v>
      </c>
      <c r="I1111" s="44" t="s">
        <v>2959</v>
      </c>
      <c r="J1111" s="19" t="s">
        <v>934</v>
      </c>
      <c r="K1111" s="982">
        <v>1</v>
      </c>
    </row>
    <row r="1112" spans="1:11" ht="15" customHeight="1" x14ac:dyDescent="0.15">
      <c r="A1112" s="19" t="str">
        <v>周期性嘔吐症</v>
      </c>
      <c r="B1112" s="19" t="str">
        <v>シート8　（シート9～10には記入しない）</v>
      </c>
      <c r="C1112" s="15" t="str">
        <v>病弱</v>
      </c>
      <c r="D1112" s="15" t="str">
        <v>なし</v>
      </c>
      <c r="G1112" s="32" t="s">
        <v>1835</v>
      </c>
      <c r="H1112" s="15" t="s">
        <v>2996</v>
      </c>
      <c r="I1112" s="44" t="s">
        <v>2959</v>
      </c>
      <c r="J1112" s="19" t="s">
        <v>934</v>
      </c>
      <c r="K1112" s="982">
        <v>1</v>
      </c>
    </row>
    <row r="1113" spans="1:11" ht="15" customHeight="1" x14ac:dyDescent="0.15">
      <c r="A1113" s="19" t="str">
        <v>重度の頭蓋骨早期癒合症</v>
      </c>
      <c r="B1113" s="19" t="str">
        <v>シート8　（シート9～10には記入しない）</v>
      </c>
      <c r="C1113" s="15" t="str">
        <v>病弱</v>
      </c>
      <c r="D1113" s="15" t="str">
        <v>なし</v>
      </c>
      <c r="G1113" s="32" t="s">
        <v>1836</v>
      </c>
      <c r="H1113" s="15" t="s">
        <v>2996</v>
      </c>
      <c r="I1113" s="44" t="s">
        <v>2959</v>
      </c>
      <c r="J1113" s="19" t="s">
        <v>934</v>
      </c>
      <c r="K1113" s="982">
        <v>1</v>
      </c>
    </row>
    <row r="1114" spans="1:11" ht="15" customHeight="1" x14ac:dyDescent="0.15">
      <c r="A1114" s="19" t="str">
        <v>心室中隔欠損を伴わない肺動脈閉鎖症</v>
      </c>
      <c r="B1114" s="19" t="str">
        <v>シート8　（シート9～10には記入しない）</v>
      </c>
      <c r="C1114" s="15" t="str">
        <v>病弱</v>
      </c>
      <c r="D1114" s="15" t="str">
        <v>なし</v>
      </c>
      <c r="G1114" s="32" t="s">
        <v>1837</v>
      </c>
      <c r="H1114" s="15" t="s">
        <v>2996</v>
      </c>
      <c r="I1114" s="44" t="s">
        <v>2959</v>
      </c>
      <c r="J1114" s="19" t="s">
        <v>934</v>
      </c>
      <c r="K1114" s="982">
        <v>1</v>
      </c>
    </row>
    <row r="1115" spans="1:11" ht="15" customHeight="1" x14ac:dyDescent="0.15">
      <c r="A1115" s="19" t="str">
        <v>脳内鉄沈着神経変性症</v>
      </c>
      <c r="B1115" s="19" t="str">
        <v>シート8　（シート9～10には記入しない）</v>
      </c>
      <c r="C1115" s="15" t="str">
        <v>病弱</v>
      </c>
      <c r="D1115" s="15" t="str">
        <v>なし</v>
      </c>
      <c r="G1115" s="32" t="s">
        <v>3611</v>
      </c>
      <c r="H1115" s="15" t="s">
        <v>2996</v>
      </c>
      <c r="I1115" s="44" t="s">
        <v>2959</v>
      </c>
      <c r="J1115" s="19" t="s">
        <v>934</v>
      </c>
      <c r="K1115" s="982">
        <v>1</v>
      </c>
    </row>
    <row r="1116" spans="1:11" ht="15" customHeight="1" x14ac:dyDescent="0.15">
      <c r="A1116" s="19" t="str">
        <v>神経芽細胞腫</v>
      </c>
      <c r="B1116" s="19" t="str">
        <v>シート8　（シート9～10には記入しない）</v>
      </c>
      <c r="C1116" s="15" t="str">
        <v>病弱</v>
      </c>
      <c r="D1116" s="15" t="str">
        <v>なし</v>
      </c>
      <c r="G1116" s="32" t="s">
        <v>1838</v>
      </c>
      <c r="H1116" s="15" t="s">
        <v>2996</v>
      </c>
      <c r="I1116" s="44" t="s">
        <v>2959</v>
      </c>
      <c r="J1116" s="19" t="s">
        <v>934</v>
      </c>
      <c r="K1116" s="982">
        <v>1</v>
      </c>
    </row>
    <row r="1117" spans="1:11" ht="15" customHeight="1" x14ac:dyDescent="0.15">
      <c r="A1117" s="19" t="str">
        <v>神経細胞移動異常症</v>
      </c>
      <c r="B1117" s="19" t="str">
        <v>シート8　（シート9～10には記入しない）</v>
      </c>
      <c r="C1117" s="15" t="str">
        <v>病弱</v>
      </c>
      <c r="D1117" s="15" t="str">
        <v>なし</v>
      </c>
      <c r="G1117" s="32" t="s">
        <v>1839</v>
      </c>
      <c r="H1117" s="15" t="s">
        <v>2996</v>
      </c>
      <c r="I1117" s="44" t="s">
        <v>2959</v>
      </c>
      <c r="J1117" s="19" t="s">
        <v>934</v>
      </c>
      <c r="K1117" s="982">
        <v>1</v>
      </c>
    </row>
    <row r="1118" spans="1:11" ht="15" customHeight="1" x14ac:dyDescent="0.15">
      <c r="A1118" s="19" t="str">
        <v>神経軸索スフェロイド形成を伴う遺伝性びまん性白質脳症</v>
      </c>
      <c r="B1118" s="19" t="str">
        <v>シート8　（シート9～10には記入しない）</v>
      </c>
      <c r="C1118" s="15" t="str">
        <v>病弱</v>
      </c>
      <c r="D1118" s="15" t="str">
        <v>なし</v>
      </c>
      <c r="G1118" s="32" t="s">
        <v>1840</v>
      </c>
      <c r="H1118" s="15" t="s">
        <v>2996</v>
      </c>
      <c r="I1118" s="32" t="s">
        <v>2959</v>
      </c>
      <c r="J1118" s="19" t="s">
        <v>934</v>
      </c>
      <c r="K1118" s="982">
        <v>1</v>
      </c>
    </row>
    <row r="1119" spans="1:11" ht="15" customHeight="1" x14ac:dyDescent="0.15">
      <c r="A1119" s="19" t="str">
        <v>神経節細胞腫</v>
      </c>
      <c r="B1119" s="19" t="str">
        <v>シート8　（シート9～10には記入しない）</v>
      </c>
      <c r="C1119" s="15" t="str">
        <v>病弱</v>
      </c>
      <c r="D1119" s="15" t="str">
        <v>なし</v>
      </c>
      <c r="G1119" s="32" t="s">
        <v>1841</v>
      </c>
      <c r="H1119" s="15" t="s">
        <v>2996</v>
      </c>
      <c r="I1119" s="44" t="s">
        <v>2959</v>
      </c>
      <c r="J1119" s="19" t="s">
        <v>934</v>
      </c>
      <c r="K1119" s="982">
        <v>1</v>
      </c>
    </row>
    <row r="1120" spans="1:11" ht="15" customHeight="1" x14ac:dyDescent="0.15">
      <c r="A1120" s="19" t="str">
        <v>神経線維腫症</v>
      </c>
      <c r="B1120" s="19" t="str">
        <v>シート8　（シート9～10には記入しない）</v>
      </c>
      <c r="C1120" s="15" t="str">
        <v>病弱</v>
      </c>
      <c r="D1120" s="15" t="str">
        <v>なし</v>
      </c>
      <c r="G1120" s="32" t="s">
        <v>1842</v>
      </c>
      <c r="H1120" s="15" t="s">
        <v>2996</v>
      </c>
      <c r="I1120" s="32" t="s">
        <v>2959</v>
      </c>
      <c r="J1120" s="19" t="s">
        <v>934</v>
      </c>
      <c r="K1120" s="982">
        <v>1</v>
      </c>
    </row>
    <row r="1121" spans="1:11" ht="15" customHeight="1" x14ac:dyDescent="0.15">
      <c r="A1121" s="19" t="str">
        <v>神経有棘赤血球症</v>
      </c>
      <c r="B1121" s="19" t="str">
        <v>シート8　（シート9～10には記入しない）</v>
      </c>
      <c r="C1121" s="15" t="str">
        <v>病弱</v>
      </c>
      <c r="D1121" s="15" t="str">
        <v>なし</v>
      </c>
      <c r="G1121" s="15" t="s">
        <v>1843</v>
      </c>
      <c r="H1121" s="15" t="s">
        <v>2996</v>
      </c>
      <c r="I1121" s="44" t="s">
        <v>2959</v>
      </c>
      <c r="J1121" s="19" t="s">
        <v>934</v>
      </c>
      <c r="K1121" s="982">
        <v>1</v>
      </c>
    </row>
    <row r="1122" spans="1:11" ht="15" customHeight="1" x14ac:dyDescent="0.15">
      <c r="A1122" s="19" t="str">
        <v>進行性ミオクローヌスてんかん</v>
      </c>
      <c r="B1122" s="19" t="str">
        <v>シート8　（シート9～10には記入しない）</v>
      </c>
      <c r="C1122" s="15" t="str">
        <v>病弱</v>
      </c>
      <c r="D1122" s="15" t="str">
        <v>なし</v>
      </c>
      <c r="G1122" s="15" t="s">
        <v>1844</v>
      </c>
      <c r="H1122" s="15" t="s">
        <v>2996</v>
      </c>
      <c r="I1122" s="44" t="s">
        <v>2959</v>
      </c>
      <c r="J1122" s="19" t="s">
        <v>934</v>
      </c>
      <c r="K1122" s="982">
        <v>1</v>
      </c>
    </row>
    <row r="1123" spans="1:11" ht="15" customHeight="1" x14ac:dyDescent="0.15">
      <c r="A1123" s="19" t="str">
        <v>進行性核上性麻痺</v>
      </c>
      <c r="B1123" s="19" t="str">
        <v>シート8　（シート9～10には記入しない）</v>
      </c>
      <c r="C1123" s="15" t="str">
        <v>病弱</v>
      </c>
      <c r="D1123" s="15" t="str">
        <v>なし</v>
      </c>
      <c r="G1123" s="32" t="s">
        <v>1845</v>
      </c>
      <c r="H1123" s="15" t="s">
        <v>2996</v>
      </c>
      <c r="I1123" s="44" t="s">
        <v>2959</v>
      </c>
      <c r="J1123" s="19" t="s">
        <v>934</v>
      </c>
      <c r="K1123" s="982">
        <v>1</v>
      </c>
    </row>
    <row r="1124" spans="1:11" ht="15" customHeight="1" x14ac:dyDescent="0.15">
      <c r="A1124" s="19" t="str">
        <v>進行性多巣性白質脳症</v>
      </c>
      <c r="B1124" s="19" t="str">
        <v>シート8　（シート9～10には記入しない）</v>
      </c>
      <c r="C1124" s="15" t="str">
        <v>病弱</v>
      </c>
      <c r="D1124" s="15" t="str">
        <v>なし</v>
      </c>
      <c r="G1124" s="32" t="s">
        <v>1846</v>
      </c>
      <c r="H1124" s="15" t="s">
        <v>2996</v>
      </c>
      <c r="I1124" s="44" t="s">
        <v>2959</v>
      </c>
      <c r="J1124" s="19" t="s">
        <v>934</v>
      </c>
      <c r="K1124" s="982">
        <v>1</v>
      </c>
    </row>
    <row r="1125" spans="1:11" ht="15" customHeight="1" x14ac:dyDescent="0.15">
      <c r="A1125" s="19" t="str">
        <v>進行性白質脳症</v>
      </c>
      <c r="B1125" s="19" t="str">
        <v>シート8　（シート9～10には記入しない）</v>
      </c>
      <c r="C1125" s="15" t="str">
        <v>病弱</v>
      </c>
      <c r="D1125" s="15" t="str">
        <v>なし</v>
      </c>
      <c r="G1125" s="32" t="s">
        <v>1847</v>
      </c>
      <c r="H1125" s="15" t="s">
        <v>2996</v>
      </c>
      <c r="I1125" s="44" t="s">
        <v>2959</v>
      </c>
      <c r="J1125" s="19" t="s">
        <v>934</v>
      </c>
      <c r="K1125" s="982">
        <v>1</v>
      </c>
    </row>
    <row r="1126" spans="1:11" ht="15" customHeight="1" x14ac:dyDescent="0.15">
      <c r="A1126" s="19" t="str">
        <v>腎動静脈瘻</v>
      </c>
      <c r="B1126" s="19" t="str">
        <v>シート8　（シート9～10には記入しない）</v>
      </c>
      <c r="C1126" s="15" t="str">
        <v>病弱</v>
      </c>
      <c r="D1126" s="15" t="str">
        <v>なし</v>
      </c>
      <c r="G1126" s="32" t="s">
        <v>1848</v>
      </c>
      <c r="H1126" s="15" t="s">
        <v>2996</v>
      </c>
      <c r="I1126" s="44" t="s">
        <v>2959</v>
      </c>
      <c r="J1126" s="19" t="s">
        <v>934</v>
      </c>
      <c r="K1126" s="982">
        <v>1</v>
      </c>
    </row>
    <row r="1127" spans="1:11" ht="15" customHeight="1" x14ac:dyDescent="0.15">
      <c r="A1127" s="19" t="str">
        <v>成人発症スチル病</v>
      </c>
      <c r="B1127" s="19" t="str">
        <v>シート8　（シート9～10には記入しない）</v>
      </c>
      <c r="C1127" s="15" t="str">
        <v>病弱</v>
      </c>
      <c r="D1127" s="15" t="str">
        <v>なし</v>
      </c>
      <c r="G1127" s="32" t="s">
        <v>3612</v>
      </c>
      <c r="H1127" s="15" t="s">
        <v>2996</v>
      </c>
      <c r="I1127" s="44" t="s">
        <v>2959</v>
      </c>
      <c r="J1127" s="19" t="s">
        <v>934</v>
      </c>
      <c r="K1127" s="982">
        <v>1</v>
      </c>
    </row>
    <row r="1128" spans="1:11" ht="15" customHeight="1" x14ac:dyDescent="0.15">
      <c r="A1128" s="19" t="str">
        <v>脆弱X症候群</v>
      </c>
      <c r="B1128" s="19" t="str">
        <v>シート8　（シート9～10には記入しない）</v>
      </c>
      <c r="C1128" s="15" t="str">
        <v>病弱</v>
      </c>
      <c r="D1128" s="15" t="str">
        <v>なし</v>
      </c>
      <c r="G1128" s="32" t="s">
        <v>1849</v>
      </c>
      <c r="H1128" s="15" t="s">
        <v>2996</v>
      </c>
      <c r="I1128" s="44" t="s">
        <v>2959</v>
      </c>
      <c r="J1128" s="19" t="s">
        <v>934</v>
      </c>
      <c r="K1128" s="982">
        <v>1</v>
      </c>
    </row>
    <row r="1129" spans="1:11" ht="15" customHeight="1" x14ac:dyDescent="0.15">
      <c r="A1129" s="19" t="str">
        <v>脆弱X症候群関連疾患</v>
      </c>
      <c r="B1129" s="19" t="str">
        <v>シート8　（シート9～10には記入しない）</v>
      </c>
      <c r="C1129" s="15" t="str">
        <v>病弱</v>
      </c>
      <c r="D1129" s="15" t="str">
        <v>なし</v>
      </c>
      <c r="G1129" s="32" t="s">
        <v>1850</v>
      </c>
      <c r="H1129" s="15" t="s">
        <v>2996</v>
      </c>
      <c r="I1129" s="44" t="s">
        <v>2959</v>
      </c>
      <c r="J1129" s="19" t="s">
        <v>934</v>
      </c>
      <c r="K1129" s="982">
        <v>1</v>
      </c>
    </row>
    <row r="1130" spans="1:11" ht="15" customHeight="1" x14ac:dyDescent="0.15">
      <c r="A1130" s="19" t="str">
        <v>脊髄空洞症</v>
      </c>
      <c r="B1130" s="19" t="str">
        <v>シート8　（シート9～10には記入しない）</v>
      </c>
      <c r="C1130" s="15" t="str">
        <v>病弱</v>
      </c>
      <c r="D1130" s="15" t="str">
        <v>なし</v>
      </c>
      <c r="G1130" s="32" t="s">
        <v>1851</v>
      </c>
      <c r="H1130" s="15" t="s">
        <v>2996</v>
      </c>
      <c r="I1130" s="44" t="s">
        <v>2959</v>
      </c>
      <c r="J1130" s="19" t="s">
        <v>934</v>
      </c>
      <c r="K1130" s="982">
        <v>1</v>
      </c>
    </row>
    <row r="1131" spans="1:11" ht="15" customHeight="1" x14ac:dyDescent="0.15">
      <c r="A1131" s="19" t="str">
        <v>先天異常症候群</v>
      </c>
      <c r="B1131" s="19" t="str">
        <v>シート8　（シート9～10には記入しない）</v>
      </c>
      <c r="C1131" s="15" t="str">
        <v>病弱</v>
      </c>
      <c r="D1131" s="15" t="str">
        <v>なし</v>
      </c>
      <c r="G1131" s="32" t="s">
        <v>1852</v>
      </c>
      <c r="H1131" s="15" t="s">
        <v>2996</v>
      </c>
      <c r="I1131" s="44" t="s">
        <v>2959</v>
      </c>
      <c r="J1131" s="19" t="s">
        <v>934</v>
      </c>
      <c r="K1131" s="982">
        <v>1</v>
      </c>
    </row>
    <row r="1132" spans="1:11" ht="15" customHeight="1" x14ac:dyDescent="0.15">
      <c r="A1132" s="19" t="str">
        <v>先天性核上性球麻痺</v>
      </c>
      <c r="B1132" s="19" t="str">
        <v>シート8　（シート9～10には記入しない）</v>
      </c>
      <c r="C1132" s="15" t="str">
        <v>病弱</v>
      </c>
      <c r="D1132" s="15" t="str">
        <v>なし</v>
      </c>
      <c r="G1132" s="32" t="s">
        <v>1853</v>
      </c>
      <c r="H1132" s="15" t="s">
        <v>2996</v>
      </c>
      <c r="I1132" s="44" t="s">
        <v>2959</v>
      </c>
      <c r="J1132" s="19" t="s">
        <v>934</v>
      </c>
      <c r="K1132" s="982">
        <v>1</v>
      </c>
    </row>
    <row r="1133" spans="1:11" ht="15" customHeight="1" x14ac:dyDescent="0.15">
      <c r="A1133" s="19" t="str">
        <v>先天性筋無力症候群</v>
      </c>
      <c r="B1133" s="19" t="str">
        <v>シート8　（シート9～10には記入しない）</v>
      </c>
      <c r="C1133" s="15" t="str">
        <v>病弱</v>
      </c>
      <c r="D1133" s="15" t="str">
        <v>なし</v>
      </c>
      <c r="G1133" s="32" t="s">
        <v>1854</v>
      </c>
      <c r="H1133" s="15" t="s">
        <v>2996</v>
      </c>
      <c r="I1133" s="44" t="s">
        <v>2959</v>
      </c>
      <c r="J1133" s="19" t="s">
        <v>934</v>
      </c>
      <c r="K1133" s="982">
        <v>1</v>
      </c>
    </row>
    <row r="1134" spans="1:11" ht="15" customHeight="1" x14ac:dyDescent="0.15">
      <c r="A1134" s="19" t="str">
        <v>先天性側弯症</v>
      </c>
      <c r="B1134" s="19" t="str">
        <v>シート8　（シート9～10には記入しない）</v>
      </c>
      <c r="C1134" s="15" t="str">
        <v>病弱</v>
      </c>
      <c r="D1134" s="15" t="str">
        <v>なし</v>
      </c>
      <c r="G1134" s="32" t="s">
        <v>1855</v>
      </c>
      <c r="H1134" s="15" t="s">
        <v>2996</v>
      </c>
      <c r="I1134" s="44" t="s">
        <v>2959</v>
      </c>
      <c r="J1134" s="19" t="s">
        <v>934</v>
      </c>
      <c r="K1134" s="982">
        <v>1</v>
      </c>
    </row>
    <row r="1135" spans="1:11" ht="15" customHeight="1" x14ac:dyDescent="0.15">
      <c r="A1135" s="19" t="str">
        <v>先天性側湾症</v>
      </c>
      <c r="B1135" s="19" t="str">
        <v>シート8　（シート9～10には記入しない）</v>
      </c>
      <c r="C1135" s="15" t="str">
        <v>病弱</v>
      </c>
      <c r="D1135" s="15" t="str">
        <v>なし</v>
      </c>
      <c r="G1135" s="32" t="s">
        <v>1856</v>
      </c>
      <c r="H1135" s="15" t="s">
        <v>2996</v>
      </c>
      <c r="I1135" s="44" t="s">
        <v>2959</v>
      </c>
      <c r="J1135" s="19" t="s">
        <v>934</v>
      </c>
      <c r="K1135" s="982">
        <v>1</v>
      </c>
    </row>
    <row r="1136" spans="1:11" ht="15" customHeight="1" x14ac:dyDescent="0.15">
      <c r="A1136" s="19" t="str">
        <v>全身性アミロイドーシス</v>
      </c>
      <c r="B1136" s="19" t="str">
        <v>シート8　（シート9～10には記入しない）</v>
      </c>
      <c r="C1136" s="15" t="str">
        <v>病弱</v>
      </c>
      <c r="D1136" s="15" t="str">
        <v>なし</v>
      </c>
      <c r="G1136" s="32" t="s">
        <v>1857</v>
      </c>
      <c r="H1136" s="15" t="s">
        <v>2996</v>
      </c>
      <c r="I1136" s="44" t="s">
        <v>2959</v>
      </c>
      <c r="J1136" s="19" t="s">
        <v>934</v>
      </c>
      <c r="K1136" s="982">
        <v>1</v>
      </c>
    </row>
    <row r="1137" spans="1:11" ht="15" customHeight="1" x14ac:dyDescent="0.15">
      <c r="A1137" s="19" t="str">
        <v>多系統萎縮症</v>
      </c>
      <c r="B1137" s="19" t="str">
        <v>シート8　（シート9～10には記入しない）</v>
      </c>
      <c r="C1137" s="15" t="str">
        <v>病弱</v>
      </c>
      <c r="D1137" s="15" t="str">
        <v>なし</v>
      </c>
      <c r="G1137" s="15" t="s">
        <v>1858</v>
      </c>
      <c r="H1137" s="15" t="s">
        <v>2996</v>
      </c>
      <c r="I1137" s="44" t="s">
        <v>2959</v>
      </c>
      <c r="J1137" s="19" t="s">
        <v>934</v>
      </c>
      <c r="K1137" s="982">
        <v>1</v>
      </c>
    </row>
    <row r="1138" spans="1:11" ht="15" customHeight="1" x14ac:dyDescent="0.15">
      <c r="A1138" s="19" t="str">
        <v>大動脈炎症候群</v>
      </c>
      <c r="B1138" s="19" t="str">
        <v>シート8　（シート9～10には記入しない）</v>
      </c>
      <c r="C1138" s="15" t="str">
        <v>病弱</v>
      </c>
      <c r="D1138" s="15" t="str">
        <v>なし</v>
      </c>
      <c r="G1138" s="32" t="s">
        <v>1859</v>
      </c>
      <c r="H1138" s="15" t="s">
        <v>2996</v>
      </c>
      <c r="I1138" s="44" t="s">
        <v>2959</v>
      </c>
      <c r="J1138" s="19" t="s">
        <v>934</v>
      </c>
      <c r="K1138" s="982">
        <v>1</v>
      </c>
    </row>
    <row r="1139" spans="1:11" ht="15" customHeight="1" x14ac:dyDescent="0.15">
      <c r="A1139" s="19" t="str">
        <v>大脳皮質基底核変性症</v>
      </c>
      <c r="B1139" s="19" t="str">
        <v>シート8　（シート9～10には記入しない）</v>
      </c>
      <c r="C1139" s="15" t="str">
        <v>病弱</v>
      </c>
      <c r="D1139" s="15" t="str">
        <v>なし</v>
      </c>
      <c r="G1139" s="32" t="s">
        <v>1860</v>
      </c>
      <c r="H1139" s="15" t="s">
        <v>2996</v>
      </c>
      <c r="I1139" s="44" t="s">
        <v>2959</v>
      </c>
      <c r="J1139" s="19" t="s">
        <v>934</v>
      </c>
      <c r="K1139" s="982">
        <v>1</v>
      </c>
    </row>
    <row r="1140" spans="1:11" ht="15" customHeight="1" x14ac:dyDescent="0.15">
      <c r="A1140" s="19" t="str">
        <v>第14番染色体父親性ダイソミー症候群</v>
      </c>
      <c r="B1140" s="19" t="str">
        <v>シート8　（シート9～10には記入しない）</v>
      </c>
      <c r="C1140" s="15" t="str">
        <v>病弱</v>
      </c>
      <c r="D1140" s="15" t="str">
        <v>なし</v>
      </c>
      <c r="G1140" s="32" t="s">
        <v>1861</v>
      </c>
      <c r="H1140" s="15" t="s">
        <v>2996</v>
      </c>
      <c r="I1140" s="44" t="s">
        <v>2959</v>
      </c>
      <c r="J1140" s="19" t="s">
        <v>934</v>
      </c>
      <c r="K1140" s="982">
        <v>1</v>
      </c>
    </row>
    <row r="1141" spans="1:11" ht="15" customHeight="1" x14ac:dyDescent="0.15">
      <c r="A1141" s="19" t="str">
        <v>第V因子欠乏症</v>
      </c>
      <c r="B1141" s="19" t="str">
        <v>シート8　（シート9～10には記入しない）</v>
      </c>
      <c r="C1141" s="15" t="str">
        <v>病弱</v>
      </c>
      <c r="D1141" s="15" t="str">
        <v>なし</v>
      </c>
      <c r="G1141" s="15" t="s">
        <v>1862</v>
      </c>
      <c r="H1141" s="15" t="s">
        <v>2996</v>
      </c>
      <c r="I1141" s="44" t="s">
        <v>2959</v>
      </c>
      <c r="J1141" s="19" t="s">
        <v>934</v>
      </c>
      <c r="K1141" s="982">
        <v>1</v>
      </c>
    </row>
    <row r="1142" spans="1:11" ht="15" customHeight="1" x14ac:dyDescent="0.15">
      <c r="A1142" s="19" t="str">
        <v>第XⅢ因子欠乏症</v>
      </c>
      <c r="B1142" s="19" t="str">
        <v>シート8　（シート9～10には記入しない）</v>
      </c>
      <c r="C1142" s="15" t="str">
        <v>病弱</v>
      </c>
      <c r="D1142" s="15" t="str">
        <v>なし</v>
      </c>
      <c r="G1142" s="15" t="s">
        <v>1863</v>
      </c>
      <c r="H1142" s="15" t="s">
        <v>2996</v>
      </c>
      <c r="I1142" s="44" t="s">
        <v>2959</v>
      </c>
      <c r="J1142" s="19" t="s">
        <v>934</v>
      </c>
      <c r="K1142" s="982">
        <v>1</v>
      </c>
    </row>
    <row r="1143" spans="1:11" ht="15" customHeight="1" x14ac:dyDescent="0.15">
      <c r="A1143" s="19" t="str">
        <v>第X因子欠乏症</v>
      </c>
      <c r="B1143" s="19" t="str">
        <v>シート8　（シート9～10には記入しない）</v>
      </c>
      <c r="C1143" s="15" t="str">
        <v>病弱</v>
      </c>
      <c r="D1143" s="15" t="str">
        <v>なし</v>
      </c>
      <c r="G1143" s="32" t="s">
        <v>1864</v>
      </c>
      <c r="H1143" s="15" t="s">
        <v>2996</v>
      </c>
      <c r="I1143" s="44" t="s">
        <v>2959</v>
      </c>
      <c r="J1143" s="19" t="s">
        <v>934</v>
      </c>
      <c r="K1143" s="982">
        <v>1</v>
      </c>
    </row>
    <row r="1144" spans="1:11" ht="15" customHeight="1" x14ac:dyDescent="0.15">
      <c r="A1144" s="19" t="str">
        <v>短鎖アシルCoA脱水素酵素欠損症</v>
      </c>
      <c r="B1144" s="19" t="str">
        <v>シート8　（シート9～10には記入しない）</v>
      </c>
      <c r="C1144" s="15" t="str">
        <v>病弱</v>
      </c>
      <c r="D1144" s="15" t="str">
        <v>なし</v>
      </c>
      <c r="G1144" s="15" t="s">
        <v>1865</v>
      </c>
      <c r="H1144" s="15" t="s">
        <v>2996</v>
      </c>
      <c r="I1144" s="44" t="s">
        <v>2959</v>
      </c>
      <c r="J1144" s="19" t="s">
        <v>934</v>
      </c>
      <c r="K1144" s="982">
        <v>1</v>
      </c>
    </row>
    <row r="1145" spans="1:11" ht="15" customHeight="1" x14ac:dyDescent="0.15">
      <c r="A1145" s="19" t="str">
        <v>中鎖アシルCoA脱水素酵素欠損症</v>
      </c>
      <c r="B1145" s="19" t="str">
        <v>シート8　（シート9～10には記入しない）</v>
      </c>
      <c r="C1145" s="15" t="str">
        <v>病弱</v>
      </c>
      <c r="D1145" s="15" t="str">
        <v>なし</v>
      </c>
      <c r="G1145" s="15" t="s">
        <v>1866</v>
      </c>
      <c r="H1145" s="15" t="s">
        <v>2996</v>
      </c>
      <c r="I1145" s="44" t="s">
        <v>2959</v>
      </c>
      <c r="J1145" s="19" t="s">
        <v>934</v>
      </c>
      <c r="K1145" s="982">
        <v>1</v>
      </c>
    </row>
    <row r="1146" spans="1:11" ht="15" customHeight="1" x14ac:dyDescent="0.15">
      <c r="A1146" s="19" t="str">
        <v>中枢神経系原始神経外胚葉性腫瘍</v>
      </c>
      <c r="B1146" s="19" t="str">
        <v>シート8　（シート9～10には記入しない）</v>
      </c>
      <c r="C1146" s="15" t="str">
        <v>病弱</v>
      </c>
      <c r="D1146" s="15" t="str">
        <v>なし</v>
      </c>
      <c r="G1146" s="32" t="s">
        <v>1867</v>
      </c>
      <c r="H1146" s="15" t="s">
        <v>2996</v>
      </c>
      <c r="I1146" s="44" t="s">
        <v>2959</v>
      </c>
      <c r="J1146" s="19" t="s">
        <v>934</v>
      </c>
      <c r="K1146" s="982">
        <v>1</v>
      </c>
    </row>
    <row r="1147" spans="1:11" ht="15" customHeight="1" x14ac:dyDescent="0.15">
      <c r="A1147" s="19" t="str">
        <v>天疱瘡</v>
      </c>
      <c r="B1147" s="19" t="str">
        <v>シート8　（シート9～10には記入しない）</v>
      </c>
      <c r="C1147" s="15" t="str">
        <v>病弱</v>
      </c>
      <c r="D1147" s="15" t="str">
        <v>なし</v>
      </c>
      <c r="G1147" s="32" t="s">
        <v>1868</v>
      </c>
      <c r="H1147" s="15" t="s">
        <v>2996</v>
      </c>
      <c r="I1147" s="44" t="s">
        <v>2959</v>
      </c>
      <c r="J1147" s="19" t="s">
        <v>934</v>
      </c>
      <c r="K1147" s="982">
        <v>1</v>
      </c>
    </row>
    <row r="1148" spans="1:11" ht="15" customHeight="1" x14ac:dyDescent="0.15">
      <c r="A1148" s="19" t="str">
        <v>糖原病</v>
      </c>
      <c r="B1148" s="19" t="str">
        <v>シート8　（シート9～10には記入しない）</v>
      </c>
      <c r="C1148" s="15" t="str">
        <v>病弱</v>
      </c>
      <c r="D1148" s="15" t="str">
        <v>なし</v>
      </c>
      <c r="G1148" s="32" t="s">
        <v>1869</v>
      </c>
      <c r="H1148" s="15" t="s">
        <v>2996</v>
      </c>
      <c r="I1148" s="44" t="s">
        <v>2959</v>
      </c>
      <c r="J1148" s="19" t="s">
        <v>934</v>
      </c>
      <c r="K1148" s="982">
        <v>1</v>
      </c>
    </row>
    <row r="1149" spans="1:11" ht="15" customHeight="1" x14ac:dyDescent="0.15">
      <c r="A1149" s="19" t="str">
        <v>糖尿病</v>
      </c>
      <c r="B1149" s="19" t="str">
        <v>シート8　（シート9～10には記入しない）</v>
      </c>
      <c r="C1149" s="15" t="str">
        <v>病弱</v>
      </c>
      <c r="D1149" s="15" t="str">
        <v>なし</v>
      </c>
      <c r="G1149" s="32" t="s">
        <v>1870</v>
      </c>
      <c r="H1149" s="15" t="s">
        <v>2996</v>
      </c>
      <c r="I1149" s="44" t="s">
        <v>2959</v>
      </c>
      <c r="J1149" s="19" t="s">
        <v>934</v>
      </c>
      <c r="K1149" s="982">
        <v>1</v>
      </c>
    </row>
    <row r="1150" spans="1:11" ht="15" customHeight="1" x14ac:dyDescent="0.15">
      <c r="A1150" s="19" t="str">
        <v>特発性拡張型心筋症</v>
      </c>
      <c r="B1150" s="19" t="str">
        <v>シート8　（シート9～10には記入しない）</v>
      </c>
      <c r="C1150" s="15" t="str">
        <v>病弱</v>
      </c>
      <c r="D1150" s="15" t="str">
        <v>なし</v>
      </c>
      <c r="G1150" s="15" t="s">
        <v>1871</v>
      </c>
      <c r="H1150" s="15" t="s">
        <v>2996</v>
      </c>
      <c r="I1150" s="44" t="s">
        <v>2959</v>
      </c>
      <c r="J1150" s="19" t="s">
        <v>934</v>
      </c>
      <c r="K1150" s="982">
        <v>1</v>
      </c>
    </row>
    <row r="1151" spans="1:11" ht="15" customHeight="1" x14ac:dyDescent="0.15">
      <c r="A1151" s="19" t="str">
        <v>特発性基底核石灰化症</v>
      </c>
      <c r="B1151" s="19" t="str">
        <v>シート8　（シート9～10には記入しない）</v>
      </c>
      <c r="C1151" s="15" t="str">
        <v>病弱</v>
      </c>
      <c r="D1151" s="15" t="str">
        <v>なし</v>
      </c>
      <c r="G1151" s="32" t="s">
        <v>1872</v>
      </c>
      <c r="H1151" s="15" t="s">
        <v>2996</v>
      </c>
      <c r="I1151" s="44" t="s">
        <v>2959</v>
      </c>
      <c r="J1151" s="19" t="s">
        <v>934</v>
      </c>
      <c r="K1151" s="982">
        <v>1</v>
      </c>
    </row>
    <row r="1152" spans="1:11" ht="15" customHeight="1" x14ac:dyDescent="0.15">
      <c r="A1152" s="19" t="str">
        <v>特発性血小板減少性紫斑病</v>
      </c>
      <c r="B1152" s="19" t="str">
        <v>シート8　（シート9～10には記入しない）</v>
      </c>
      <c r="C1152" s="15" t="str">
        <v>病弱</v>
      </c>
      <c r="D1152" s="15" t="str">
        <v>なし</v>
      </c>
      <c r="G1152" s="32" t="s">
        <v>1873</v>
      </c>
      <c r="H1152" s="15" t="s">
        <v>2996</v>
      </c>
      <c r="I1152" s="44" t="s">
        <v>2959</v>
      </c>
      <c r="J1152" s="19" t="s">
        <v>934</v>
      </c>
      <c r="K1152" s="982">
        <v>1</v>
      </c>
    </row>
    <row r="1153" spans="1:11" ht="15" customHeight="1" x14ac:dyDescent="0.15">
      <c r="A1153" s="19" t="str">
        <v>特発性大腿骨頭壊死症</v>
      </c>
      <c r="B1153" s="19" t="str">
        <v>シート8　（シート9～10には記入しない）</v>
      </c>
      <c r="C1153" s="15" t="str">
        <v>病弱</v>
      </c>
      <c r="D1153" s="15" t="str">
        <v>なし</v>
      </c>
      <c r="G1153" s="32" t="s">
        <v>1874</v>
      </c>
      <c r="H1153" s="15" t="s">
        <v>2996</v>
      </c>
      <c r="I1153" s="44" t="s">
        <v>2959</v>
      </c>
      <c r="J1153" s="19" t="s">
        <v>934</v>
      </c>
      <c r="K1153" s="982">
        <v>1</v>
      </c>
    </row>
    <row r="1154" spans="1:11" ht="15" customHeight="1" x14ac:dyDescent="0.15">
      <c r="A1154" s="19" t="str">
        <v>特発性門脈圧亢進症</v>
      </c>
      <c r="B1154" s="19" t="str">
        <v>シート8　（シート9～10には記入しない）</v>
      </c>
      <c r="C1154" s="15" t="str">
        <v>病弱</v>
      </c>
      <c r="D1154" s="15" t="str">
        <v>なし</v>
      </c>
      <c r="G1154" s="32" t="s">
        <v>1875</v>
      </c>
      <c r="H1154" s="15" t="s">
        <v>2996</v>
      </c>
      <c r="I1154" s="44" t="s">
        <v>2959</v>
      </c>
      <c r="J1154" s="19" t="s">
        <v>934</v>
      </c>
      <c r="K1154" s="982">
        <v>1</v>
      </c>
    </row>
    <row r="1155" spans="1:11" ht="15" customHeight="1" x14ac:dyDescent="0.15">
      <c r="A1155" s="19" t="str">
        <v>HTRA1関連脳小血管病</v>
      </c>
      <c r="B1155" s="19" t="str">
        <v>シート8　（シート9～10には記入しない）</v>
      </c>
      <c r="C1155" s="15" t="str">
        <v>病弱</v>
      </c>
      <c r="D1155" s="15" t="str">
        <v>なし</v>
      </c>
      <c r="G1155" s="32" t="s">
        <v>3613</v>
      </c>
      <c r="H1155" s="15" t="s">
        <v>2996</v>
      </c>
      <c r="I1155" s="44" t="s">
        <v>2959</v>
      </c>
      <c r="J1155" s="19" t="s">
        <v>934</v>
      </c>
      <c r="K1155" s="982">
        <v>1</v>
      </c>
    </row>
    <row r="1156" spans="1:11" ht="15" customHeight="1" x14ac:dyDescent="0.15">
      <c r="A1156" s="19" t="str">
        <v>脳表ヘモジデリン沈着症</v>
      </c>
      <c r="B1156" s="19" t="str">
        <v>シート8　（シート9～10には記入しない）</v>
      </c>
      <c r="C1156" s="15" t="str">
        <v>病弱</v>
      </c>
      <c r="D1156" s="15" t="str">
        <v>なし</v>
      </c>
      <c r="G1156" s="32" t="s">
        <v>1876</v>
      </c>
      <c r="H1156" s="15" t="s">
        <v>2996</v>
      </c>
      <c r="I1156" s="44" t="s">
        <v>2959</v>
      </c>
      <c r="J1156" s="19" t="s">
        <v>934</v>
      </c>
      <c r="K1156" s="982">
        <v>1</v>
      </c>
    </row>
    <row r="1157" spans="1:11" ht="15" customHeight="1" x14ac:dyDescent="0.15">
      <c r="A1157" s="19" t="str">
        <v>肺静脈閉塞症</v>
      </c>
      <c r="B1157" s="19" t="str">
        <v>シート8　（シート9～10には記入しない）</v>
      </c>
      <c r="C1157" s="15" t="str">
        <v>病弱</v>
      </c>
      <c r="D1157" s="15" t="str">
        <v>なし</v>
      </c>
      <c r="G1157" s="32" t="s">
        <v>1877</v>
      </c>
      <c r="H1157" s="15" t="s">
        <v>2996</v>
      </c>
      <c r="I1157" s="44" t="s">
        <v>2959</v>
      </c>
      <c r="J1157" s="19" t="s">
        <v>934</v>
      </c>
      <c r="K1157" s="982">
        <v>1</v>
      </c>
    </row>
    <row r="1158" spans="1:11" ht="15" customHeight="1" x14ac:dyDescent="0.15">
      <c r="A1158" s="19" t="str">
        <v>肺毛細血管腫症</v>
      </c>
      <c r="B1158" s="19" t="str">
        <v>シート8　（シート9～10には記入しない）</v>
      </c>
      <c r="C1158" s="15" t="str">
        <v>病弱</v>
      </c>
      <c r="D1158" s="15" t="str">
        <v>なし</v>
      </c>
      <c r="G1158" s="15" t="s">
        <v>1878</v>
      </c>
      <c r="H1158" s="15" t="s">
        <v>2996</v>
      </c>
      <c r="I1158" s="44" t="s">
        <v>2959</v>
      </c>
      <c r="J1158" s="19" t="s">
        <v>934</v>
      </c>
      <c r="K1158" s="982">
        <v>1</v>
      </c>
    </row>
    <row r="1159" spans="1:11" ht="15" customHeight="1" x14ac:dyDescent="0.15">
      <c r="A1159" s="19" t="str">
        <v>白質消失病</v>
      </c>
      <c r="B1159" s="19" t="str">
        <v>シート8　（シート9～10には記入しない）</v>
      </c>
      <c r="C1159" s="15" t="str">
        <v>病弱</v>
      </c>
      <c r="D1159" s="15" t="str">
        <v>なし</v>
      </c>
      <c r="G1159" s="32" t="s">
        <v>1879</v>
      </c>
      <c r="H1159" s="15" t="s">
        <v>2996</v>
      </c>
      <c r="I1159" s="44" t="s">
        <v>2959</v>
      </c>
      <c r="J1159" s="19" t="s">
        <v>934</v>
      </c>
      <c r="K1159" s="982">
        <v>1</v>
      </c>
    </row>
    <row r="1160" spans="1:11" ht="15" customHeight="1" x14ac:dyDescent="0.15">
      <c r="A1160" s="19" t="str">
        <v>皮質下梗塞と白質脳症を伴う常染色体優性脳動脈症</v>
      </c>
      <c r="B1160" s="19" t="str">
        <v>シート8　（シート9～10には記入しない）</v>
      </c>
      <c r="C1160" s="15" t="str">
        <v>病弱</v>
      </c>
      <c r="D1160" s="15" t="str">
        <v>なし</v>
      </c>
      <c r="G1160" s="32" t="s">
        <v>1880</v>
      </c>
      <c r="H1160" s="15" t="s">
        <v>2996</v>
      </c>
      <c r="I1160" s="44" t="s">
        <v>2959</v>
      </c>
      <c r="J1160" s="19" t="s">
        <v>934</v>
      </c>
      <c r="K1160" s="982">
        <v>1</v>
      </c>
    </row>
    <row r="1161" spans="1:11" ht="15" customHeight="1" x14ac:dyDescent="0.15">
      <c r="A1161" s="19" t="str">
        <v>非ジストロフィー性ミオトニー症候群</v>
      </c>
      <c r="B1161" s="19" t="str">
        <v>シート8　（シート9～10には記入しない）</v>
      </c>
      <c r="C1161" s="15" t="str">
        <v>病弱</v>
      </c>
      <c r="D1161" s="15" t="str">
        <v>なし</v>
      </c>
      <c r="G1161" s="15" t="s">
        <v>1881</v>
      </c>
      <c r="H1161" s="15" t="s">
        <v>2996</v>
      </c>
      <c r="I1161" s="44" t="s">
        <v>2959</v>
      </c>
      <c r="J1161" s="19" t="s">
        <v>934</v>
      </c>
      <c r="K1161" s="982">
        <v>1</v>
      </c>
    </row>
    <row r="1162" spans="1:11" ht="15" customHeight="1" x14ac:dyDescent="0.15">
      <c r="A1162" s="19" t="str">
        <v>非定型奇形腫様ラブドイド腫瘍</v>
      </c>
      <c r="B1162" s="19" t="str">
        <v>シート8　（シート9～10には記入しない）</v>
      </c>
      <c r="C1162" s="15" t="str">
        <v>病弱</v>
      </c>
      <c r="D1162" s="15" t="str">
        <v>なし</v>
      </c>
      <c r="G1162" s="15" t="s">
        <v>1882</v>
      </c>
      <c r="H1162" s="15" t="s">
        <v>2996</v>
      </c>
      <c r="I1162" s="44" t="s">
        <v>2959</v>
      </c>
      <c r="J1162" s="19" t="s">
        <v>934</v>
      </c>
      <c r="K1162" s="982">
        <v>1</v>
      </c>
    </row>
    <row r="1163" spans="1:11" ht="15" customHeight="1" x14ac:dyDescent="0.15">
      <c r="A1163" s="19" t="str">
        <v>封入体筋炎</v>
      </c>
      <c r="B1163" s="19" t="str">
        <v>シート8　（シート9～10には記入しない）</v>
      </c>
      <c r="C1163" s="15" t="str">
        <v>病弱</v>
      </c>
      <c r="D1163" s="15" t="str">
        <v>なし</v>
      </c>
      <c r="G1163" s="15" t="s">
        <v>1883</v>
      </c>
      <c r="H1163" s="15" t="s">
        <v>2996</v>
      </c>
      <c r="I1163" s="44" t="s">
        <v>2959</v>
      </c>
      <c r="J1163" s="19" t="s">
        <v>934</v>
      </c>
      <c r="K1163" s="982">
        <v>1</v>
      </c>
    </row>
    <row r="1164" spans="1:11" ht="15" customHeight="1" x14ac:dyDescent="0.15">
      <c r="A1164" s="19" t="str">
        <v>片側痙攣・片麻痺・てんかん症候群</v>
      </c>
      <c r="B1164" s="19" t="str">
        <v>シート8　（シート9～10には記入しない）</v>
      </c>
      <c r="C1164" s="15" t="str">
        <v>病弱</v>
      </c>
      <c r="D1164" s="15" t="str">
        <v>なし</v>
      </c>
      <c r="G1164" s="32" t="s">
        <v>1884</v>
      </c>
      <c r="H1164" s="15" t="s">
        <v>2996</v>
      </c>
      <c r="I1164" s="44" t="s">
        <v>2959</v>
      </c>
      <c r="J1164" s="19" t="s">
        <v>934</v>
      </c>
      <c r="K1164" s="982">
        <v>1</v>
      </c>
    </row>
    <row r="1165" spans="1:11" ht="15" customHeight="1" x14ac:dyDescent="0.15">
      <c r="A1165" s="19" t="str">
        <v>芳香族L-アミノ酸脱炭酸酵素欠損症</v>
      </c>
      <c r="B1165" s="19" t="str">
        <v>シート8　（シート9～10には記入しない）</v>
      </c>
      <c r="C1165" s="15" t="str">
        <v>病弱</v>
      </c>
      <c r="D1165" s="15" t="str">
        <v>なし</v>
      </c>
      <c r="G1165" s="15" t="s">
        <v>1885</v>
      </c>
      <c r="H1165" s="15" t="s">
        <v>2996</v>
      </c>
      <c r="I1165" s="44" t="s">
        <v>2959</v>
      </c>
      <c r="J1165" s="19" t="s">
        <v>934</v>
      </c>
      <c r="K1165" s="982">
        <v>1</v>
      </c>
    </row>
    <row r="1166" spans="1:11" ht="15" customHeight="1" x14ac:dyDescent="0.15">
      <c r="A1166" s="19" t="str">
        <v>乏突起膠腫</v>
      </c>
      <c r="B1166" s="19" t="str">
        <v>シート8　（シート9～10には記入しない）</v>
      </c>
      <c r="C1166" s="15" t="str">
        <v>病弱</v>
      </c>
      <c r="D1166" s="15" t="str">
        <v>なし</v>
      </c>
      <c r="G1166" s="15" t="s">
        <v>1886</v>
      </c>
      <c r="H1166" s="15" t="s">
        <v>2996</v>
      </c>
      <c r="I1166" s="44" t="s">
        <v>2959</v>
      </c>
      <c r="J1166" s="19" t="s">
        <v>934</v>
      </c>
      <c r="K1166" s="982">
        <v>1</v>
      </c>
    </row>
    <row r="1167" spans="1:11" ht="15" customHeight="1" x14ac:dyDescent="0.15">
      <c r="A1167" s="19" t="str">
        <v>慢性の経過をたどる好中球減少症</v>
      </c>
      <c r="B1167" s="19" t="str">
        <v>シート8　（シート9～10には記入しない）</v>
      </c>
      <c r="C1167" s="15" t="str">
        <v>病弱</v>
      </c>
      <c r="D1167" s="15" t="str">
        <v>なし</v>
      </c>
      <c r="G1167" s="15" t="s">
        <v>1887</v>
      </c>
      <c r="H1167" s="15" t="s">
        <v>2996</v>
      </c>
      <c r="I1167" s="44" t="s">
        <v>2959</v>
      </c>
      <c r="J1167" s="19" t="s">
        <v>934</v>
      </c>
      <c r="K1167" s="982">
        <v>1</v>
      </c>
    </row>
    <row r="1168" spans="1:11" ht="15" customHeight="1" x14ac:dyDescent="0.15">
      <c r="A1168" s="19" t="str">
        <v>慢性血栓塞栓性肺高血圧症</v>
      </c>
      <c r="B1168" s="19" t="str">
        <v>シート8　（シート9～10には記入しない）</v>
      </c>
      <c r="C1168" s="15" t="str">
        <v>病弱</v>
      </c>
      <c r="D1168" s="15" t="str">
        <v>なし</v>
      </c>
      <c r="G1168" s="15" t="s">
        <v>1888</v>
      </c>
      <c r="H1168" s="15" t="s">
        <v>2996</v>
      </c>
      <c r="I1168" s="44" t="s">
        <v>2959</v>
      </c>
      <c r="J1168" s="19" t="s">
        <v>934</v>
      </c>
      <c r="K1168" s="982">
        <v>1</v>
      </c>
    </row>
    <row r="1169" spans="1:11" ht="15" customHeight="1" x14ac:dyDescent="0.15">
      <c r="A1169" s="19" t="str">
        <v>慢性甲状腺炎</v>
      </c>
      <c r="B1169" s="19" t="str">
        <v>シート8　（シート9～10には記入しない）</v>
      </c>
      <c r="C1169" s="15" t="str">
        <v>病弱</v>
      </c>
      <c r="D1169" s="15" t="str">
        <v>なし</v>
      </c>
      <c r="G1169" s="32" t="s">
        <v>1889</v>
      </c>
      <c r="H1169" s="15" t="s">
        <v>2996</v>
      </c>
      <c r="I1169" s="44" t="s">
        <v>2959</v>
      </c>
      <c r="J1169" s="19" t="s">
        <v>934</v>
      </c>
      <c r="K1169" s="982">
        <v>1</v>
      </c>
    </row>
    <row r="1170" spans="1:11" ht="15" customHeight="1" x14ac:dyDescent="0.15">
      <c r="A1170" s="19" t="str">
        <v>慢性突発性偽性腸閉塞</v>
      </c>
      <c r="B1170" s="19" t="str">
        <v>シート8　（シート9～10には記入しない）</v>
      </c>
      <c r="C1170" s="15" t="str">
        <v>病弱</v>
      </c>
      <c r="D1170" s="15" t="str">
        <v>なし</v>
      </c>
      <c r="G1170" s="15" t="s">
        <v>1890</v>
      </c>
      <c r="H1170" s="15" t="s">
        <v>2996</v>
      </c>
      <c r="I1170" s="44" t="s">
        <v>2959</v>
      </c>
      <c r="J1170" s="19" t="s">
        <v>934</v>
      </c>
      <c r="K1170" s="982">
        <v>1</v>
      </c>
    </row>
    <row r="1171" spans="1:11" ht="15" customHeight="1" x14ac:dyDescent="0.15">
      <c r="A1171" s="19" t="str">
        <v>無虹彩症</v>
      </c>
      <c r="B1171" s="19" t="str">
        <v>シート8　（シート9～10には記入しない）</v>
      </c>
      <c r="C1171" s="15" t="str">
        <v>病弱</v>
      </c>
      <c r="D1171" s="15" t="str">
        <v>なし</v>
      </c>
      <c r="G1171" s="15" t="s">
        <v>1891</v>
      </c>
      <c r="H1171" s="15" t="s">
        <v>2996</v>
      </c>
      <c r="I1171" s="44" t="s">
        <v>2959</v>
      </c>
      <c r="J1171" s="19" t="s">
        <v>934</v>
      </c>
      <c r="K1171" s="982">
        <v>1</v>
      </c>
    </row>
    <row r="1172" spans="1:11" ht="15" customHeight="1" x14ac:dyDescent="0.15">
      <c r="A1172" s="19" t="str">
        <v>網膜色素変性症</v>
      </c>
      <c r="B1172" s="19" t="str">
        <v>シート8　（シート9～10には記入しない）</v>
      </c>
      <c r="C1172" s="15" t="str">
        <v>病弱</v>
      </c>
      <c r="D1172" s="15" t="str">
        <v>なし</v>
      </c>
      <c r="G1172" s="32" t="s">
        <v>1892</v>
      </c>
      <c r="H1172" s="15" t="s">
        <v>2996</v>
      </c>
      <c r="I1172" s="32" t="s">
        <v>2959</v>
      </c>
      <c r="J1172" s="19" t="s">
        <v>934</v>
      </c>
      <c r="K1172" s="982">
        <v>1</v>
      </c>
    </row>
    <row r="1173" spans="1:11" ht="15" customHeight="1" x14ac:dyDescent="0.15">
      <c r="A1173" s="19" t="str">
        <v>卵黄のう腫</v>
      </c>
      <c r="B1173" s="19" t="str">
        <v>シート8　（シート9～10には記入しない）</v>
      </c>
      <c r="C1173" s="15" t="str">
        <v>病弱</v>
      </c>
      <c r="D1173" s="15" t="str">
        <v>なし</v>
      </c>
      <c r="G1173" s="32" t="s">
        <v>1893</v>
      </c>
      <c r="H1173" s="15" t="s">
        <v>2996</v>
      </c>
      <c r="I1173" s="44" t="s">
        <v>2959</v>
      </c>
      <c r="J1173" s="19" t="s">
        <v>934</v>
      </c>
      <c r="K1173" s="982">
        <v>1</v>
      </c>
    </row>
    <row r="1174" spans="1:11" ht="15" customHeight="1" x14ac:dyDescent="0.15">
      <c r="A1174" s="19" t="str">
        <v>卵黄のう腫瘍</v>
      </c>
      <c r="B1174" s="19" t="str">
        <v>シート8　（シート9～10には記入しない）</v>
      </c>
      <c r="C1174" s="15" t="str">
        <v>病弱</v>
      </c>
      <c r="D1174" s="15" t="str">
        <v>なし</v>
      </c>
      <c r="G1174" s="32" t="s">
        <v>1894</v>
      </c>
      <c r="H1174" s="15" t="s">
        <v>2996</v>
      </c>
      <c r="I1174" s="44" t="s">
        <v>2959</v>
      </c>
      <c r="J1174" s="19" t="s">
        <v>934</v>
      </c>
      <c r="K1174" s="982">
        <v>1</v>
      </c>
    </row>
    <row r="1175" spans="1:11" ht="15" customHeight="1" x14ac:dyDescent="0.15">
      <c r="A1175" s="19" t="str">
        <v>卵黄嚢腫瘍</v>
      </c>
      <c r="B1175" s="19" t="str">
        <v>シート8　（シート9～10には記入しない）</v>
      </c>
      <c r="C1175" s="15" t="str">
        <v>病弱</v>
      </c>
      <c r="D1175" s="15" t="str">
        <v>なし</v>
      </c>
      <c r="G1175" s="32" t="s">
        <v>1895</v>
      </c>
      <c r="H1175" s="15" t="s">
        <v>2996</v>
      </c>
      <c r="I1175" s="44" t="s">
        <v>2959</v>
      </c>
      <c r="J1175" s="19" t="s">
        <v>934</v>
      </c>
      <c r="K1175" s="982">
        <v>1</v>
      </c>
    </row>
    <row r="1176" spans="1:11" ht="15" customHeight="1" x14ac:dyDescent="0.15">
      <c r="A1176" s="19" t="str">
        <v>肋骨異常を伴う先天性側弯症</v>
      </c>
      <c r="B1176" s="19" t="str">
        <v>シート8　（シート9～10には記入しない）</v>
      </c>
      <c r="C1176" s="15" t="str">
        <v>病弱</v>
      </c>
      <c r="D1176" s="15" t="str">
        <v>なし</v>
      </c>
      <c r="G1176" s="15" t="s">
        <v>1896</v>
      </c>
      <c r="H1176" s="15" t="s">
        <v>2996</v>
      </c>
      <c r="I1176" s="44" t="s">
        <v>2959</v>
      </c>
      <c r="J1176" s="19" t="s">
        <v>934</v>
      </c>
      <c r="K1176" s="982">
        <v>1</v>
      </c>
    </row>
    <row r="1177" spans="1:11" ht="15" customHeight="1" x14ac:dyDescent="0.15">
      <c r="A1177" s="19" t="str">
        <v>肋骨異常を伴う先天性側彎症</v>
      </c>
      <c r="B1177" s="19" t="str">
        <v>シート8　（シート9～10には記入しない）</v>
      </c>
      <c r="C1177" s="15" t="str">
        <v>病弱</v>
      </c>
      <c r="D1177" s="15" t="str">
        <v>なし</v>
      </c>
      <c r="G1177" s="32" t="s">
        <v>1897</v>
      </c>
      <c r="H1177" s="15" t="s">
        <v>2996</v>
      </c>
      <c r="I1177" s="44" t="s">
        <v>2959</v>
      </c>
      <c r="J1177" s="19" t="s">
        <v>934</v>
      </c>
      <c r="K1177" s="982">
        <v>1</v>
      </c>
    </row>
    <row r="1178" spans="1:11" ht="15" customHeight="1" x14ac:dyDescent="0.15">
      <c r="A1178" s="19" t="str">
        <v>肋骨異常を伴う先天性側湾症</v>
      </c>
      <c r="B1178" s="19" t="str">
        <v>シート8　（シート9～10には記入しない）</v>
      </c>
      <c r="C1178" s="15" t="str">
        <v>病弱</v>
      </c>
      <c r="D1178" s="15" t="str">
        <v>なし</v>
      </c>
      <c r="G1178" s="15" t="s">
        <v>1898</v>
      </c>
      <c r="H1178" s="15" t="s">
        <v>2996</v>
      </c>
      <c r="I1178" s="44" t="s">
        <v>2959</v>
      </c>
      <c r="J1178" s="19" t="s">
        <v>934</v>
      </c>
      <c r="K1178" s="982">
        <v>1</v>
      </c>
    </row>
    <row r="1179" spans="1:11" ht="15" customHeight="1" x14ac:dyDescent="0.15">
      <c r="A1179" s="19" t="str">
        <v>膀胱尿管逆流</v>
      </c>
      <c r="B1179" s="19" t="str">
        <v>シート8　（シート9～10には記入しない）</v>
      </c>
      <c r="C1179" s="15" t="str">
        <v>病弱</v>
      </c>
      <c r="D1179" s="15" t="str">
        <v>なし</v>
      </c>
      <c r="G1179" s="15" t="s">
        <v>1899</v>
      </c>
      <c r="H1179" s="15" t="s">
        <v>2996</v>
      </c>
      <c r="I1179" s="44" t="s">
        <v>2959</v>
      </c>
      <c r="J1179" s="19" t="s">
        <v>934</v>
      </c>
      <c r="K1179" s="982">
        <v>1</v>
      </c>
    </row>
    <row r="1180" spans="1:11" ht="15" customHeight="1" x14ac:dyDescent="0.15">
      <c r="A1180" s="19" t="str">
        <v>胚細胞腫瘍</v>
      </c>
      <c r="B1180" s="19" t="str">
        <v>シート8　（シート9～10には記入しない）</v>
      </c>
      <c r="C1180" s="15" t="str">
        <v>病弱</v>
      </c>
      <c r="D1180" s="15" t="str">
        <v>なし</v>
      </c>
      <c r="G1180" s="32" t="s">
        <v>1900</v>
      </c>
      <c r="H1180" s="15" t="s">
        <v>2996</v>
      </c>
      <c r="I1180" s="44" t="s">
        <v>2959</v>
      </c>
      <c r="J1180" s="19" t="s">
        <v>934</v>
      </c>
      <c r="K1180" s="982">
        <v>1</v>
      </c>
    </row>
    <row r="1181" spans="1:11" ht="15" customHeight="1" x14ac:dyDescent="0.15">
      <c r="A1181" s="19" t="str">
        <v>MCTD</v>
      </c>
      <c r="B1181" s="19" t="str">
        <v>シート8　（シート9～10には記入しない）</v>
      </c>
      <c r="C1181" s="15" t="str">
        <v>病弱</v>
      </c>
      <c r="D1181" s="15" t="str">
        <v>なし</v>
      </c>
      <c r="G1181" s="32" t="s">
        <v>1901</v>
      </c>
      <c r="H1181" s="15" t="s">
        <v>2996</v>
      </c>
      <c r="I1181" s="44" t="s">
        <v>2959</v>
      </c>
      <c r="J1181" s="19" t="s">
        <v>934</v>
      </c>
      <c r="K1181" s="982">
        <v>1</v>
      </c>
    </row>
    <row r="1182" spans="1:11" ht="15" customHeight="1" x14ac:dyDescent="0.15">
      <c r="A1182" s="19" t="str">
        <v>プロトポルフィリン症</v>
      </c>
      <c r="B1182" s="19" t="str">
        <v>シート8　（シート9～10には記入しない）</v>
      </c>
      <c r="C1182" s="15" t="str">
        <v>病弱</v>
      </c>
      <c r="D1182" s="15" t="str">
        <v>なし</v>
      </c>
      <c r="G1182" s="32" t="s">
        <v>1902</v>
      </c>
      <c r="H1182" s="15" t="s">
        <v>2996</v>
      </c>
      <c r="I1182" s="44" t="s">
        <v>2959</v>
      </c>
      <c r="J1182" s="19" t="s">
        <v>934</v>
      </c>
      <c r="K1182" s="982">
        <v>1</v>
      </c>
    </row>
    <row r="1183" spans="1:11" ht="15" customHeight="1" x14ac:dyDescent="0.15">
      <c r="A1183" s="19" t="str">
        <v>発作性運動誘発性アテトーゼ</v>
      </c>
      <c r="B1183" s="19" t="str">
        <v>シート8　（シート9～10には記入しない）</v>
      </c>
      <c r="C1183" s="15" t="str">
        <v>病弱</v>
      </c>
      <c r="D1183" s="15" t="str">
        <v>なし</v>
      </c>
      <c r="G1183" s="32" t="s">
        <v>1903</v>
      </c>
      <c r="H1183" s="15" t="s">
        <v>2996</v>
      </c>
      <c r="I1183" s="44" t="s">
        <v>2959</v>
      </c>
      <c r="J1183" s="19" t="s">
        <v>934</v>
      </c>
      <c r="K1183" s="982">
        <v>1</v>
      </c>
    </row>
    <row r="1184" spans="1:11" ht="15" customHeight="1" x14ac:dyDescent="0.15">
      <c r="A1184" s="19" t="str">
        <v>水疱性類天疱瘡</v>
      </c>
      <c r="B1184" s="19" t="str">
        <v>シート8　（シート9～10には記入しない）</v>
      </c>
      <c r="C1184" s="15" t="str">
        <v>病弱</v>
      </c>
      <c r="D1184" s="15" t="str">
        <v>なし</v>
      </c>
      <c r="G1184" s="32" t="s">
        <v>1904</v>
      </c>
      <c r="H1184" s="15" t="s">
        <v>2996</v>
      </c>
      <c r="I1184" s="44" t="s">
        <v>2959</v>
      </c>
      <c r="J1184" s="19" t="s">
        <v>934</v>
      </c>
      <c r="K1184" s="982">
        <v>1</v>
      </c>
    </row>
    <row r="1185" spans="1:11" ht="15" customHeight="1" x14ac:dyDescent="0.15">
      <c r="A1185" s="19" t="str">
        <v>オプソクローヌス・ミオクローヌス症候群</v>
      </c>
      <c r="B1185" s="19" t="str">
        <v>シート8　（シート9～10には記入しない）</v>
      </c>
      <c r="C1185" s="15" t="str">
        <v>病弱</v>
      </c>
      <c r="D1185" s="15" t="str">
        <v>なし</v>
      </c>
      <c r="G1185" s="32" t="s">
        <v>1905</v>
      </c>
      <c r="H1185" s="15" t="s">
        <v>2996</v>
      </c>
      <c r="I1185" s="44" t="s">
        <v>2959</v>
      </c>
      <c r="J1185" s="19" t="s">
        <v>934</v>
      </c>
      <c r="K1185" s="982">
        <v>1</v>
      </c>
    </row>
    <row r="1186" spans="1:11" ht="15" customHeight="1" x14ac:dyDescent="0.15">
      <c r="A1186" s="19" t="str">
        <v>ブルガダ症候群</v>
      </c>
      <c r="B1186" s="19" t="str">
        <v>シート8　（シート9～10には記入しない）</v>
      </c>
      <c r="C1186" s="15" t="str">
        <v>病弱</v>
      </c>
      <c r="D1186" s="15" t="str">
        <v>なし</v>
      </c>
      <c r="G1186" s="32" t="s">
        <v>1906</v>
      </c>
      <c r="H1186" s="15" t="s">
        <v>2996</v>
      </c>
      <c r="I1186" s="44" t="s">
        <v>2959</v>
      </c>
      <c r="J1186" s="19" t="s">
        <v>934</v>
      </c>
      <c r="K1186" s="982">
        <v>1</v>
      </c>
    </row>
    <row r="1187" spans="1:11" ht="15" customHeight="1" x14ac:dyDescent="0.15">
      <c r="A1187" s="19" t="str">
        <v>先天性CMV感染症</v>
      </c>
      <c r="B1187" s="19" t="str">
        <v>シート8　（シート9～10には記入しない）</v>
      </c>
      <c r="C1187" s="15" t="str">
        <v>病弱</v>
      </c>
      <c r="D1187" s="15" t="str">
        <v>なし</v>
      </c>
      <c r="G1187" s="32" t="s">
        <v>1907</v>
      </c>
      <c r="H1187" s="15" t="s">
        <v>2996</v>
      </c>
      <c r="I1187" s="44" t="s">
        <v>2959</v>
      </c>
      <c r="J1187" s="19" t="s">
        <v>934</v>
      </c>
      <c r="K1187" s="982">
        <v>1</v>
      </c>
    </row>
    <row r="1188" spans="1:11" ht="15" customHeight="1" x14ac:dyDescent="0.15">
      <c r="A1188" s="19" t="str">
        <v>黄斑変性症</v>
      </c>
      <c r="B1188" s="19" t="str">
        <v>シート8　（シート9～10には記入しない）</v>
      </c>
      <c r="C1188" s="15" t="str">
        <v>病弱</v>
      </c>
      <c r="D1188" s="15" t="str">
        <v>なし</v>
      </c>
      <c r="G1188" s="32" t="s">
        <v>1908</v>
      </c>
      <c r="H1188" s="15" t="s">
        <v>2996</v>
      </c>
      <c r="I1188" s="44" t="s">
        <v>2959</v>
      </c>
      <c r="J1188" s="19" t="s">
        <v>934</v>
      </c>
      <c r="K1188" s="982">
        <v>1</v>
      </c>
    </row>
    <row r="1189" spans="1:11" ht="15" customHeight="1" x14ac:dyDescent="0.15">
      <c r="A1189" s="19" t="str">
        <v>スターガルト症</v>
      </c>
      <c r="B1189" s="19" t="str">
        <v>シート8　（シート9～10には記入しない）</v>
      </c>
      <c r="C1189" s="15" t="str">
        <v>病弱</v>
      </c>
      <c r="D1189" s="15" t="str">
        <v>なし</v>
      </c>
      <c r="G1189" s="32" t="s">
        <v>1909</v>
      </c>
      <c r="H1189" s="15" t="s">
        <v>2996</v>
      </c>
      <c r="I1189" s="44" t="s">
        <v>2959</v>
      </c>
      <c r="J1189" s="19" t="s">
        <v>934</v>
      </c>
      <c r="K1189" s="982">
        <v>1</v>
      </c>
    </row>
    <row r="1190" spans="1:11" ht="15" customHeight="1" x14ac:dyDescent="0.15">
      <c r="A1190" s="19" t="str">
        <v>多発性外骨腫</v>
      </c>
      <c r="B1190" s="19" t="str">
        <v>シート8　（シート9～10には記入しない）</v>
      </c>
      <c r="C1190" s="15" t="str">
        <v>病弱</v>
      </c>
      <c r="D1190" s="15" t="str">
        <v>なし</v>
      </c>
      <c r="G1190" s="32" t="s">
        <v>1910</v>
      </c>
      <c r="H1190" s="15" t="s">
        <v>2996</v>
      </c>
      <c r="I1190" s="44" t="s">
        <v>2959</v>
      </c>
      <c r="J1190" s="19" t="s">
        <v>934</v>
      </c>
      <c r="K1190" s="982">
        <v>1</v>
      </c>
    </row>
    <row r="1191" spans="1:11" ht="15" customHeight="1" x14ac:dyDescent="0.15">
      <c r="A1191" s="19" t="str">
        <v>間質性肺炎</v>
      </c>
      <c r="B1191" s="19" t="str">
        <v>シート8　（シート9～10には記入しない）</v>
      </c>
      <c r="C1191" s="15" t="str">
        <v>病弱</v>
      </c>
      <c r="D1191" s="15" t="str">
        <v>なし</v>
      </c>
      <c r="G1191" s="32" t="s">
        <v>1911</v>
      </c>
      <c r="H1191" s="15" t="s">
        <v>2996</v>
      </c>
      <c r="I1191" s="44" t="s">
        <v>2959</v>
      </c>
      <c r="J1191" s="19" t="s">
        <v>934</v>
      </c>
      <c r="K1191" s="982">
        <v>1</v>
      </c>
    </row>
    <row r="1192" spans="1:11" ht="15" customHeight="1" x14ac:dyDescent="0.15">
      <c r="A1192" s="19" t="str">
        <v>脊椎関節炎</v>
      </c>
      <c r="B1192" s="19" t="str">
        <v>シート8　（シート9～10には記入しない）</v>
      </c>
      <c r="C1192" s="15" t="str">
        <v>病弱</v>
      </c>
      <c r="D1192" s="15" t="str">
        <v>なし</v>
      </c>
      <c r="G1192" s="32" t="s">
        <v>1912</v>
      </c>
      <c r="H1192" s="15" t="s">
        <v>2996</v>
      </c>
      <c r="I1192" s="44" t="s">
        <v>2959</v>
      </c>
      <c r="J1192" s="19" t="s">
        <v>934</v>
      </c>
      <c r="K1192" s="982">
        <v>1</v>
      </c>
    </row>
    <row r="1193" spans="1:11" ht="15" customHeight="1" x14ac:dyDescent="0.15">
      <c r="A1193" s="19" t="str">
        <v>膠原病</v>
      </c>
      <c r="B1193" s="19" t="str">
        <v>シート8　（シート9～10には記入しない）</v>
      </c>
      <c r="C1193" s="15" t="str">
        <v>病弱</v>
      </c>
      <c r="D1193" s="15" t="str">
        <v>なし</v>
      </c>
      <c r="G1193" s="32" t="s">
        <v>1913</v>
      </c>
      <c r="H1193" s="15" t="s">
        <v>2996</v>
      </c>
      <c r="I1193" s="44" t="s">
        <v>2959</v>
      </c>
      <c r="J1193" s="19" t="s">
        <v>934</v>
      </c>
      <c r="K1193" s="982">
        <v>1</v>
      </c>
    </row>
    <row r="1194" spans="1:11" ht="15" customHeight="1" x14ac:dyDescent="0.15">
      <c r="A1194" s="19" t="str">
        <v>慢性炎症性脱髄性多発神経症</v>
      </c>
      <c r="B1194" s="19" t="str">
        <v>シート8　（シート9～10には記入しない）</v>
      </c>
      <c r="C1194" s="15" t="str">
        <v>病弱</v>
      </c>
      <c r="D1194" s="15" t="str">
        <v>なし</v>
      </c>
      <c r="G1194" s="32" t="s">
        <v>1914</v>
      </c>
      <c r="H1194" s="15" t="s">
        <v>2996</v>
      </c>
      <c r="I1194" s="44" t="s">
        <v>2959</v>
      </c>
      <c r="J1194" s="19" t="s">
        <v>934</v>
      </c>
      <c r="K1194" s="982">
        <v>1</v>
      </c>
    </row>
    <row r="1195" spans="1:11" ht="15" customHeight="1" x14ac:dyDescent="0.15">
      <c r="A1195" s="19" t="str">
        <v>CIDP</v>
      </c>
      <c r="B1195" s="19" t="str">
        <v>シート8　（シート9～10には記入しない）</v>
      </c>
      <c r="C1195" s="15" t="str">
        <v>病弱</v>
      </c>
      <c r="D1195" s="15" t="str">
        <v>なし</v>
      </c>
      <c r="G1195" s="32" t="s">
        <v>1915</v>
      </c>
      <c r="H1195" s="15" t="s">
        <v>2996</v>
      </c>
      <c r="I1195" s="44" t="s">
        <v>2959</v>
      </c>
      <c r="J1195" s="19" t="s">
        <v>934</v>
      </c>
      <c r="K1195" s="982">
        <v>1</v>
      </c>
    </row>
    <row r="1196" spans="1:11" ht="15" customHeight="1" x14ac:dyDescent="0.15">
      <c r="A1196" s="19" t="str">
        <v>甲状腺機能低下症</v>
      </c>
      <c r="B1196" s="19" t="str">
        <v>シート8　（シート9～10には記入しない）</v>
      </c>
      <c r="C1196" s="15" t="str">
        <v>病弱</v>
      </c>
      <c r="D1196" s="15" t="str">
        <v>なし</v>
      </c>
      <c r="G1196" s="32" t="s">
        <v>1916</v>
      </c>
      <c r="H1196" s="15" t="s">
        <v>2996</v>
      </c>
      <c r="I1196" s="44" t="s">
        <v>2959</v>
      </c>
      <c r="J1196" s="19" t="s">
        <v>934</v>
      </c>
      <c r="K1196" s="982">
        <v>1</v>
      </c>
    </row>
    <row r="1197" spans="1:11" ht="15" customHeight="1" x14ac:dyDescent="0.15">
      <c r="A1197" s="19" t="str">
        <v>マッカードル病</v>
      </c>
      <c r="B1197" s="19" t="str">
        <v>シート8　（シート9～10には記入しない）</v>
      </c>
      <c r="C1197" s="15" t="str">
        <v>病弱</v>
      </c>
      <c r="D1197" s="15" t="str">
        <v>なし</v>
      </c>
      <c r="G1197" s="32" t="s">
        <v>1917</v>
      </c>
      <c r="H1197" s="15" t="s">
        <v>2996</v>
      </c>
      <c r="I1197" s="44" t="s">
        <v>2959</v>
      </c>
      <c r="J1197" s="19" t="s">
        <v>934</v>
      </c>
      <c r="K1197" s="982">
        <v>1</v>
      </c>
    </row>
    <row r="1198" spans="1:11" ht="15" customHeight="1" x14ac:dyDescent="0.15">
      <c r="A1198" s="19" t="str">
        <v>コーリー病</v>
      </c>
      <c r="B1198" s="19" t="str">
        <v>シート8　（シート9～10には記入しない）</v>
      </c>
      <c r="C1198" s="15" t="str">
        <v>病弱</v>
      </c>
      <c r="D1198" s="15" t="str">
        <v>なし</v>
      </c>
      <c r="G1198" s="32" t="s">
        <v>1918</v>
      </c>
      <c r="H1198" s="15" t="s">
        <v>2996</v>
      </c>
      <c r="I1198" s="44" t="s">
        <v>2959</v>
      </c>
      <c r="J1198" s="19" t="s">
        <v>934</v>
      </c>
      <c r="K1198" s="982">
        <v>1</v>
      </c>
    </row>
    <row r="1199" spans="1:11" ht="15" customHeight="1" x14ac:dyDescent="0.15">
      <c r="A1199" s="19" t="str">
        <v>アンデルセン症候群</v>
      </c>
      <c r="B1199" s="19" t="str">
        <v>シート8　（シート9～10には記入しない）</v>
      </c>
      <c r="C1199" s="15" t="str">
        <v>病弱</v>
      </c>
      <c r="D1199" s="15" t="str">
        <v>なし</v>
      </c>
      <c r="G1199" s="32" t="s">
        <v>1919</v>
      </c>
      <c r="H1199" s="15" t="s">
        <v>2996</v>
      </c>
      <c r="I1199" s="44" t="s">
        <v>2959</v>
      </c>
      <c r="J1199" s="19" t="s">
        <v>934</v>
      </c>
      <c r="K1199" s="982">
        <v>1</v>
      </c>
    </row>
    <row r="1200" spans="1:11" ht="15" customHeight="1" x14ac:dyDescent="0.15">
      <c r="A1200" s="19" t="str">
        <v>発作性運動誘発性舞踏アテトーゼ</v>
      </c>
      <c r="B1200" s="19" t="str">
        <v>シート8　（シート9～10には記入しない）</v>
      </c>
      <c r="C1200" s="15" t="str">
        <v>病弱</v>
      </c>
      <c r="D1200" s="15" t="str">
        <v>なし</v>
      </c>
      <c r="G1200" s="32" t="s">
        <v>1920</v>
      </c>
      <c r="H1200" s="15" t="s">
        <v>2996</v>
      </c>
      <c r="I1200" s="44" t="s">
        <v>2959</v>
      </c>
      <c r="J1200" s="19" t="s">
        <v>934</v>
      </c>
      <c r="K1200" s="982">
        <v>1</v>
      </c>
    </row>
    <row r="1201" spans="1:11" ht="15" customHeight="1" x14ac:dyDescent="0.15">
      <c r="A1201" s="19" t="str">
        <v>POEMS症候群</v>
      </c>
      <c r="B1201" s="19" t="str">
        <v>シート8　（シート9～10には記入しない）</v>
      </c>
      <c r="C1201" s="15" t="str">
        <v>病弱</v>
      </c>
      <c r="D1201" s="15" t="str">
        <v>なし</v>
      </c>
      <c r="G1201" s="32" t="s">
        <v>1921</v>
      </c>
      <c r="H1201" s="15" t="s">
        <v>2996</v>
      </c>
      <c r="I1201" s="44" t="s">
        <v>2959</v>
      </c>
      <c r="J1201" s="19" t="s">
        <v>934</v>
      </c>
      <c r="K1201" s="982">
        <v>1</v>
      </c>
    </row>
    <row r="1202" spans="1:11" ht="15" customHeight="1" x14ac:dyDescent="0.15">
      <c r="A1202" s="19" t="str">
        <v>高月病</v>
      </c>
      <c r="B1202" s="19" t="str">
        <v>シート8　（シート9～10には記入しない）</v>
      </c>
      <c r="C1202" s="15" t="str">
        <v>病弱</v>
      </c>
      <c r="D1202" s="15" t="str">
        <v>なし</v>
      </c>
      <c r="G1202" s="32" t="s">
        <v>1922</v>
      </c>
      <c r="H1202" s="15" t="s">
        <v>2996</v>
      </c>
      <c r="I1202" s="44" t="s">
        <v>2959</v>
      </c>
      <c r="J1202" s="19" t="s">
        <v>934</v>
      </c>
      <c r="K1202" s="982">
        <v>1</v>
      </c>
    </row>
    <row r="1203" spans="1:11" ht="15" customHeight="1" x14ac:dyDescent="0.15">
      <c r="A1203" s="19" t="str">
        <v>PEP症候群</v>
      </c>
      <c r="B1203" s="19" t="str">
        <v>シート8　（シート9～10には記入しない）</v>
      </c>
      <c r="C1203" s="15" t="str">
        <v>病弱</v>
      </c>
      <c r="D1203" s="15" t="str">
        <v>なし</v>
      </c>
      <c r="G1203" s="32" t="s">
        <v>1923</v>
      </c>
      <c r="H1203" s="15" t="s">
        <v>2996</v>
      </c>
      <c r="I1203" s="44" t="s">
        <v>2959</v>
      </c>
      <c r="J1203" s="19" t="s">
        <v>934</v>
      </c>
      <c r="K1203" s="982">
        <v>1</v>
      </c>
    </row>
    <row r="1204" spans="1:11" ht="15" customHeight="1" x14ac:dyDescent="0.15">
      <c r="A1204" s="19" t="str">
        <v>リウマチ</v>
      </c>
      <c r="B1204" s="19" t="str">
        <v>シート8　（シート9～10には記入しない）</v>
      </c>
      <c r="C1204" s="15" t="str">
        <v>病弱</v>
      </c>
      <c r="D1204" s="15" t="str">
        <v>なし</v>
      </c>
      <c r="G1204" s="32" t="s">
        <v>1924</v>
      </c>
      <c r="H1204" s="15" t="s">
        <v>2996</v>
      </c>
      <c r="I1204" s="44" t="s">
        <v>2959</v>
      </c>
      <c r="J1204" s="19" t="s">
        <v>934</v>
      </c>
      <c r="K1204" s="982">
        <v>1</v>
      </c>
    </row>
    <row r="1205" spans="1:11" ht="15" customHeight="1" x14ac:dyDescent="0.15">
      <c r="A1205" s="19" t="str">
        <v>若年性リウマチ</v>
      </c>
      <c r="B1205" s="19" t="str">
        <v>シート8　（シート9～10には記入しない）</v>
      </c>
      <c r="C1205" s="15" t="str">
        <v>病弱</v>
      </c>
      <c r="D1205" s="15" t="str">
        <v>なし</v>
      </c>
      <c r="G1205" s="32" t="s">
        <v>1925</v>
      </c>
      <c r="H1205" s="15" t="s">
        <v>2996</v>
      </c>
      <c r="I1205" s="44" t="s">
        <v>2959</v>
      </c>
      <c r="J1205" s="19" t="s">
        <v>934</v>
      </c>
      <c r="K1205" s="982">
        <v>1</v>
      </c>
    </row>
    <row r="1206" spans="1:11" ht="15" customHeight="1" x14ac:dyDescent="0.15">
      <c r="A1206" s="19" t="str">
        <v>スティックラー症候群</v>
      </c>
      <c r="B1206" s="19" t="str">
        <v>シート8　（シート9～10には記入しない）</v>
      </c>
      <c r="C1206" s="15" t="str">
        <v>病弱</v>
      </c>
      <c r="D1206" s="15" t="str">
        <v>なし</v>
      </c>
      <c r="G1206" s="32" t="s">
        <v>1926</v>
      </c>
      <c r="H1206" s="15" t="s">
        <v>2996</v>
      </c>
      <c r="I1206" s="44" t="s">
        <v>2959</v>
      </c>
      <c r="J1206" s="19" t="s">
        <v>934</v>
      </c>
      <c r="K1206" s="982">
        <v>1</v>
      </c>
    </row>
    <row r="1207" spans="1:11" ht="15" customHeight="1" x14ac:dyDescent="0.15">
      <c r="A1207" s="19" t="str">
        <v>血管肉腫</v>
      </c>
      <c r="B1207" s="19" t="str">
        <v>シート8　（シート9～10には記入しない）</v>
      </c>
      <c r="C1207" s="15" t="str">
        <v>病弱</v>
      </c>
      <c r="D1207" s="15" t="str">
        <v>なし</v>
      </c>
      <c r="G1207" s="32" t="s">
        <v>1927</v>
      </c>
      <c r="H1207" s="15" t="s">
        <v>2996</v>
      </c>
      <c r="I1207" s="32" t="s">
        <v>2959</v>
      </c>
      <c r="J1207" s="19" t="s">
        <v>934</v>
      </c>
      <c r="K1207" s="982">
        <v>1</v>
      </c>
    </row>
    <row r="1208" spans="1:11" ht="15" customHeight="1" x14ac:dyDescent="0.15">
      <c r="A1208" s="19" t="str">
        <v>若年性ミオクロニーてんかん</v>
      </c>
      <c r="B1208" s="19" t="str">
        <v>シート8　（シート9～10には記入しない）</v>
      </c>
      <c r="C1208" s="15" t="str">
        <v>病弱</v>
      </c>
      <c r="D1208" s="15" t="str">
        <v>なし</v>
      </c>
      <c r="G1208" s="32" t="s">
        <v>1928</v>
      </c>
      <c r="H1208" s="15" t="s">
        <v>2996</v>
      </c>
      <c r="I1208" s="44" t="s">
        <v>2959</v>
      </c>
      <c r="J1208" s="19" t="s">
        <v>934</v>
      </c>
      <c r="K1208" s="982">
        <v>1</v>
      </c>
    </row>
    <row r="1209" spans="1:11" ht="15" customHeight="1" x14ac:dyDescent="0.15">
      <c r="A1209" s="19" t="str">
        <v>軟骨異栄養症</v>
      </c>
      <c r="B1209" s="19" t="str">
        <v>シート8　（シート9～10には記入しない）</v>
      </c>
      <c r="C1209" s="15" t="str">
        <v>病弱</v>
      </c>
      <c r="D1209" s="15" t="str">
        <v>なし</v>
      </c>
      <c r="G1209" s="32" t="s">
        <v>1929</v>
      </c>
      <c r="H1209" s="15" t="s">
        <v>2996</v>
      </c>
      <c r="I1209" s="44" t="s">
        <v>2959</v>
      </c>
      <c r="J1209" s="19" t="s">
        <v>934</v>
      </c>
      <c r="K1209" s="982">
        <v>1</v>
      </c>
    </row>
    <row r="1210" spans="1:11" ht="15" customHeight="1" x14ac:dyDescent="0.15">
      <c r="A1210" s="19" t="str">
        <v>エーラスダンロス症候群</v>
      </c>
      <c r="B1210" s="19" t="str">
        <v>シート8　（シート9～10には記入しない）</v>
      </c>
      <c r="C1210" s="15" t="str">
        <v>病弱</v>
      </c>
      <c r="D1210" s="15" t="str">
        <v>なし</v>
      </c>
      <c r="G1210" s="32" t="s">
        <v>1930</v>
      </c>
      <c r="H1210" s="15" t="s">
        <v>2996</v>
      </c>
      <c r="I1210" s="44" t="s">
        <v>2959</v>
      </c>
      <c r="J1210" s="19" t="s">
        <v>934</v>
      </c>
      <c r="K1210" s="982">
        <v>1</v>
      </c>
    </row>
    <row r="1211" spans="1:11" ht="15" customHeight="1" x14ac:dyDescent="0.15">
      <c r="A1211" s="19" t="str">
        <v>先天性気管軟化症</v>
      </c>
      <c r="B1211" s="19" t="str">
        <v>シート8　（シート9～10には記入しない）</v>
      </c>
      <c r="C1211" s="15" t="str">
        <v>病弱</v>
      </c>
      <c r="D1211" s="15" t="str">
        <v>なし</v>
      </c>
      <c r="G1211" s="32" t="s">
        <v>1931</v>
      </c>
      <c r="H1211" s="15" t="s">
        <v>2996</v>
      </c>
      <c r="I1211" s="44" t="s">
        <v>2959</v>
      </c>
      <c r="J1211" s="19" t="s">
        <v>934</v>
      </c>
      <c r="K1211" s="982">
        <v>1</v>
      </c>
    </row>
    <row r="1212" spans="1:11" ht="15" customHeight="1" x14ac:dyDescent="0.15">
      <c r="A1212" s="19" t="str">
        <v>水腎症</v>
      </c>
      <c r="B1212" s="19" t="str">
        <v>シート8　（シート9～10には記入しない）</v>
      </c>
      <c r="C1212" s="15" t="str">
        <v>病弱</v>
      </c>
      <c r="D1212" s="15" t="str">
        <v>なし</v>
      </c>
      <c r="G1212" s="32" t="s">
        <v>1932</v>
      </c>
      <c r="H1212" s="15" t="s">
        <v>2996</v>
      </c>
      <c r="I1212" s="44" t="s">
        <v>2959</v>
      </c>
      <c r="J1212" s="19" t="s">
        <v>934</v>
      </c>
      <c r="K1212" s="982">
        <v>1</v>
      </c>
    </row>
    <row r="1213" spans="1:11" ht="15" customHeight="1" x14ac:dyDescent="0.15">
      <c r="A1213" s="19" t="str">
        <v>肺分画症</v>
      </c>
      <c r="B1213" s="19" t="str">
        <v>シート8　（シート9～10には記入しない）</v>
      </c>
      <c r="C1213" s="15" t="str">
        <v>病弱</v>
      </c>
      <c r="D1213" s="15" t="str">
        <v>なし</v>
      </c>
      <c r="G1213" s="32" t="s">
        <v>1933</v>
      </c>
      <c r="H1213" s="15" t="s">
        <v>2996</v>
      </c>
      <c r="I1213" s="44" t="s">
        <v>2959</v>
      </c>
      <c r="J1213" s="19" t="s">
        <v>934</v>
      </c>
      <c r="K1213" s="982">
        <v>1</v>
      </c>
    </row>
    <row r="1214" spans="1:11" ht="15" customHeight="1" x14ac:dyDescent="0.15">
      <c r="A1214" s="19" t="str">
        <v>G6PD欠損症</v>
      </c>
      <c r="B1214" s="19" t="str">
        <v>シート8　（シート9～10には記入しない）</v>
      </c>
      <c r="C1214" s="15" t="str">
        <v>病弱</v>
      </c>
      <c r="D1214" s="15" t="str">
        <v>なし</v>
      </c>
      <c r="G1214" s="32" t="s">
        <v>1934</v>
      </c>
      <c r="H1214" s="15" t="s">
        <v>2996</v>
      </c>
      <c r="I1214" s="44" t="s">
        <v>2959</v>
      </c>
      <c r="J1214" s="19" t="s">
        <v>934</v>
      </c>
      <c r="K1214" s="982">
        <v>1</v>
      </c>
    </row>
    <row r="1215" spans="1:11" ht="15" customHeight="1" x14ac:dyDescent="0.15">
      <c r="A1215" s="19" t="str">
        <v>先天性パラミオトニア</v>
      </c>
      <c r="B1215" s="19" t="str">
        <v>シート8　（シート9～10には記入しない）</v>
      </c>
      <c r="C1215" s="15" t="str">
        <v>病弱</v>
      </c>
      <c r="D1215" s="15" t="str">
        <v>なし</v>
      </c>
      <c r="G1215" s="32" t="s">
        <v>1935</v>
      </c>
      <c r="H1215" s="15" t="s">
        <v>2996</v>
      </c>
      <c r="I1215" s="44" t="s">
        <v>2959</v>
      </c>
      <c r="J1215" s="19" t="s">
        <v>934</v>
      </c>
      <c r="K1215" s="982">
        <v>1</v>
      </c>
    </row>
    <row r="1216" spans="1:11" ht="15" customHeight="1" x14ac:dyDescent="0.15">
      <c r="A1216" s="19" t="str">
        <v>先天性パラミオトニー</v>
      </c>
      <c r="B1216" s="19" t="str">
        <v>シート8　（シート9～10には記入しない）</v>
      </c>
      <c r="C1216" s="15" t="str">
        <v>病弱</v>
      </c>
      <c r="D1216" s="15" t="str">
        <v>なし</v>
      </c>
      <c r="G1216" s="32" t="s">
        <v>1936</v>
      </c>
      <c r="H1216" s="15" t="s">
        <v>2996</v>
      </c>
      <c r="I1216" s="32" t="s">
        <v>2959</v>
      </c>
      <c r="J1216" s="19" t="s">
        <v>934</v>
      </c>
      <c r="K1216" s="982">
        <v>1</v>
      </c>
    </row>
    <row r="1217" spans="1:11" ht="15" customHeight="1" x14ac:dyDescent="0.15">
      <c r="A1217" s="19" t="str">
        <v>ゴーハムスタウト症候群</v>
      </c>
      <c r="B1217" s="19" t="str">
        <v>シート8　（シート9～10には記入しない）</v>
      </c>
      <c r="C1217" s="15" t="str">
        <v>病弱</v>
      </c>
      <c r="D1217" s="15" t="str">
        <v>なし</v>
      </c>
      <c r="G1217" s="32" t="s">
        <v>1937</v>
      </c>
      <c r="H1217" s="15" t="s">
        <v>2996</v>
      </c>
      <c r="I1217" s="44" t="s">
        <v>2959</v>
      </c>
      <c r="J1217" s="19" t="s">
        <v>934</v>
      </c>
      <c r="K1217" s="982">
        <v>1</v>
      </c>
    </row>
    <row r="1218" spans="1:11" ht="15" customHeight="1" x14ac:dyDescent="0.15">
      <c r="A1218" s="19" t="str">
        <v>SLE</v>
      </c>
      <c r="B1218" s="19" t="str">
        <v>シート8　（シート9～10には記入しない）</v>
      </c>
      <c r="C1218" s="15" t="str">
        <v>病弱</v>
      </c>
      <c r="D1218" s="15" t="str">
        <v>なし</v>
      </c>
      <c r="G1218" s="32" t="s">
        <v>1938</v>
      </c>
      <c r="H1218" s="15" t="s">
        <v>2996</v>
      </c>
      <c r="I1218" s="44" t="s">
        <v>2959</v>
      </c>
      <c r="J1218" s="19" t="s">
        <v>934</v>
      </c>
      <c r="K1218" s="982">
        <v>1</v>
      </c>
    </row>
    <row r="1219" spans="1:11" ht="15" customHeight="1" x14ac:dyDescent="0.15">
      <c r="A1219" s="19" t="str">
        <v>クレチン病</v>
      </c>
      <c r="B1219" s="19" t="str">
        <v>シート8　（シート9～10には記入しない）</v>
      </c>
      <c r="C1219" s="15" t="str">
        <v>病弱</v>
      </c>
      <c r="D1219" s="15" t="str">
        <v>なし</v>
      </c>
      <c r="G1219" s="15" t="s">
        <v>1939</v>
      </c>
      <c r="H1219" s="15" t="s">
        <v>2996</v>
      </c>
      <c r="I1219" s="44" t="s">
        <v>2959</v>
      </c>
      <c r="J1219" s="19" t="s">
        <v>934</v>
      </c>
      <c r="K1219" s="982">
        <v>1</v>
      </c>
    </row>
    <row r="1220" spans="1:11" ht="15" customHeight="1" x14ac:dyDescent="0.15">
      <c r="A1220" s="19" t="str">
        <v>クレチン症</v>
      </c>
      <c r="B1220" s="19" t="str">
        <v>シート8　（シート9～10には記入しない）</v>
      </c>
      <c r="C1220" s="15" t="str">
        <v>病弱</v>
      </c>
      <c r="D1220" s="15" t="str">
        <v>なし</v>
      </c>
      <c r="G1220" s="32" t="s">
        <v>1940</v>
      </c>
      <c r="H1220" s="15" t="s">
        <v>2996</v>
      </c>
      <c r="I1220" s="44" t="s">
        <v>2959</v>
      </c>
      <c r="J1220" s="19" t="s">
        <v>934</v>
      </c>
      <c r="K1220" s="982">
        <v>1</v>
      </c>
    </row>
    <row r="1221" spans="1:11" ht="15" customHeight="1" x14ac:dyDescent="0.15">
      <c r="A1221" s="19" t="str">
        <v>好酸球性膿疱性毛包炎</v>
      </c>
      <c r="B1221" s="19" t="str">
        <v>シート8　（シート9～10には記入しない）</v>
      </c>
      <c r="C1221" s="15" t="str">
        <v>病弱</v>
      </c>
      <c r="D1221" s="15" t="str">
        <v>なし</v>
      </c>
      <c r="G1221" s="32" t="s">
        <v>1941</v>
      </c>
      <c r="H1221" s="15" t="s">
        <v>2996</v>
      </c>
      <c r="I1221" s="44" t="s">
        <v>2959</v>
      </c>
      <c r="J1221" s="19" t="s">
        <v>934</v>
      </c>
      <c r="K1221" s="982">
        <v>1</v>
      </c>
    </row>
    <row r="1222" spans="1:11" ht="15" customHeight="1" x14ac:dyDescent="0.15">
      <c r="A1222" s="19" t="str">
        <v>好酸球性食道炎</v>
      </c>
      <c r="B1222" s="19" t="str">
        <v>シート8　（シート9～10には記入しない）</v>
      </c>
      <c r="C1222" s="15" t="str">
        <v>病弱</v>
      </c>
      <c r="D1222" s="15" t="str">
        <v>なし</v>
      </c>
      <c r="G1222" s="32" t="s">
        <v>2432</v>
      </c>
      <c r="H1222" s="15" t="s">
        <v>2996</v>
      </c>
      <c r="I1222" s="44" t="s">
        <v>2959</v>
      </c>
      <c r="J1222" s="19" t="s">
        <v>934</v>
      </c>
      <c r="K1222" s="982">
        <v>1</v>
      </c>
    </row>
    <row r="1223" spans="1:11" ht="15" customHeight="1" x14ac:dyDescent="0.15">
      <c r="A1223" s="19" t="str">
        <v>耳下腺リンパ節腫瘍</v>
      </c>
      <c r="B1223" s="19" t="str">
        <v>シート8　（シート9～10には記入しない）</v>
      </c>
      <c r="C1223" s="15" t="str">
        <v>病弱</v>
      </c>
      <c r="D1223" s="15" t="str">
        <v>なし</v>
      </c>
      <c r="G1223" s="32" t="s">
        <v>2455</v>
      </c>
      <c r="H1223" s="15" t="s">
        <v>2996</v>
      </c>
      <c r="I1223" s="44" t="s">
        <v>2959</v>
      </c>
      <c r="J1223" s="19" t="s">
        <v>934</v>
      </c>
      <c r="K1223" s="982">
        <v>1</v>
      </c>
    </row>
    <row r="1224" spans="1:11" ht="15" customHeight="1" x14ac:dyDescent="0.15">
      <c r="A1224" s="19" t="str">
        <v>鰓耳腎症候群</v>
      </c>
      <c r="B1224" s="19" t="str">
        <v>シート8　（シート9～10には記入しない）</v>
      </c>
      <c r="C1224" s="15" t="str">
        <v>病弱</v>
      </c>
      <c r="D1224" s="15" t="str">
        <v>なし</v>
      </c>
      <c r="G1224" s="32" t="s">
        <v>2670</v>
      </c>
      <c r="H1224" s="15" t="s">
        <v>2996</v>
      </c>
      <c r="I1224" s="44" t="s">
        <v>2959</v>
      </c>
      <c r="J1224" s="19" t="s">
        <v>934</v>
      </c>
      <c r="K1224" s="982">
        <v>1</v>
      </c>
    </row>
    <row r="1225" spans="1:11" ht="15" customHeight="1" x14ac:dyDescent="0.15">
      <c r="A1225" s="19" t="str">
        <v>CINKA症候群</v>
      </c>
      <c r="B1225" s="19" t="str">
        <v>シート8　（シート9～10には記入しない）</v>
      </c>
      <c r="C1225" s="15" t="str">
        <v>病弱</v>
      </c>
      <c r="D1225" s="15" t="str">
        <v>なし</v>
      </c>
      <c r="G1225" s="32" t="s">
        <v>2794</v>
      </c>
      <c r="H1225" s="15" t="s">
        <v>2996</v>
      </c>
      <c r="I1225" s="44" t="s">
        <v>2959</v>
      </c>
      <c r="J1225" s="19" t="s">
        <v>934</v>
      </c>
      <c r="K1225" s="982">
        <v>1</v>
      </c>
    </row>
    <row r="1226" spans="1:11" ht="15" customHeight="1" x14ac:dyDescent="0.15">
      <c r="A1226" s="19" t="str">
        <v>好酸球性胃腸炎</v>
      </c>
      <c r="B1226" s="19" t="str">
        <v>シート8　（シート9～10には記入しない）</v>
      </c>
      <c r="C1226" s="15" t="str">
        <v>病弱</v>
      </c>
      <c r="D1226" s="15" t="str">
        <v>なし</v>
      </c>
      <c r="G1226" s="32" t="s">
        <v>2795</v>
      </c>
      <c r="H1226" s="15" t="s">
        <v>2996</v>
      </c>
      <c r="I1226" s="44" t="s">
        <v>2959</v>
      </c>
      <c r="J1226" s="19" t="s">
        <v>934</v>
      </c>
      <c r="K1226" s="982">
        <v>1</v>
      </c>
    </row>
    <row r="1227" spans="1:11" ht="15" customHeight="1" x14ac:dyDescent="0.15">
      <c r="A1227" s="19" t="str">
        <v>肺動静脈奇形</v>
      </c>
      <c r="B1227" s="19" t="str">
        <v>シート8　（シート9～10には記入しない）</v>
      </c>
      <c r="C1227" s="15" t="str">
        <v>病弱</v>
      </c>
      <c r="D1227" s="15" t="str">
        <v>なし</v>
      </c>
      <c r="G1227" s="32" t="s">
        <v>2802</v>
      </c>
      <c r="H1227" s="15" t="s">
        <v>2996</v>
      </c>
      <c r="I1227" s="44" t="s">
        <v>2959</v>
      </c>
      <c r="J1227" s="19" t="s">
        <v>934</v>
      </c>
      <c r="K1227" s="982">
        <v>1</v>
      </c>
    </row>
    <row r="1228" spans="1:11" ht="15" customHeight="1" x14ac:dyDescent="0.15">
      <c r="A1228" s="19" t="str">
        <v>肺動脈奇形</v>
      </c>
      <c r="B1228" s="19" t="str">
        <v>シート8　（シート9～10には記入しない）</v>
      </c>
      <c r="C1228" s="15" t="str">
        <v>病弱</v>
      </c>
      <c r="D1228" s="15" t="str">
        <v>なし</v>
      </c>
      <c r="G1228" s="15" t="s">
        <v>2803</v>
      </c>
      <c r="H1228" s="15" t="s">
        <v>2996</v>
      </c>
      <c r="I1228" s="44" t="s">
        <v>2959</v>
      </c>
      <c r="J1228" s="19" t="s">
        <v>934</v>
      </c>
      <c r="K1228" s="982">
        <v>1</v>
      </c>
    </row>
    <row r="1229" spans="1:11" ht="15" customHeight="1" x14ac:dyDescent="0.15">
      <c r="A1229" s="19" t="str">
        <v>肺静脈奇形</v>
      </c>
      <c r="B1229" s="19" t="str">
        <v>シート8　（シート9～10には記入しない）</v>
      </c>
      <c r="C1229" s="15" t="str">
        <v>病弱</v>
      </c>
      <c r="D1229" s="15" t="str">
        <v>なし</v>
      </c>
      <c r="G1229" s="32" t="s">
        <v>2804</v>
      </c>
      <c r="H1229" s="15" t="s">
        <v>2996</v>
      </c>
      <c r="I1229" s="32" t="s">
        <v>2959</v>
      </c>
      <c r="J1229" s="19" t="s">
        <v>934</v>
      </c>
      <c r="K1229" s="982">
        <v>1</v>
      </c>
    </row>
    <row r="1230" spans="1:11" ht="15" customHeight="1" x14ac:dyDescent="0.15">
      <c r="A1230" s="19" t="str">
        <v>早期再分極症候群</v>
      </c>
      <c r="B1230" s="19" t="str">
        <v>シート8　（シート9～10には記入しない）</v>
      </c>
      <c r="C1230" s="15" t="str">
        <v>病弱</v>
      </c>
      <c r="D1230" s="15" t="str">
        <v>なし</v>
      </c>
      <c r="G1230" s="32" t="s">
        <v>2807</v>
      </c>
      <c r="H1230" s="15" t="s">
        <v>2996</v>
      </c>
      <c r="I1230" s="32" t="s">
        <v>2959</v>
      </c>
      <c r="J1230" s="19" t="s">
        <v>934</v>
      </c>
      <c r="K1230" s="982">
        <v>1</v>
      </c>
    </row>
    <row r="1231" spans="1:11" ht="15" customHeight="1" x14ac:dyDescent="0.15">
      <c r="A1231" s="19" t="str">
        <v>慢性呼吸不全</v>
      </c>
      <c r="B1231" s="19" t="str">
        <v>シート8　（シート9～10には記入しない）</v>
      </c>
      <c r="C1231" s="15" t="str">
        <v>病弱</v>
      </c>
      <c r="D1231" s="15" t="str">
        <v>なし</v>
      </c>
      <c r="G1231" s="32" t="s">
        <v>2810</v>
      </c>
      <c r="H1231" s="15" t="s">
        <v>2996</v>
      </c>
      <c r="I1231" s="44" t="s">
        <v>2959</v>
      </c>
      <c r="J1231" s="19" t="s">
        <v>934</v>
      </c>
      <c r="K1231" s="982">
        <v>1</v>
      </c>
    </row>
    <row r="1232" spans="1:11" ht="15" customHeight="1" x14ac:dyDescent="0.15">
      <c r="A1232" s="19" t="str">
        <v>白質変性症</v>
      </c>
      <c r="B1232" s="19" t="str">
        <v>シート8　（シート9～10には記入しない）</v>
      </c>
      <c r="C1232" s="15" t="str">
        <v>病弱</v>
      </c>
      <c r="D1232" s="15" t="str">
        <v>なし</v>
      </c>
      <c r="G1232" s="15" t="s">
        <v>2811</v>
      </c>
      <c r="H1232" s="15" t="s">
        <v>2996</v>
      </c>
      <c r="I1232" s="44" t="s">
        <v>2959</v>
      </c>
      <c r="J1232" s="19" t="s">
        <v>934</v>
      </c>
      <c r="K1232" s="982">
        <v>1</v>
      </c>
    </row>
    <row r="1233" spans="1:11" ht="15" customHeight="1" x14ac:dyDescent="0.15">
      <c r="A1233" s="19" t="str">
        <v>白質ジストロフィー</v>
      </c>
      <c r="B1233" s="19" t="str">
        <v>シート8　（シート9～10には記入しない）</v>
      </c>
      <c r="C1233" s="15" t="str">
        <v>病弱</v>
      </c>
      <c r="D1233" s="15" t="str">
        <v>なし</v>
      </c>
      <c r="G1233" s="32" t="s">
        <v>2812</v>
      </c>
      <c r="H1233" s="15" t="s">
        <v>2996</v>
      </c>
      <c r="I1233" s="32" t="s">
        <v>2959</v>
      </c>
      <c r="J1233" s="19" t="s">
        <v>934</v>
      </c>
      <c r="K1233" s="982">
        <v>1</v>
      </c>
    </row>
    <row r="1234" spans="1:11" ht="15" customHeight="1" x14ac:dyDescent="0.15">
      <c r="A1234" s="19" t="str">
        <v>１型糖尿病</v>
      </c>
      <c r="B1234" s="19" t="str">
        <v>シート8　（シート9～10には記入しない）</v>
      </c>
      <c r="C1234" s="15" t="str">
        <v>病弱</v>
      </c>
      <c r="D1234" s="15" t="str">
        <v>なし</v>
      </c>
      <c r="G1234" s="32" t="s">
        <v>2821</v>
      </c>
      <c r="H1234" s="15" t="s">
        <v>2996</v>
      </c>
      <c r="I1234" s="44" t="s">
        <v>2959</v>
      </c>
      <c r="J1234" s="19" t="s">
        <v>934</v>
      </c>
      <c r="K1234" s="982">
        <v>1</v>
      </c>
    </row>
    <row r="1235" spans="1:11" ht="15" customHeight="1" x14ac:dyDescent="0.15">
      <c r="A1235" s="19" t="str">
        <v>２型糖尿病</v>
      </c>
      <c r="B1235" s="19" t="str">
        <v>シート8　（シート9～10には記入しない）</v>
      </c>
      <c r="C1235" s="15" t="str">
        <v>病弱</v>
      </c>
      <c r="D1235" s="15" t="str">
        <v>なし</v>
      </c>
      <c r="G1235" s="32" t="s">
        <v>2822</v>
      </c>
      <c r="H1235" s="15" t="s">
        <v>2996</v>
      </c>
      <c r="I1235" s="44" t="s">
        <v>2959</v>
      </c>
      <c r="J1235" s="19" t="s">
        <v>934</v>
      </c>
      <c r="K1235" s="982">
        <v>1</v>
      </c>
    </row>
    <row r="1236" spans="1:11" ht="15" customHeight="1" x14ac:dyDescent="0.15">
      <c r="A1236" s="19" t="str">
        <v>若年発症成人型糖尿病</v>
      </c>
      <c r="B1236" s="19" t="str">
        <v>シート8　（シート9～10には記入しない）</v>
      </c>
      <c r="C1236" s="15" t="str">
        <v>病弱</v>
      </c>
      <c r="D1236" s="15" t="str">
        <v>なし</v>
      </c>
      <c r="G1236" s="32" t="s">
        <v>2823</v>
      </c>
      <c r="H1236" s="15" t="s">
        <v>2996</v>
      </c>
      <c r="I1236" s="44" t="s">
        <v>2959</v>
      </c>
      <c r="J1236" s="19" t="s">
        <v>934</v>
      </c>
      <c r="K1236" s="982">
        <v>1</v>
      </c>
    </row>
    <row r="1237" spans="1:11" ht="15" customHeight="1" x14ac:dyDescent="0.15">
      <c r="A1237" s="19" t="str">
        <v>MODY</v>
      </c>
      <c r="B1237" s="19" t="str">
        <v>シート8　（シート9～10には記入しない）</v>
      </c>
      <c r="C1237" s="15" t="str">
        <v>病弱</v>
      </c>
      <c r="D1237" s="15" t="str">
        <v>なし</v>
      </c>
      <c r="G1237" s="32" t="s">
        <v>2824</v>
      </c>
      <c r="H1237" s="15" t="s">
        <v>2996</v>
      </c>
      <c r="I1237" s="44" t="s">
        <v>2959</v>
      </c>
      <c r="J1237" s="19" t="s">
        <v>934</v>
      </c>
      <c r="K1237" s="982">
        <v>1</v>
      </c>
    </row>
    <row r="1238" spans="1:11" ht="15" customHeight="1" x14ac:dyDescent="0.15">
      <c r="A1238" s="19" t="str">
        <v>新生児糖尿病</v>
      </c>
      <c r="B1238" s="19" t="str">
        <v>シート8　（シート9～10には記入しない）</v>
      </c>
      <c r="C1238" s="15" t="str">
        <v>病弱</v>
      </c>
      <c r="D1238" s="15" t="str">
        <v>なし</v>
      </c>
      <c r="G1238" s="15" t="s">
        <v>2825</v>
      </c>
      <c r="H1238" s="15" t="s">
        <v>2996</v>
      </c>
      <c r="I1238" s="44" t="s">
        <v>2959</v>
      </c>
      <c r="J1238" s="19" t="s">
        <v>934</v>
      </c>
      <c r="K1238" s="982">
        <v>1</v>
      </c>
    </row>
    <row r="1239" spans="1:11" ht="15" customHeight="1" x14ac:dyDescent="0.15">
      <c r="A1239" s="19" t="str">
        <v>インスリン受容体異常症</v>
      </c>
      <c r="B1239" s="19" t="str">
        <v>シート8　（シート9～10には記入しない）</v>
      </c>
      <c r="C1239" s="15" t="str">
        <v>病弱</v>
      </c>
      <c r="D1239" s="15" t="str">
        <v>なし</v>
      </c>
      <c r="G1239" s="15" t="s">
        <v>2826</v>
      </c>
      <c r="H1239" s="15" t="s">
        <v>2996</v>
      </c>
      <c r="I1239" s="44" t="s">
        <v>2959</v>
      </c>
      <c r="J1239" s="19" t="s">
        <v>934</v>
      </c>
      <c r="K1239" s="982">
        <v>1</v>
      </c>
    </row>
    <row r="1240" spans="1:11" ht="15" customHeight="1" x14ac:dyDescent="0.15">
      <c r="A1240" s="19" t="str">
        <v>脂肪萎縮性糖尿病</v>
      </c>
      <c r="B1240" s="19" t="str">
        <v>シート8　（シート9～10には記入しない）</v>
      </c>
      <c r="C1240" s="15" t="str">
        <v>病弱</v>
      </c>
      <c r="D1240" s="15" t="str">
        <v>なし</v>
      </c>
      <c r="G1240" s="15" t="s">
        <v>2827</v>
      </c>
      <c r="H1240" s="15" t="s">
        <v>2996</v>
      </c>
      <c r="I1240" s="44" t="s">
        <v>2959</v>
      </c>
      <c r="J1240" s="19" t="s">
        <v>934</v>
      </c>
      <c r="K1240" s="982">
        <v>1</v>
      </c>
    </row>
    <row r="1241" spans="1:11" ht="15" customHeight="1" x14ac:dyDescent="0.15">
      <c r="A1241" s="19" t="str">
        <v>子宮頸がん</v>
      </c>
      <c r="B1241" s="19" t="str">
        <v>シート8　（シート9～10には記入しない）</v>
      </c>
      <c r="C1241" s="15" t="str">
        <v>病弱</v>
      </c>
      <c r="D1241" s="15" t="str">
        <v>なし</v>
      </c>
      <c r="G1241" s="15" t="s">
        <v>3021</v>
      </c>
      <c r="H1241" s="15" t="s">
        <v>2996</v>
      </c>
      <c r="I1241" s="44" t="s">
        <v>2959</v>
      </c>
      <c r="J1241" s="19" t="s">
        <v>934</v>
      </c>
      <c r="K1241" s="982">
        <v>1</v>
      </c>
    </row>
    <row r="1242" spans="1:11" ht="15" customHeight="1" x14ac:dyDescent="0.15">
      <c r="A1242" s="19" t="str">
        <v>肝機能障害</v>
      </c>
      <c r="B1242" s="19" t="str">
        <v>シート8　（シート9～10には記入しない）</v>
      </c>
      <c r="C1242" s="15" t="str">
        <v>病弱</v>
      </c>
      <c r="D1242" s="15" t="str">
        <v>なし</v>
      </c>
      <c r="G1242" s="15" t="s">
        <v>3022</v>
      </c>
      <c r="H1242" s="15" t="s">
        <v>2996</v>
      </c>
      <c r="I1242" s="44" t="s">
        <v>2959</v>
      </c>
      <c r="J1242" s="19" t="s">
        <v>934</v>
      </c>
      <c r="K1242" s="982">
        <v>1</v>
      </c>
    </row>
    <row r="1243" spans="1:11" ht="15" customHeight="1" x14ac:dyDescent="0.15">
      <c r="A1243" s="19" t="str">
        <v>心臓機能障害</v>
      </c>
      <c r="B1243" s="19" t="str">
        <v>シート8　（シート9～10には記入しない）</v>
      </c>
      <c r="C1243" s="15" t="str">
        <v>病弱</v>
      </c>
      <c r="D1243" s="15" t="str">
        <v>なし</v>
      </c>
      <c r="G1243" s="53" t="s">
        <v>4407</v>
      </c>
      <c r="H1243" s="53" t="s">
        <v>2996</v>
      </c>
      <c r="I1243" s="532" t="s">
        <v>2959</v>
      </c>
      <c r="J1243" s="532" t="s">
        <v>934</v>
      </c>
      <c r="K1243" s="983">
        <v>1</v>
      </c>
    </row>
    <row r="1244" spans="1:11" ht="15" customHeight="1" x14ac:dyDescent="0.15">
      <c r="A1244" s="19" t="str">
        <v>肝臓機能障害</v>
      </c>
      <c r="B1244" s="19" t="str">
        <v>シート8　（シート9～10には記入しない）</v>
      </c>
      <c r="C1244" s="15" t="str">
        <v>病弱</v>
      </c>
      <c r="D1244" s="15" t="str">
        <v>なし</v>
      </c>
      <c r="G1244" s="53" t="s">
        <v>3023</v>
      </c>
      <c r="H1244" s="53" t="s">
        <v>2996</v>
      </c>
      <c r="I1244" s="1706" t="s">
        <v>2959</v>
      </c>
      <c r="J1244" s="532" t="s">
        <v>934</v>
      </c>
      <c r="K1244" s="983">
        <v>1</v>
      </c>
    </row>
    <row r="1245" spans="1:11" ht="15" customHeight="1" x14ac:dyDescent="0.15">
      <c r="A1245" s="19" t="str">
        <v>腎機能障害</v>
      </c>
      <c r="B1245" s="19" t="str">
        <v>シート8　（シート9～10には記入しない）</v>
      </c>
      <c r="C1245" s="15" t="str">
        <v>病弱</v>
      </c>
      <c r="D1245" s="15" t="str">
        <v>なし</v>
      </c>
      <c r="G1245" s="15" t="s">
        <v>3024</v>
      </c>
      <c r="H1245" s="15" t="s">
        <v>2996</v>
      </c>
      <c r="I1245" s="44" t="s">
        <v>2959</v>
      </c>
      <c r="J1245" s="19" t="s">
        <v>934</v>
      </c>
      <c r="K1245" s="982">
        <v>1</v>
      </c>
    </row>
    <row r="1246" spans="1:11" ht="15" customHeight="1" x14ac:dyDescent="0.15">
      <c r="A1246" s="19" t="str">
        <v>腎臓機能障害</v>
      </c>
      <c r="B1246" s="19" t="str">
        <v>シート8　（シート9～10には記入しない）</v>
      </c>
      <c r="C1246" s="15" t="str">
        <v>病弱</v>
      </c>
      <c r="D1246" s="15" t="str">
        <v>なし</v>
      </c>
      <c r="G1246" s="53" t="s">
        <v>3025</v>
      </c>
      <c r="H1246" s="53" t="s">
        <v>2996</v>
      </c>
      <c r="I1246" s="1706" t="s">
        <v>2959</v>
      </c>
      <c r="J1246" s="532" t="s">
        <v>934</v>
      </c>
      <c r="K1246" s="983">
        <v>1</v>
      </c>
    </row>
    <row r="1247" spans="1:11" ht="15" customHeight="1" x14ac:dyDescent="0.15">
      <c r="A1247" s="19" t="str">
        <v>小腸機能障害</v>
      </c>
      <c r="B1247" s="19" t="str">
        <v>シート8　（シート9～10には記入しない）</v>
      </c>
      <c r="C1247" s="15" t="str">
        <v>病弱</v>
      </c>
      <c r="D1247" s="15" t="str">
        <v>なし</v>
      </c>
      <c r="G1247" s="53" t="s">
        <v>4408</v>
      </c>
      <c r="H1247" s="53" t="s">
        <v>2996</v>
      </c>
      <c r="I1247" s="1706" t="s">
        <v>2959</v>
      </c>
      <c r="J1247" s="532" t="s">
        <v>934</v>
      </c>
      <c r="K1247" s="983">
        <v>1</v>
      </c>
    </row>
    <row r="1248" spans="1:11" ht="15" customHeight="1" x14ac:dyDescent="0.15">
      <c r="A1248" s="19" t="str">
        <v>直腸機能障害</v>
      </c>
      <c r="B1248" s="19" t="str">
        <v>シート8　（シート9～10には記入しない）</v>
      </c>
      <c r="C1248" s="15" t="str">
        <v>病弱</v>
      </c>
      <c r="D1248" s="15" t="str">
        <v>なし</v>
      </c>
      <c r="G1248" s="53" t="s">
        <v>4409</v>
      </c>
      <c r="H1248" s="53" t="s">
        <v>2996</v>
      </c>
      <c r="I1248" s="1706" t="s">
        <v>2959</v>
      </c>
      <c r="J1248" s="532" t="s">
        <v>934</v>
      </c>
      <c r="K1248" s="983">
        <v>1</v>
      </c>
    </row>
    <row r="1249" spans="1:11" ht="15" customHeight="1" x14ac:dyDescent="0.15">
      <c r="A1249" s="19" t="str">
        <v>膀胱機能障害</v>
      </c>
      <c r="B1249" s="19" t="str">
        <v>シート8　（シート9～10には記入しない）</v>
      </c>
      <c r="C1249" s="15" t="str">
        <v>病弱</v>
      </c>
      <c r="D1249" s="15" t="str">
        <v>なし</v>
      </c>
      <c r="G1249" s="53" t="s">
        <v>4410</v>
      </c>
      <c r="H1249" s="53" t="s">
        <v>2996</v>
      </c>
      <c r="I1249" s="1706" t="s">
        <v>2959</v>
      </c>
      <c r="J1249" s="532" t="s">
        <v>934</v>
      </c>
      <c r="K1249" s="983">
        <v>1</v>
      </c>
    </row>
    <row r="1250" spans="1:11" ht="15" customHeight="1" x14ac:dyDescent="0.15">
      <c r="A1250" s="19" t="str">
        <v>COPD</v>
      </c>
      <c r="B1250" s="19" t="str">
        <v>継続して医療又は生活規制を必要とする程度のものに限って、シート８　（シート９～10には記入しない）</v>
      </c>
      <c r="C1250" s="15" t="str">
        <v>病弱</v>
      </c>
      <c r="D1250" s="15" t="str">
        <v>なし</v>
      </c>
      <c r="G1250" s="32" t="s">
        <v>1942</v>
      </c>
      <c r="H1250" s="15" t="s">
        <v>3026</v>
      </c>
      <c r="I1250" s="44" t="s">
        <v>2959</v>
      </c>
      <c r="J1250" s="19" t="s">
        <v>934</v>
      </c>
      <c r="K1250" s="982">
        <v>1</v>
      </c>
    </row>
    <row r="1251" spans="1:11" ht="15" customHeight="1" x14ac:dyDescent="0.15">
      <c r="A1251" s="19" t="str">
        <v>CRPS</v>
      </c>
      <c r="B1251" s="19" t="str">
        <v>継続して医療又は生活規制を必要とする程度のものに限って、シート８　（シート９～10には記入しない）</v>
      </c>
      <c r="C1251" s="15" t="str">
        <v>病弱</v>
      </c>
      <c r="D1251" s="15" t="str">
        <v>なし</v>
      </c>
      <c r="G1251" s="32" t="s">
        <v>1943</v>
      </c>
      <c r="H1251" s="15" t="s">
        <v>3026</v>
      </c>
      <c r="I1251" s="44" t="s">
        <v>2959</v>
      </c>
      <c r="J1251" s="19" t="s">
        <v>934</v>
      </c>
      <c r="K1251" s="982">
        <v>1</v>
      </c>
    </row>
    <row r="1252" spans="1:11" ht="15" customHeight="1" x14ac:dyDescent="0.15">
      <c r="A1252" s="19" t="str">
        <v>EPI</v>
      </c>
      <c r="B1252" s="19" t="str">
        <v>継続して医療又は生活規制を必要とする程度のものに限って、シート８　（シート９～10には記入しない）</v>
      </c>
      <c r="C1252" s="15" t="str">
        <v>病弱</v>
      </c>
      <c r="D1252" s="15" t="str">
        <v>なし</v>
      </c>
      <c r="G1252" s="32" t="s">
        <v>1944</v>
      </c>
      <c r="H1252" s="15" t="s">
        <v>3026</v>
      </c>
      <c r="I1252" s="44" t="s">
        <v>2959</v>
      </c>
      <c r="J1252" s="19" t="s">
        <v>934</v>
      </c>
      <c r="K1252" s="982">
        <v>1</v>
      </c>
    </row>
    <row r="1253" spans="1:11" ht="15" customHeight="1" x14ac:dyDescent="0.15">
      <c r="A1253" s="19" t="str">
        <v>HANS症候群</v>
      </c>
      <c r="B1253" s="19" t="str">
        <v>継続して医療又は生活規制を必要とする程度のものに限って、シート８　（シート９～10には記入しない）</v>
      </c>
      <c r="C1253" s="15" t="str">
        <v>病弱</v>
      </c>
      <c r="D1253" s="15" t="str">
        <v>なし</v>
      </c>
      <c r="G1253" s="32" t="s">
        <v>1945</v>
      </c>
      <c r="H1253" s="15" t="s">
        <v>3026</v>
      </c>
      <c r="I1253" s="44" t="s">
        <v>2959</v>
      </c>
      <c r="J1253" s="19" t="s">
        <v>934</v>
      </c>
      <c r="K1253" s="982">
        <v>1</v>
      </c>
    </row>
    <row r="1254" spans="1:11" ht="15" customHeight="1" x14ac:dyDescent="0.15">
      <c r="A1254" s="19" t="str">
        <v>HPVワクチン関連神経免疫異常症候群</v>
      </c>
      <c r="B1254" s="19" t="str">
        <v>継続して医療又は生活規制を必要とする程度のものに限って、シート８　（シート９～10には記入しない）</v>
      </c>
      <c r="C1254" s="15" t="str">
        <v>病弱</v>
      </c>
      <c r="D1254" s="15" t="str">
        <v>なし</v>
      </c>
      <c r="G1254" s="32" t="s">
        <v>1946</v>
      </c>
      <c r="H1254" s="15" t="s">
        <v>3026</v>
      </c>
      <c r="I1254" s="44" t="s">
        <v>2959</v>
      </c>
      <c r="J1254" s="19" t="s">
        <v>934</v>
      </c>
      <c r="K1254" s="982">
        <v>1</v>
      </c>
    </row>
    <row r="1255" spans="1:11" ht="15" customHeight="1" x14ac:dyDescent="0.15">
      <c r="A1255" s="19" t="str">
        <v>LTBI</v>
      </c>
      <c r="B1255" s="19" t="str">
        <v>継続して医療又は生活規制を必要とする程度のものに限って、シート８　（シート９～10には記入しない）</v>
      </c>
      <c r="C1255" s="15" t="str">
        <v>病弱</v>
      </c>
      <c r="D1255" s="15" t="str">
        <v>なし</v>
      </c>
      <c r="G1255" s="32" t="s">
        <v>1947</v>
      </c>
      <c r="H1255" s="15" t="s">
        <v>3026</v>
      </c>
      <c r="I1255" s="44" t="s">
        <v>2959</v>
      </c>
      <c r="J1255" s="19" t="s">
        <v>934</v>
      </c>
      <c r="K1255" s="982">
        <v>1</v>
      </c>
    </row>
    <row r="1256" spans="1:11" ht="15" customHeight="1" x14ac:dyDescent="0.15">
      <c r="A1256" s="19" t="str">
        <v>NSAIDs不耐症を伴う多剤薬物過敏</v>
      </c>
      <c r="B1256" s="19" t="str">
        <v>継続して医療又は生活規制を必要とする程度のものに限って、シート８　（シート９～10には記入しない）</v>
      </c>
      <c r="C1256" s="15" t="str">
        <v>病弱</v>
      </c>
      <c r="D1256" s="15" t="str">
        <v>なし</v>
      </c>
      <c r="G1256" s="32" t="s">
        <v>1948</v>
      </c>
      <c r="H1256" s="15" t="s">
        <v>3026</v>
      </c>
      <c r="I1256" s="44" t="s">
        <v>2959</v>
      </c>
      <c r="J1256" s="19" t="s">
        <v>934</v>
      </c>
      <c r="K1256" s="982">
        <v>1</v>
      </c>
    </row>
    <row r="1257" spans="1:11" ht="15" customHeight="1" x14ac:dyDescent="0.15">
      <c r="A1257" s="19" t="str">
        <v>T-スポット判定陽性</v>
      </c>
      <c r="B1257" s="19" t="str">
        <v>継続して医療又は生活規制を必要とする程度のものに限って、シート８　（シート９～10には記入しない）</v>
      </c>
      <c r="C1257" s="15" t="str">
        <v>病弱</v>
      </c>
      <c r="D1257" s="15" t="str">
        <v>なし</v>
      </c>
      <c r="G1257" s="32" t="s">
        <v>1949</v>
      </c>
      <c r="H1257" s="15" t="s">
        <v>3026</v>
      </c>
      <c r="I1257" s="44" t="s">
        <v>2959</v>
      </c>
      <c r="J1257" s="19" t="s">
        <v>934</v>
      </c>
      <c r="K1257" s="982">
        <v>1</v>
      </c>
    </row>
    <row r="1258" spans="1:11" ht="15" customHeight="1" x14ac:dyDescent="0.15">
      <c r="A1258" s="19" t="str">
        <v>遊走腎</v>
      </c>
      <c r="B1258" s="19" t="str">
        <v>継続して医療又は生活規制を必要とする程度のものに限って、シート８　（シート９～10には記入しない）</v>
      </c>
      <c r="C1258" s="15" t="str">
        <v>病弱</v>
      </c>
      <c r="D1258" s="15" t="str">
        <v>なし</v>
      </c>
      <c r="G1258" s="32" t="s">
        <v>1950</v>
      </c>
      <c r="H1258" s="15" t="s">
        <v>3026</v>
      </c>
      <c r="I1258" s="44" t="s">
        <v>2959</v>
      </c>
      <c r="J1258" s="19" t="s">
        <v>934</v>
      </c>
      <c r="K1258" s="982">
        <v>1</v>
      </c>
    </row>
    <row r="1259" spans="1:11" ht="15" customHeight="1" x14ac:dyDescent="0.15">
      <c r="A1259" s="19" t="str">
        <v>アトピー性皮膚炎</v>
      </c>
      <c r="B1259" s="19" t="str">
        <v>継続して医療又は生活規制を必要とする程度のものに限って、シート８　（シート９～10には記入しない）</v>
      </c>
      <c r="C1259" s="15" t="str">
        <v>病弱</v>
      </c>
      <c r="D1259" s="15" t="str">
        <v>なし</v>
      </c>
      <c r="G1259" s="32" t="s">
        <v>1951</v>
      </c>
      <c r="H1259" s="15" t="s">
        <v>3026</v>
      </c>
      <c r="I1259" s="44" t="s">
        <v>2959</v>
      </c>
      <c r="J1259" s="19" t="s">
        <v>934</v>
      </c>
      <c r="K1259" s="982">
        <v>1</v>
      </c>
    </row>
    <row r="1260" spans="1:11" ht="15" customHeight="1" x14ac:dyDescent="0.15">
      <c r="A1260" s="19" t="str">
        <v>アナフィラキシー</v>
      </c>
      <c r="B1260" s="19" t="str">
        <v>継続して医療又は生活規制を必要とする程度のものに限って、シート８　（シート９～10には記入しない）</v>
      </c>
      <c r="C1260" s="15" t="str">
        <v>病弱</v>
      </c>
      <c r="D1260" s="15" t="str">
        <v>なし</v>
      </c>
      <c r="G1260" s="32" t="s">
        <v>1952</v>
      </c>
      <c r="H1260" s="15" t="s">
        <v>3026</v>
      </c>
      <c r="I1260" s="44" t="s">
        <v>2959</v>
      </c>
      <c r="J1260" s="19" t="s">
        <v>934</v>
      </c>
      <c r="K1260" s="982">
        <v>1</v>
      </c>
    </row>
    <row r="1261" spans="1:11" ht="15" customHeight="1" x14ac:dyDescent="0.15">
      <c r="A1261" s="19" t="str">
        <v>移植後</v>
      </c>
      <c r="B1261" s="19" t="str">
        <v>継続して医療又は生活規制を必要とする程度のものに限って、シート８　（シート９～10には記入しない）</v>
      </c>
      <c r="C1261" s="15" t="str">
        <v>病弱</v>
      </c>
      <c r="D1261" s="15" t="str">
        <v>なし</v>
      </c>
      <c r="G1261" s="32" t="s">
        <v>1953</v>
      </c>
      <c r="H1261" s="15" t="s">
        <v>3026</v>
      </c>
      <c r="I1261" s="44" t="s">
        <v>2959</v>
      </c>
      <c r="J1261" s="19" t="s">
        <v>934</v>
      </c>
      <c r="K1261" s="982">
        <v>1</v>
      </c>
    </row>
    <row r="1262" spans="1:11" ht="15" customHeight="1" x14ac:dyDescent="0.15">
      <c r="A1262" s="19" t="str">
        <v>ウィルス性肝炎</v>
      </c>
      <c r="B1262" s="19" t="str">
        <v>継続して医療又は生活規制を必要とする程度のものに限って、シート８　（シート９～10には記入しない）</v>
      </c>
      <c r="C1262" s="15" t="str">
        <v>病弱</v>
      </c>
      <c r="D1262" s="15" t="str">
        <v>なし</v>
      </c>
      <c r="G1262" s="32" t="s">
        <v>1954</v>
      </c>
      <c r="H1262" s="15" t="s">
        <v>3026</v>
      </c>
      <c r="I1262" s="44" t="s">
        <v>2959</v>
      </c>
      <c r="J1262" s="19" t="s">
        <v>934</v>
      </c>
      <c r="K1262" s="982">
        <v>1</v>
      </c>
    </row>
    <row r="1263" spans="1:11" ht="15" customHeight="1" x14ac:dyDescent="0.15">
      <c r="A1263" s="19" t="str">
        <v>ウイルス性肝炎</v>
      </c>
      <c r="B1263" s="19" t="str">
        <v>継続して医療又は生活規制を必要とする程度のものに限って、シート８　（シート９～10には記入しない）</v>
      </c>
      <c r="C1263" s="15" t="str">
        <v>病弱</v>
      </c>
      <c r="D1263" s="15" t="str">
        <v>なし</v>
      </c>
      <c r="G1263" s="32" t="s">
        <v>1955</v>
      </c>
      <c r="H1263" s="15" t="s">
        <v>3026</v>
      </c>
      <c r="I1263" s="44" t="s">
        <v>2959</v>
      </c>
      <c r="J1263" s="19" t="s">
        <v>934</v>
      </c>
      <c r="K1263" s="982">
        <v>1</v>
      </c>
    </row>
    <row r="1264" spans="1:11" ht="15" customHeight="1" x14ac:dyDescent="0.15">
      <c r="A1264" s="19" t="str">
        <v>海綿状血管腫</v>
      </c>
      <c r="B1264" s="19" t="str">
        <v>継続して医療又は生活規制を必要とする程度のものに限って、シート８　（シート９～10には記入しない）</v>
      </c>
      <c r="C1264" s="15" t="str">
        <v>病弱</v>
      </c>
      <c r="D1264" s="15" t="str">
        <v>なし</v>
      </c>
      <c r="G1264" s="15" t="s">
        <v>1956</v>
      </c>
      <c r="H1264" s="15" t="s">
        <v>3026</v>
      </c>
      <c r="I1264" s="44" t="s">
        <v>2959</v>
      </c>
      <c r="J1264" s="19" t="s">
        <v>934</v>
      </c>
      <c r="K1264" s="982">
        <v>1</v>
      </c>
    </row>
    <row r="1265" spans="1:11" ht="15" customHeight="1" x14ac:dyDescent="0.15">
      <c r="A1265" s="19" t="str">
        <v>化学物質過敏症</v>
      </c>
      <c r="B1265" s="19" t="str">
        <v>継続して医療又は生活規制を必要とする程度のものに限って、シート８　（シート９～10には記入しない）</v>
      </c>
      <c r="C1265" s="15" t="str">
        <v>病弱</v>
      </c>
      <c r="D1265" s="15" t="str">
        <v>なし</v>
      </c>
      <c r="G1265" s="15" t="s">
        <v>1957</v>
      </c>
      <c r="H1265" s="15" t="s">
        <v>3026</v>
      </c>
      <c r="I1265" s="44" t="s">
        <v>2959</v>
      </c>
      <c r="J1265" s="19" t="s">
        <v>934</v>
      </c>
      <c r="K1265" s="982">
        <v>1</v>
      </c>
    </row>
    <row r="1266" spans="1:11" ht="15" customHeight="1" x14ac:dyDescent="0.15">
      <c r="A1266" s="19" t="str">
        <v>カポジ水痘様発疹症</v>
      </c>
      <c r="B1266" s="19" t="str">
        <v>継続して医療又は生活規制を必要とする程度のものに限って、シート８　（シート９～10には記入しない）</v>
      </c>
      <c r="C1266" s="15" t="str">
        <v>病弱</v>
      </c>
      <c r="D1266" s="15" t="str">
        <v>なし</v>
      </c>
      <c r="G1266" s="32" t="s">
        <v>1958</v>
      </c>
      <c r="H1266" s="15" t="s">
        <v>3026</v>
      </c>
      <c r="I1266" s="44" t="s">
        <v>2959</v>
      </c>
      <c r="J1266" s="19" t="s">
        <v>934</v>
      </c>
      <c r="K1266" s="982">
        <v>1</v>
      </c>
    </row>
    <row r="1267" spans="1:11" ht="15" customHeight="1" x14ac:dyDescent="0.15">
      <c r="A1267" s="19" t="str">
        <v>寛解後経過観察中</v>
      </c>
      <c r="B1267" s="19" t="str">
        <v>継続して医療又は生活規制を必要とする程度のものに限って、シート８　（シート９～10には記入しない）</v>
      </c>
      <c r="C1267" s="15" t="str">
        <v>病弱</v>
      </c>
      <c r="D1267" s="15" t="str">
        <v>なし</v>
      </c>
      <c r="G1267" s="15" t="s">
        <v>1959</v>
      </c>
      <c r="H1267" s="15" t="s">
        <v>3026</v>
      </c>
      <c r="I1267" s="44" t="s">
        <v>2959</v>
      </c>
      <c r="J1267" s="19" t="s">
        <v>934</v>
      </c>
      <c r="K1267" s="982">
        <v>1</v>
      </c>
    </row>
    <row r="1268" spans="1:11" ht="15" customHeight="1" x14ac:dyDescent="0.15">
      <c r="A1268" s="19" t="str">
        <v>気管支炎</v>
      </c>
      <c r="B1268" s="19" t="str">
        <v>継続して医療又は生活規制を必要とする程度のものに限って、シート８　（シート９～10には記入しない）</v>
      </c>
      <c r="C1268" s="15" t="str">
        <v>病弱</v>
      </c>
      <c r="D1268" s="15" t="str">
        <v>なし</v>
      </c>
      <c r="G1268" s="32" t="s">
        <v>1960</v>
      </c>
      <c r="H1268" s="15" t="s">
        <v>3026</v>
      </c>
      <c r="I1268" s="44" t="s">
        <v>2959</v>
      </c>
      <c r="J1268" s="19" t="s">
        <v>934</v>
      </c>
      <c r="K1268" s="982">
        <v>1</v>
      </c>
    </row>
    <row r="1269" spans="1:11" ht="15" customHeight="1" x14ac:dyDescent="0.15">
      <c r="A1269" s="19" t="str">
        <v>菊池病</v>
      </c>
      <c r="B1269" s="19" t="str">
        <v>継続して医療又は生活規制を必要とする程度のものに限って、シート８　（シート９～10には記入しない）</v>
      </c>
      <c r="C1269" s="15" t="str">
        <v>病弱</v>
      </c>
      <c r="D1269" s="15" t="str">
        <v>なし</v>
      </c>
      <c r="G1269" s="32" t="s">
        <v>1961</v>
      </c>
      <c r="H1269" s="15" t="s">
        <v>3026</v>
      </c>
      <c r="I1269" s="44" t="s">
        <v>2959</v>
      </c>
      <c r="J1269" s="19" t="s">
        <v>934</v>
      </c>
      <c r="K1269" s="982">
        <v>1</v>
      </c>
    </row>
    <row r="1270" spans="1:11" ht="15" customHeight="1" x14ac:dyDescent="0.15">
      <c r="A1270" s="19" t="str">
        <v>頸性神経筋症症候群</v>
      </c>
      <c r="B1270" s="19" t="str">
        <v>継続して医療又は生活規制を必要とする程度のものに限って、シート８　（シート９～10には記入しない）</v>
      </c>
      <c r="C1270" s="15" t="str">
        <v>病弱</v>
      </c>
      <c r="D1270" s="15" t="str">
        <v>なし</v>
      </c>
      <c r="G1270" s="32" t="s">
        <v>1962</v>
      </c>
      <c r="H1270" s="15" t="s">
        <v>3026</v>
      </c>
      <c r="I1270" s="44" t="s">
        <v>2959</v>
      </c>
      <c r="J1270" s="19" t="s">
        <v>934</v>
      </c>
      <c r="K1270" s="982">
        <v>1</v>
      </c>
    </row>
    <row r="1271" spans="1:11" ht="15" customHeight="1" x14ac:dyDescent="0.15">
      <c r="A1271" s="19" t="str">
        <v>グルタル酸尿症Ⅱ型</v>
      </c>
      <c r="B1271" s="19" t="str">
        <v>継続して医療又は生活規制を必要とする程度のものに限って、シート８　（シート９～10には記入しない）</v>
      </c>
      <c r="C1271" s="15" t="str">
        <v>病弱</v>
      </c>
      <c r="D1271" s="15" t="str">
        <v>なし</v>
      </c>
      <c r="G1271" s="32" t="s">
        <v>1963</v>
      </c>
      <c r="H1271" s="15" t="s">
        <v>3026</v>
      </c>
      <c r="I1271" s="44" t="s">
        <v>2959</v>
      </c>
      <c r="J1271" s="19" t="s">
        <v>934</v>
      </c>
      <c r="K1271" s="982">
        <v>1</v>
      </c>
    </row>
    <row r="1272" spans="1:11" ht="15" customHeight="1" x14ac:dyDescent="0.15">
      <c r="A1272" s="19" t="str">
        <v>グルテン不耐症</v>
      </c>
      <c r="B1272" s="19" t="str">
        <v>継続して医療又は生活規制を必要とする程度のものに限って、シート８　（シート９～10には記入しない）</v>
      </c>
      <c r="C1272" s="15" t="str">
        <v>病弱</v>
      </c>
      <c r="D1272" s="15" t="str">
        <v>なし</v>
      </c>
      <c r="G1272" s="32" t="s">
        <v>1964</v>
      </c>
      <c r="H1272" s="15" t="s">
        <v>3026</v>
      </c>
      <c r="I1272" s="44" t="s">
        <v>2959</v>
      </c>
      <c r="J1272" s="19" t="s">
        <v>934</v>
      </c>
      <c r="K1272" s="982">
        <v>1</v>
      </c>
    </row>
    <row r="1273" spans="1:11" ht="15" customHeight="1" x14ac:dyDescent="0.15">
      <c r="A1273" s="19" t="str">
        <v>けいれん</v>
      </c>
      <c r="B1273" s="19" t="str">
        <v>継続して医療又は生活規制を必要とする程度のものに限って、シート８　（シート９～10には記入しない）</v>
      </c>
      <c r="C1273" s="15" t="str">
        <v>病弱</v>
      </c>
      <c r="D1273" s="15" t="str">
        <v>なし</v>
      </c>
      <c r="G1273" s="32" t="s">
        <v>1965</v>
      </c>
      <c r="H1273" s="15" t="s">
        <v>3026</v>
      </c>
      <c r="I1273" s="44" t="s">
        <v>2959</v>
      </c>
      <c r="J1273" s="19" t="s">
        <v>934</v>
      </c>
      <c r="K1273" s="982">
        <v>1</v>
      </c>
    </row>
    <row r="1274" spans="1:11" ht="15" customHeight="1" x14ac:dyDescent="0.15">
      <c r="A1274" s="19" t="str">
        <v>痙攣</v>
      </c>
      <c r="B1274" s="19" t="str">
        <v>継続して医療又は生活規制を必要とする程度のものに限って、シート８　（シート９～10には記入しない）</v>
      </c>
      <c r="C1274" s="15" t="str">
        <v>病弱</v>
      </c>
      <c r="D1274" s="15" t="str">
        <v>なし</v>
      </c>
      <c r="G1274" s="15" t="s">
        <v>1966</v>
      </c>
      <c r="H1274" s="15" t="s">
        <v>3026</v>
      </c>
      <c r="I1274" s="44" t="s">
        <v>2959</v>
      </c>
      <c r="J1274" s="19" t="s">
        <v>934</v>
      </c>
      <c r="K1274" s="982">
        <v>1</v>
      </c>
    </row>
    <row r="1275" spans="1:11" ht="15" customHeight="1" x14ac:dyDescent="0.15">
      <c r="A1275" s="19" t="str">
        <v>けいれん発作</v>
      </c>
      <c r="B1275" s="19" t="str">
        <v>継続して医療又は生活規制を必要とする程度のものに限って、シート８　（シート９～10には記入しない）</v>
      </c>
      <c r="C1275" s="15" t="str">
        <v>病弱</v>
      </c>
      <c r="D1275" s="15" t="str">
        <v>なし</v>
      </c>
      <c r="G1275" s="32" t="s">
        <v>1967</v>
      </c>
      <c r="H1275" s="15" t="s">
        <v>3026</v>
      </c>
      <c r="I1275" s="44" t="s">
        <v>2959</v>
      </c>
      <c r="J1275" s="19" t="s">
        <v>934</v>
      </c>
      <c r="K1275" s="982">
        <v>1</v>
      </c>
    </row>
    <row r="1276" spans="1:11" ht="15" customHeight="1" x14ac:dyDescent="0.15">
      <c r="A1276" s="19" t="str">
        <v>痙攣発作</v>
      </c>
      <c r="B1276" s="19" t="str">
        <v>継続して医療又は生活規制を必要とする程度のものに限って、シート８　（シート９～10には記入しない）</v>
      </c>
      <c r="C1276" s="15" t="str">
        <v>病弱</v>
      </c>
      <c r="D1276" s="15" t="str">
        <v>なし</v>
      </c>
      <c r="G1276" s="32" t="s">
        <v>1968</v>
      </c>
      <c r="H1276" s="15" t="s">
        <v>3026</v>
      </c>
      <c r="I1276" s="44" t="s">
        <v>2959</v>
      </c>
      <c r="J1276" s="19" t="s">
        <v>934</v>
      </c>
      <c r="K1276" s="982">
        <v>1</v>
      </c>
    </row>
    <row r="1277" spans="1:11" ht="15" customHeight="1" x14ac:dyDescent="0.15">
      <c r="A1277" s="19" t="str">
        <v>結核</v>
      </c>
      <c r="B1277" s="19" t="str">
        <v>継続して医療又は生活規制を必要とする程度のものに限って、シート８　（シート９～10には記入しない）</v>
      </c>
      <c r="C1277" s="15" t="str">
        <v>病弱</v>
      </c>
      <c r="D1277" s="15" t="str">
        <v>なし</v>
      </c>
      <c r="G1277" s="15" t="s">
        <v>1969</v>
      </c>
      <c r="H1277" s="15" t="s">
        <v>3026</v>
      </c>
      <c r="I1277" s="44" t="s">
        <v>2959</v>
      </c>
      <c r="J1277" s="19" t="s">
        <v>934</v>
      </c>
      <c r="K1277" s="982">
        <v>1</v>
      </c>
    </row>
    <row r="1278" spans="1:11" ht="15" customHeight="1" x14ac:dyDescent="0.15">
      <c r="A1278" s="19" t="str">
        <v>高血圧</v>
      </c>
      <c r="B1278" s="19" t="str">
        <v>継続して医療又は生活規制を必要とする程度のものに限って、シート８　（シート９～10には記入しない）</v>
      </c>
      <c r="C1278" s="15" t="str">
        <v>病弱</v>
      </c>
      <c r="D1278" s="15" t="str">
        <v>なし</v>
      </c>
      <c r="G1278" s="32" t="s">
        <v>1970</v>
      </c>
      <c r="H1278" s="15" t="s">
        <v>3026</v>
      </c>
      <c r="I1278" s="44" t="s">
        <v>2959</v>
      </c>
      <c r="J1278" s="19" t="s">
        <v>934</v>
      </c>
      <c r="K1278" s="982">
        <v>1</v>
      </c>
    </row>
    <row r="1279" spans="1:11" ht="15" customHeight="1" x14ac:dyDescent="0.15">
      <c r="A1279" s="19" t="str">
        <v>光線過敏症</v>
      </c>
      <c r="B1279" s="19" t="str">
        <v>継続して医療又は生活規制を必要とする程度のものに限って、シート８　（シート９～10には記入しない）</v>
      </c>
      <c r="C1279" s="15" t="str">
        <v>病弱</v>
      </c>
      <c r="D1279" s="15" t="str">
        <v>なし</v>
      </c>
      <c r="G1279" s="32" t="s">
        <v>1971</v>
      </c>
      <c r="H1279" s="15" t="s">
        <v>3026</v>
      </c>
      <c r="I1279" s="44" t="s">
        <v>2959</v>
      </c>
      <c r="J1279" s="19" t="s">
        <v>934</v>
      </c>
      <c r="K1279" s="982">
        <v>1</v>
      </c>
    </row>
    <row r="1280" spans="1:11" ht="15" customHeight="1" x14ac:dyDescent="0.15">
      <c r="A1280" s="19" t="str">
        <v>高尿酸血症</v>
      </c>
      <c r="B1280" s="19" t="str">
        <v>継続して医療又は生活規制を必要とする程度のものに限って、シート８　（シート９～10には記入しない）</v>
      </c>
      <c r="C1280" s="15" t="str">
        <v>病弱</v>
      </c>
      <c r="D1280" s="15" t="str">
        <v>なし</v>
      </c>
      <c r="G1280" s="32" t="s">
        <v>3027</v>
      </c>
      <c r="H1280" s="15" t="s">
        <v>3026</v>
      </c>
      <c r="I1280" s="44" t="s">
        <v>2959</v>
      </c>
      <c r="J1280" s="19" t="s">
        <v>934</v>
      </c>
      <c r="K1280" s="982">
        <v>1</v>
      </c>
    </row>
    <row r="1281" spans="1:11" ht="15" customHeight="1" x14ac:dyDescent="0.15">
      <c r="A1281" s="19" t="str">
        <v>再発性脳炎</v>
      </c>
      <c r="B1281" s="19" t="str">
        <v>継続して医療又は生活規制を必要とする程度のものに限って、シート８　（シート９～10には記入しない）</v>
      </c>
      <c r="C1281" s="15" t="str">
        <v>病弱</v>
      </c>
      <c r="D1281" s="15" t="str">
        <v>なし</v>
      </c>
      <c r="G1281" s="32" t="s">
        <v>1972</v>
      </c>
      <c r="H1281" s="15" t="s">
        <v>3026</v>
      </c>
      <c r="I1281" s="44" t="s">
        <v>2959</v>
      </c>
      <c r="J1281" s="19" t="s">
        <v>934</v>
      </c>
      <c r="K1281" s="982">
        <v>1</v>
      </c>
    </row>
    <row r="1282" spans="1:11" ht="15" customHeight="1" x14ac:dyDescent="0.15">
      <c r="A1282" s="19" t="str">
        <v>サッフォー症候群</v>
      </c>
      <c r="B1282" s="19" t="str">
        <v>継続して医療又は生活規制を必要とする程度のものに限って、シート８　（シート９～10には記入しない）</v>
      </c>
      <c r="C1282" s="15" t="str">
        <v>病弱</v>
      </c>
      <c r="D1282" s="15" t="str">
        <v>なし</v>
      </c>
      <c r="G1282" s="15" t="s">
        <v>1973</v>
      </c>
      <c r="H1282" s="15" t="s">
        <v>3026</v>
      </c>
      <c r="I1282" s="44" t="s">
        <v>2959</v>
      </c>
      <c r="J1282" s="19" t="s">
        <v>934</v>
      </c>
      <c r="K1282" s="982">
        <v>1</v>
      </c>
    </row>
    <row r="1283" spans="1:11" ht="15" customHeight="1" x14ac:dyDescent="0.15">
      <c r="A1283" s="19" t="str">
        <v>子宮頸がんワクチン関連神経免疫異常症候群</v>
      </c>
      <c r="B1283" s="19" t="str">
        <v>継続して医療又は生活規制を必要とする程度のものに限って、シート８　（シート９～10には記入しない）</v>
      </c>
      <c r="C1283" s="15" t="str">
        <v>病弱</v>
      </c>
      <c r="D1283" s="15" t="str">
        <v>なし</v>
      </c>
      <c r="G1283" s="32" t="s">
        <v>1974</v>
      </c>
      <c r="H1283" s="15" t="s">
        <v>3026</v>
      </c>
      <c r="I1283" s="44" t="s">
        <v>2959</v>
      </c>
      <c r="J1283" s="19" t="s">
        <v>934</v>
      </c>
      <c r="K1283" s="982">
        <v>1</v>
      </c>
    </row>
    <row r="1284" spans="1:11" ht="15" customHeight="1" x14ac:dyDescent="0.15">
      <c r="A1284" s="19" t="str">
        <v>シックハウス症候群</v>
      </c>
      <c r="B1284" s="19" t="str">
        <v>継続して医療又は生活規制を必要とする程度のものに限って、シート８　（シート９～10には記入しない）</v>
      </c>
      <c r="C1284" s="15" t="str">
        <v>病弱</v>
      </c>
      <c r="D1284" s="15" t="str">
        <v>なし</v>
      </c>
      <c r="G1284" s="32" t="s">
        <v>1975</v>
      </c>
      <c r="H1284" s="15" t="s">
        <v>3026</v>
      </c>
      <c r="I1284" s="44" t="s">
        <v>2959</v>
      </c>
      <c r="J1284" s="19" t="s">
        <v>934</v>
      </c>
      <c r="K1284" s="982">
        <v>1</v>
      </c>
    </row>
    <row r="1285" spans="1:11" ht="15" customHeight="1" x14ac:dyDescent="0.15">
      <c r="A1285" s="19" t="str">
        <v>手術後経過観察中</v>
      </c>
      <c r="B1285" s="19" t="str">
        <v>継続して医療又は生活規制を必要とする程度のものに限って、シート８　（シート９～10には記入しない）</v>
      </c>
      <c r="C1285" s="15" t="str">
        <v>病弱</v>
      </c>
      <c r="D1285" s="15" t="str">
        <v>なし</v>
      </c>
      <c r="G1285" s="32" t="s">
        <v>1976</v>
      </c>
      <c r="H1285" s="15" t="s">
        <v>3026</v>
      </c>
      <c r="I1285" s="44" t="s">
        <v>2959</v>
      </c>
      <c r="J1285" s="19" t="s">
        <v>934</v>
      </c>
      <c r="K1285" s="982">
        <v>1</v>
      </c>
    </row>
    <row r="1286" spans="1:11" ht="15" customHeight="1" x14ac:dyDescent="0.15">
      <c r="A1286" s="19" t="str">
        <v>症候性発熱</v>
      </c>
      <c r="B1286" s="19" t="str">
        <v>継続して医療又は生活規制を必要とする程度のものに限って、シート８　（シート９～10には記入しない）</v>
      </c>
      <c r="C1286" s="15" t="str">
        <v>病弱</v>
      </c>
      <c r="D1286" s="15" t="str">
        <v>なし</v>
      </c>
      <c r="G1286" s="32" t="s">
        <v>1977</v>
      </c>
      <c r="H1286" s="15" t="s">
        <v>3026</v>
      </c>
      <c r="I1286" s="44" t="s">
        <v>2959</v>
      </c>
      <c r="J1286" s="19" t="s">
        <v>934</v>
      </c>
      <c r="K1286" s="982">
        <v>1</v>
      </c>
    </row>
    <row r="1287" spans="1:11" ht="15" customHeight="1" x14ac:dyDescent="0.15">
      <c r="A1287" s="19" t="str">
        <v>食物アレルギー</v>
      </c>
      <c r="B1287" s="19" t="str">
        <v>継続して医療又は生活規制を必要とする程度のものに限って、シート８　（シート９～10には記入しない）</v>
      </c>
      <c r="C1287" s="15" t="str">
        <v>病弱</v>
      </c>
      <c r="D1287" s="15" t="str">
        <v>なし</v>
      </c>
      <c r="G1287" s="32" t="s">
        <v>1978</v>
      </c>
      <c r="H1287" s="15" t="s">
        <v>3026</v>
      </c>
      <c r="I1287" s="44" t="s">
        <v>2959</v>
      </c>
      <c r="J1287" s="19" t="s">
        <v>934</v>
      </c>
      <c r="K1287" s="982">
        <v>1</v>
      </c>
    </row>
    <row r="1288" spans="1:11" ht="15" customHeight="1" x14ac:dyDescent="0.15">
      <c r="A1288" s="19" t="str">
        <v>腎性低尿酸血症</v>
      </c>
      <c r="B1288" s="19" t="str">
        <v>継続して医療又は生活規制を必要とする程度のものに限って、シート８　（シート９～10には記入しない）</v>
      </c>
      <c r="C1288" s="15" t="str">
        <v>病弱</v>
      </c>
      <c r="D1288" s="15" t="str">
        <v>なし</v>
      </c>
      <c r="G1288" s="32" t="s">
        <v>1979</v>
      </c>
      <c r="H1288" s="15" t="s">
        <v>3026</v>
      </c>
      <c r="I1288" s="44" t="s">
        <v>2959</v>
      </c>
      <c r="J1288" s="19" t="s">
        <v>934</v>
      </c>
      <c r="K1288" s="982">
        <v>1</v>
      </c>
    </row>
    <row r="1289" spans="1:11" ht="15" customHeight="1" x14ac:dyDescent="0.15">
      <c r="A1289" s="19" t="str">
        <v>生体移植後</v>
      </c>
      <c r="B1289" s="19" t="str">
        <v>継続して医療又は生活規制を必要とする程度のものに限って、シート８　（シート９～10には記入しない）</v>
      </c>
      <c r="C1289" s="15" t="str">
        <v>病弱</v>
      </c>
      <c r="D1289" s="15" t="str">
        <v>なし</v>
      </c>
      <c r="G1289" s="15" t="s">
        <v>1980</v>
      </c>
      <c r="H1289" s="15" t="s">
        <v>3026</v>
      </c>
      <c r="I1289" s="44" t="s">
        <v>2959</v>
      </c>
      <c r="J1289" s="19" t="s">
        <v>934</v>
      </c>
      <c r="K1289" s="982">
        <v>1</v>
      </c>
    </row>
    <row r="1290" spans="1:11" ht="15" customHeight="1" x14ac:dyDescent="0.15">
      <c r="A1290" s="19" t="str">
        <v>ダニアレルギー</v>
      </c>
      <c r="B1290" s="19" t="str">
        <v>継続して医療又は生活規制を必要とする程度のものに限って、シート８　（シート９～10には記入しない）</v>
      </c>
      <c r="C1290" s="15" t="str">
        <v>病弱</v>
      </c>
      <c r="D1290" s="15" t="str">
        <v>なし</v>
      </c>
      <c r="G1290" s="32" t="s">
        <v>1981</v>
      </c>
      <c r="H1290" s="15" t="s">
        <v>3026</v>
      </c>
      <c r="I1290" s="44" t="s">
        <v>2959</v>
      </c>
      <c r="J1290" s="19" t="s">
        <v>934</v>
      </c>
      <c r="K1290" s="982">
        <v>1</v>
      </c>
    </row>
    <row r="1291" spans="1:11" ht="15" customHeight="1" x14ac:dyDescent="0.15">
      <c r="A1291" s="19" t="str">
        <v>ダリエー病</v>
      </c>
      <c r="B1291" s="19" t="str">
        <v>継続して医療又は生活規制を必要とする程度のものに限って、シート８　（シート９～10には記入しない）</v>
      </c>
      <c r="C1291" s="15" t="str">
        <v>病弱</v>
      </c>
      <c r="D1291" s="15" t="str">
        <v>なし</v>
      </c>
      <c r="G1291" s="32" t="s">
        <v>1982</v>
      </c>
      <c r="H1291" s="15" t="s">
        <v>3026</v>
      </c>
      <c r="I1291" s="44" t="s">
        <v>2959</v>
      </c>
      <c r="J1291" s="19" t="s">
        <v>934</v>
      </c>
      <c r="K1291" s="982">
        <v>1</v>
      </c>
    </row>
    <row r="1292" spans="1:11" ht="15" customHeight="1" x14ac:dyDescent="0.15">
      <c r="A1292" s="19" t="str">
        <v>低カリウム血症</v>
      </c>
      <c r="B1292" s="19" t="str">
        <v>継続して医療又は生活規制を必要とする程度のものに限って、シート８　（シート９～10には記入しない）</v>
      </c>
      <c r="C1292" s="15" t="str">
        <v>病弱</v>
      </c>
      <c r="D1292" s="15" t="str">
        <v>なし</v>
      </c>
      <c r="G1292" s="32" t="s">
        <v>1983</v>
      </c>
      <c r="H1292" s="15" t="s">
        <v>3026</v>
      </c>
      <c r="I1292" s="44" t="s">
        <v>2959</v>
      </c>
      <c r="J1292" s="19" t="s">
        <v>934</v>
      </c>
      <c r="K1292" s="982">
        <v>1</v>
      </c>
    </row>
    <row r="1293" spans="1:11" ht="15" customHeight="1" x14ac:dyDescent="0.15">
      <c r="A1293" s="19" t="str">
        <v>てんかん</v>
      </c>
      <c r="B1293" s="19" t="str">
        <v>継続して医療又は生活規制を必要とする程度のものに限って、シート８　（シート９～10には記入しない）</v>
      </c>
      <c r="C1293" s="15" t="str">
        <v>病弱</v>
      </c>
      <c r="D1293" s="15" t="str">
        <v>なし</v>
      </c>
      <c r="G1293" s="32" t="s">
        <v>1984</v>
      </c>
      <c r="H1293" s="15" t="s">
        <v>3026</v>
      </c>
      <c r="I1293" s="44" t="s">
        <v>2959</v>
      </c>
      <c r="J1293" s="19" t="s">
        <v>934</v>
      </c>
      <c r="K1293" s="982">
        <v>1</v>
      </c>
    </row>
    <row r="1294" spans="1:11" ht="15" customHeight="1" x14ac:dyDescent="0.15">
      <c r="A1294" s="19" t="str">
        <v>てんかん発作</v>
      </c>
      <c r="B1294" s="19" t="str">
        <v>継続して医療又は生活規制を必要とする程度のものに限って、シート８　（シート９～10には記入しない）</v>
      </c>
      <c r="C1294" s="15" t="str">
        <v>病弱</v>
      </c>
      <c r="D1294" s="15" t="str">
        <v>なし</v>
      </c>
      <c r="G1294" s="15" t="s">
        <v>1985</v>
      </c>
      <c r="H1294" s="15" t="s">
        <v>3026</v>
      </c>
      <c r="I1294" s="44" t="s">
        <v>2959</v>
      </c>
      <c r="J1294" s="19" t="s">
        <v>934</v>
      </c>
      <c r="K1294" s="982">
        <v>1</v>
      </c>
    </row>
    <row r="1295" spans="1:11" ht="15" customHeight="1" x14ac:dyDescent="0.15">
      <c r="A1295" s="19" t="str">
        <v>動物アレルギー</v>
      </c>
      <c r="B1295" s="19" t="str">
        <v>継続して医療又は生活規制を必要とする程度のものに限って、シート８　（シート９～10には記入しない）</v>
      </c>
      <c r="C1295" s="15" t="str">
        <v>病弱</v>
      </c>
      <c r="D1295" s="15" t="str">
        <v>なし</v>
      </c>
      <c r="G1295" s="32" t="s">
        <v>1986</v>
      </c>
      <c r="H1295" s="15" t="s">
        <v>3026</v>
      </c>
      <c r="I1295" s="44" t="s">
        <v>2959</v>
      </c>
      <c r="J1295" s="19" t="s">
        <v>934</v>
      </c>
      <c r="K1295" s="982">
        <v>1</v>
      </c>
    </row>
    <row r="1296" spans="1:11" ht="15" customHeight="1" x14ac:dyDescent="0.15">
      <c r="A1296" s="19" t="str">
        <v>ニコルスキー症候群</v>
      </c>
      <c r="B1296" s="19" t="str">
        <v>継続して医療又は生活規制を必要とする程度のものに限って、シート８　（シート９～10には記入しない）</v>
      </c>
      <c r="C1296" s="15" t="str">
        <v>病弱</v>
      </c>
      <c r="D1296" s="15" t="str">
        <v>なし</v>
      </c>
      <c r="G1296" s="32" t="s">
        <v>1987</v>
      </c>
      <c r="H1296" s="15" t="s">
        <v>3026</v>
      </c>
      <c r="I1296" s="44" t="s">
        <v>2959</v>
      </c>
      <c r="J1296" s="19" t="s">
        <v>934</v>
      </c>
      <c r="K1296" s="982">
        <v>1</v>
      </c>
    </row>
    <row r="1297" spans="1:11" ht="15" customHeight="1" x14ac:dyDescent="0.15">
      <c r="A1297" s="19" t="str">
        <v>脳梗塞</v>
      </c>
      <c r="B1297" s="19" t="str">
        <v>継続して医療又は生活規制を必要とする程度のものに限って、シート８　（シート９～10には記入しない）</v>
      </c>
      <c r="C1297" s="15" t="str">
        <v>病弱</v>
      </c>
      <c r="D1297" s="15" t="str">
        <v>なし</v>
      </c>
      <c r="G1297" s="32" t="s">
        <v>1988</v>
      </c>
      <c r="H1297" s="15" t="s">
        <v>3026</v>
      </c>
      <c r="I1297" s="44" t="s">
        <v>2959</v>
      </c>
      <c r="J1297" s="19" t="s">
        <v>934</v>
      </c>
      <c r="K1297" s="982">
        <v>1</v>
      </c>
    </row>
    <row r="1298" spans="1:11" ht="15" customHeight="1" x14ac:dyDescent="0.15">
      <c r="A1298" s="19" t="str">
        <v>脳出血</v>
      </c>
      <c r="B1298" s="19" t="str">
        <v>継続して医療又は生活規制を必要とする程度のものに限って、シート８　（シート９～10には記入しない）</v>
      </c>
      <c r="C1298" s="15" t="str">
        <v>病弱</v>
      </c>
      <c r="D1298" s="15" t="str">
        <v>なし</v>
      </c>
      <c r="G1298" s="15" t="s">
        <v>1989</v>
      </c>
      <c r="H1298" s="15" t="s">
        <v>3026</v>
      </c>
      <c r="I1298" s="44" t="s">
        <v>2959</v>
      </c>
      <c r="J1298" s="19" t="s">
        <v>934</v>
      </c>
      <c r="K1298" s="982">
        <v>1</v>
      </c>
    </row>
    <row r="1299" spans="1:11" ht="15" customHeight="1" x14ac:dyDescent="0.15">
      <c r="A1299" s="19" t="str">
        <v>脳脊髄液減少症</v>
      </c>
      <c r="B1299" s="19" t="str">
        <v>継続して医療又は生活規制を必要とする程度のものに限って、シート８　（シート９～10には記入しない）</v>
      </c>
      <c r="C1299" s="15" t="str">
        <v>病弱</v>
      </c>
      <c r="D1299" s="15" t="str">
        <v>なし</v>
      </c>
      <c r="G1299" s="32" t="s">
        <v>1990</v>
      </c>
      <c r="H1299" s="15" t="s">
        <v>3026</v>
      </c>
      <c r="I1299" s="44" t="s">
        <v>2959</v>
      </c>
      <c r="J1299" s="19" t="s">
        <v>934</v>
      </c>
      <c r="K1299" s="982">
        <v>1</v>
      </c>
    </row>
    <row r="1300" spans="1:11" ht="15" customHeight="1" x14ac:dyDescent="0.15">
      <c r="A1300" s="19" t="str">
        <v>脳内出血</v>
      </c>
      <c r="B1300" s="19" t="str">
        <v>継続して医療又は生活規制を必要とする程度のものに限って、シート８　（シート９～10には記入しない）</v>
      </c>
      <c r="C1300" s="15" t="str">
        <v>病弱</v>
      </c>
      <c r="D1300" s="15" t="str">
        <v>なし</v>
      </c>
      <c r="G1300" s="15" t="s">
        <v>1991</v>
      </c>
      <c r="H1300" s="15" t="s">
        <v>3026</v>
      </c>
      <c r="I1300" s="44" t="s">
        <v>2959</v>
      </c>
      <c r="J1300" s="19" t="s">
        <v>934</v>
      </c>
      <c r="K1300" s="982">
        <v>1</v>
      </c>
    </row>
    <row r="1301" spans="1:11" ht="15" customHeight="1" x14ac:dyDescent="0.15">
      <c r="A1301" s="19" t="str">
        <v>ハウスダストアレルギー</v>
      </c>
      <c r="B1301" s="19" t="str">
        <v>継続して医療又は生活規制を必要とする程度のものに限って、シート８　（シート９～10には記入しない）</v>
      </c>
      <c r="C1301" s="15" t="str">
        <v>病弱</v>
      </c>
      <c r="D1301" s="15" t="str">
        <v>なし</v>
      </c>
      <c r="G1301" s="32" t="s">
        <v>1992</v>
      </c>
      <c r="H1301" s="15" t="s">
        <v>3026</v>
      </c>
      <c r="I1301" s="44" t="s">
        <v>2959</v>
      </c>
      <c r="J1301" s="19" t="s">
        <v>934</v>
      </c>
      <c r="K1301" s="982">
        <v>1</v>
      </c>
    </row>
    <row r="1302" spans="1:11" ht="15" customHeight="1" x14ac:dyDescent="0.15">
      <c r="A1302" s="19" t="str">
        <v>ハウスダスト症候群</v>
      </c>
      <c r="B1302" s="19" t="str">
        <v>継続して医療又は生活規制を必要とする程度のものに限って、シート８　（シート９～10には記入しない）</v>
      </c>
      <c r="C1302" s="15" t="str">
        <v>病弱</v>
      </c>
      <c r="D1302" s="15" t="str">
        <v>なし</v>
      </c>
      <c r="G1302" s="15" t="s">
        <v>1993</v>
      </c>
      <c r="H1302" s="15" t="s">
        <v>3026</v>
      </c>
      <c r="I1302" s="44" t="s">
        <v>2959</v>
      </c>
      <c r="J1302" s="19" t="s">
        <v>934</v>
      </c>
      <c r="K1302" s="982">
        <v>1</v>
      </c>
    </row>
    <row r="1303" spans="1:11" ht="15" customHeight="1" x14ac:dyDescent="0.15">
      <c r="A1303" s="19" t="str">
        <v>フォークト・小柳・原田病</v>
      </c>
      <c r="B1303" s="19" t="str">
        <v>継続して医療又は生活規制を必要とする程度のものに限って、シート８　（シート９～10には記入しない）</v>
      </c>
      <c r="C1303" s="15" t="str">
        <v>病弱</v>
      </c>
      <c r="D1303" s="15" t="str">
        <v>なし</v>
      </c>
      <c r="G1303" s="32" t="s">
        <v>1994</v>
      </c>
      <c r="H1303" s="15" t="s">
        <v>3026</v>
      </c>
      <c r="I1303" s="44" t="s">
        <v>2959</v>
      </c>
      <c r="J1303" s="19" t="s">
        <v>934</v>
      </c>
      <c r="K1303" s="982">
        <v>1</v>
      </c>
    </row>
    <row r="1304" spans="1:11" ht="15" customHeight="1" x14ac:dyDescent="0.15">
      <c r="A1304" s="19" t="str">
        <v>不整脈</v>
      </c>
      <c r="B1304" s="19" t="str">
        <v>継続して医療又は生活規制を必要とする程度のものに限って、シート８　（シート９～10には記入しない）</v>
      </c>
      <c r="C1304" s="15" t="str">
        <v>病弱</v>
      </c>
      <c r="D1304" s="15" t="str">
        <v>なし</v>
      </c>
      <c r="G1304" s="32" t="s">
        <v>1995</v>
      </c>
      <c r="H1304" s="15" t="s">
        <v>3026</v>
      </c>
      <c r="I1304" s="44" t="s">
        <v>2959</v>
      </c>
      <c r="J1304" s="19" t="s">
        <v>934</v>
      </c>
      <c r="K1304" s="982">
        <v>1</v>
      </c>
    </row>
    <row r="1305" spans="1:11" ht="15" customHeight="1" x14ac:dyDescent="0.15">
      <c r="A1305" s="19" t="str">
        <v>慢性硬膜下血腫</v>
      </c>
      <c r="B1305" s="19" t="str">
        <v>継続して医療又は生活規制を必要とする程度のものに限って、シート８　（シート９～10には記入しない）</v>
      </c>
      <c r="C1305" s="15" t="str">
        <v>病弱</v>
      </c>
      <c r="D1305" s="15" t="str">
        <v>なし</v>
      </c>
      <c r="G1305" s="32" t="s">
        <v>1996</v>
      </c>
      <c r="H1305" s="15" t="s">
        <v>3026</v>
      </c>
      <c r="I1305" s="44" t="s">
        <v>2959</v>
      </c>
      <c r="J1305" s="19" t="s">
        <v>934</v>
      </c>
      <c r="K1305" s="982">
        <v>1</v>
      </c>
    </row>
    <row r="1306" spans="1:11" ht="15" customHeight="1" x14ac:dyDescent="0.15">
      <c r="A1306" s="19" t="str">
        <v>慢性疲労症候群</v>
      </c>
      <c r="B1306" s="19" t="str">
        <v>継続して医療又は生活規制を必要とする程度のものに限って、シート８　（シート９～10には記入しない）</v>
      </c>
      <c r="C1306" s="15" t="str">
        <v>病弱</v>
      </c>
      <c r="D1306" s="15" t="str">
        <v>なし</v>
      </c>
      <c r="G1306" s="32" t="s">
        <v>1997</v>
      </c>
      <c r="H1306" s="15" t="s">
        <v>3026</v>
      </c>
      <c r="I1306" s="44" t="s">
        <v>2959</v>
      </c>
      <c r="J1306" s="19" t="s">
        <v>934</v>
      </c>
      <c r="K1306" s="982">
        <v>1</v>
      </c>
    </row>
    <row r="1307" spans="1:11" ht="15" customHeight="1" x14ac:dyDescent="0.15">
      <c r="A1307" s="19" t="str">
        <v>薬物アレルギー</v>
      </c>
      <c r="B1307" s="19" t="str">
        <v>継続して医療又は生活規制を必要とする程度のものに限って、シート８　（シート９～10には記入しない）</v>
      </c>
      <c r="C1307" s="15" t="str">
        <v>病弱</v>
      </c>
      <c r="D1307" s="15" t="str">
        <v>なし</v>
      </c>
      <c r="G1307" s="32" t="s">
        <v>1998</v>
      </c>
      <c r="H1307" s="15" t="s">
        <v>3026</v>
      </c>
      <c r="I1307" s="44" t="s">
        <v>2959</v>
      </c>
      <c r="J1307" s="19" t="s">
        <v>934</v>
      </c>
      <c r="K1307" s="982">
        <v>1</v>
      </c>
    </row>
    <row r="1308" spans="1:11" ht="15" customHeight="1" x14ac:dyDescent="0.15">
      <c r="A1308" s="19" t="str">
        <v>ラテックスアレルギー</v>
      </c>
      <c r="B1308" s="19" t="str">
        <v>継続して医療又は生活規制を必要とする程度のものに限って、シート８　（シート９～10には記入しない）</v>
      </c>
      <c r="C1308" s="15" t="str">
        <v>病弱</v>
      </c>
      <c r="D1308" s="15" t="str">
        <v>なし</v>
      </c>
      <c r="G1308" s="32" t="s">
        <v>1999</v>
      </c>
      <c r="H1308" s="15" t="s">
        <v>3026</v>
      </c>
      <c r="I1308" s="44" t="s">
        <v>2959</v>
      </c>
      <c r="J1308" s="19" t="s">
        <v>934</v>
      </c>
      <c r="K1308" s="982">
        <v>1</v>
      </c>
    </row>
    <row r="1309" spans="1:11" ht="15" customHeight="1" x14ac:dyDescent="0.15">
      <c r="A1309" s="19" t="str">
        <v>ラムゼイハント症候群</v>
      </c>
      <c r="B1309" s="19" t="str">
        <v>継続して医療又は生活規制を必要とする程度のものに限って、シート８　（シート９～10には記入しない）</v>
      </c>
      <c r="C1309" s="15" t="str">
        <v>病弱</v>
      </c>
      <c r="D1309" s="15" t="str">
        <v>なし</v>
      </c>
      <c r="G1309" s="32" t="s">
        <v>2000</v>
      </c>
      <c r="H1309" s="15" t="s">
        <v>3026</v>
      </c>
      <c r="I1309" s="44" t="s">
        <v>2959</v>
      </c>
      <c r="J1309" s="19" t="s">
        <v>934</v>
      </c>
      <c r="K1309" s="982">
        <v>1</v>
      </c>
    </row>
    <row r="1310" spans="1:11" ht="15" customHeight="1" x14ac:dyDescent="0.15">
      <c r="A1310" s="19" t="str">
        <v>良性腫瘍</v>
      </c>
      <c r="B1310" s="19" t="str">
        <v>継続して医療又は生活規制を必要とする程度のものに限って、シート８　（シート９～10には記入しない）</v>
      </c>
      <c r="C1310" s="15" t="str">
        <v>病弱</v>
      </c>
      <c r="D1310" s="15" t="str">
        <v>なし</v>
      </c>
      <c r="G1310" s="32" t="s">
        <v>2001</v>
      </c>
      <c r="H1310" s="15" t="s">
        <v>3026</v>
      </c>
      <c r="I1310" s="44" t="s">
        <v>2959</v>
      </c>
      <c r="J1310" s="19" t="s">
        <v>934</v>
      </c>
      <c r="K1310" s="982">
        <v>1</v>
      </c>
    </row>
    <row r="1311" spans="1:11" ht="15" customHeight="1" x14ac:dyDescent="0.15">
      <c r="A1311" s="19" t="str">
        <v>るい痩</v>
      </c>
      <c r="B1311" s="19" t="str">
        <v>継続して医療又は生活規制を必要とする程度のものに限って、シート８　（シート９～10には記入しない）</v>
      </c>
      <c r="C1311" s="15" t="str">
        <v>病弱</v>
      </c>
      <c r="D1311" s="15" t="str">
        <v>なし</v>
      </c>
      <c r="G1311" s="32" t="s">
        <v>2002</v>
      </c>
      <c r="H1311" s="15" t="s">
        <v>3026</v>
      </c>
      <c r="I1311" s="44" t="s">
        <v>2959</v>
      </c>
      <c r="J1311" s="19" t="s">
        <v>934</v>
      </c>
      <c r="K1311" s="982">
        <v>1</v>
      </c>
    </row>
    <row r="1312" spans="1:11" ht="15" customHeight="1" x14ac:dyDescent="0.15">
      <c r="A1312" s="19" t="str">
        <v>レストレスレッグス症候群</v>
      </c>
      <c r="B1312" s="19" t="str">
        <v>継続して医療又は生活規制を必要とする程度のものに限って、シート８　（シート９～10には記入しない）</v>
      </c>
      <c r="C1312" s="15" t="str">
        <v>病弱</v>
      </c>
      <c r="D1312" s="15" t="str">
        <v>なし</v>
      </c>
      <c r="G1312" s="32" t="s">
        <v>2003</v>
      </c>
      <c r="H1312" s="15" t="s">
        <v>3026</v>
      </c>
      <c r="I1312" s="44" t="s">
        <v>2959</v>
      </c>
      <c r="J1312" s="19" t="s">
        <v>934</v>
      </c>
      <c r="K1312" s="982">
        <v>1</v>
      </c>
    </row>
    <row r="1313" spans="1:11" ht="15" customHeight="1" x14ac:dyDescent="0.15">
      <c r="A1313" s="19" t="str">
        <v>レストレッグス症候群</v>
      </c>
      <c r="B1313" s="19" t="str">
        <v>継続して医療又は生活規制を必要とする程度のものに限って、シート８　（シート９～10には記入しない）</v>
      </c>
      <c r="C1313" s="15" t="str">
        <v>病弱</v>
      </c>
      <c r="D1313" s="15" t="str">
        <v>なし</v>
      </c>
      <c r="G1313" s="32" t="s">
        <v>2004</v>
      </c>
      <c r="H1313" s="15" t="s">
        <v>3026</v>
      </c>
      <c r="I1313" s="44" t="s">
        <v>2959</v>
      </c>
      <c r="J1313" s="19" t="s">
        <v>934</v>
      </c>
      <c r="K1313" s="982">
        <v>1</v>
      </c>
    </row>
    <row r="1314" spans="1:11" ht="15" customHeight="1" x14ac:dyDescent="0.15">
      <c r="A1314" s="19" t="str">
        <v>一過性脳虚血症</v>
      </c>
      <c r="B1314" s="19" t="str">
        <v>継続して医療又は生活規制を必要とする程度のものに限って、シート８　（シート９～10には記入しない）</v>
      </c>
      <c r="C1314" s="15" t="str">
        <v>病弱</v>
      </c>
      <c r="D1314" s="15" t="str">
        <v>なし</v>
      </c>
      <c r="G1314" s="32" t="s">
        <v>2005</v>
      </c>
      <c r="H1314" s="15" t="s">
        <v>3026</v>
      </c>
      <c r="I1314" s="44" t="s">
        <v>2959</v>
      </c>
      <c r="J1314" s="19" t="s">
        <v>934</v>
      </c>
      <c r="K1314" s="982">
        <v>1</v>
      </c>
    </row>
    <row r="1315" spans="1:11" ht="15" customHeight="1" x14ac:dyDescent="0.15">
      <c r="A1315" s="19" t="str">
        <v>一過性脳虚血発作</v>
      </c>
      <c r="B1315" s="19" t="str">
        <v>継続して医療又は生活規制を必要とする程度のものに限って、シート８　（シート９～10には記入しない）</v>
      </c>
      <c r="C1315" s="15" t="str">
        <v>病弱</v>
      </c>
      <c r="D1315" s="15" t="str">
        <v>なし</v>
      </c>
      <c r="G1315" s="32" t="s">
        <v>2006</v>
      </c>
      <c r="H1315" s="15" t="s">
        <v>3026</v>
      </c>
      <c r="I1315" s="44" t="s">
        <v>2959</v>
      </c>
      <c r="J1315" s="19" t="s">
        <v>934</v>
      </c>
      <c r="K1315" s="982">
        <v>1</v>
      </c>
    </row>
    <row r="1316" spans="1:11" ht="15" customHeight="1" x14ac:dyDescent="0.15">
      <c r="A1316" s="19" t="str">
        <v>運動誘発性アナフィラキシー</v>
      </c>
      <c r="B1316" s="19" t="str">
        <v>継続して医療又は生活規制を必要とする程度のものに限って、シート８　（シート９～10には記入しない）</v>
      </c>
      <c r="C1316" s="15" t="str">
        <v>病弱</v>
      </c>
      <c r="D1316" s="15" t="str">
        <v>なし</v>
      </c>
      <c r="G1316" s="32" t="s">
        <v>2007</v>
      </c>
      <c r="H1316" s="15" t="s">
        <v>3026</v>
      </c>
      <c r="I1316" s="44" t="s">
        <v>2959</v>
      </c>
      <c r="J1316" s="19" t="s">
        <v>934</v>
      </c>
      <c r="K1316" s="982">
        <v>1</v>
      </c>
    </row>
    <row r="1317" spans="1:11" ht="15" customHeight="1" x14ac:dyDescent="0.15">
      <c r="A1317" s="19" t="str">
        <v>塩素アレルギー</v>
      </c>
      <c r="B1317" s="19" t="str">
        <v>継続して医療又は生活規制を必要とする程度のものに限って、シート８　（シート９～10には記入しない）</v>
      </c>
      <c r="C1317" s="15" t="str">
        <v>病弱</v>
      </c>
      <c r="D1317" s="15" t="str">
        <v>なし</v>
      </c>
      <c r="G1317" s="32" t="s">
        <v>2008</v>
      </c>
      <c r="H1317" s="15" t="s">
        <v>3026</v>
      </c>
      <c r="I1317" s="44" t="s">
        <v>2959</v>
      </c>
      <c r="J1317" s="19" t="s">
        <v>934</v>
      </c>
      <c r="K1317" s="982">
        <v>1</v>
      </c>
    </row>
    <row r="1318" spans="1:11" ht="15" customHeight="1" x14ac:dyDescent="0.15">
      <c r="A1318" s="19" t="str">
        <v>化学物質アレルギー</v>
      </c>
      <c r="B1318" s="19" t="str">
        <v>継続して医療又は生活規制を必要とする程度のものに限って、シート８　（シート９～10には記入しない）</v>
      </c>
      <c r="C1318" s="15" t="str">
        <v>病弱</v>
      </c>
      <c r="D1318" s="15" t="str">
        <v>なし</v>
      </c>
      <c r="G1318" s="32" t="s">
        <v>2009</v>
      </c>
      <c r="H1318" s="15" t="s">
        <v>3026</v>
      </c>
      <c r="I1318" s="44" t="s">
        <v>2959</v>
      </c>
      <c r="J1318" s="19" t="s">
        <v>934</v>
      </c>
      <c r="K1318" s="982">
        <v>1</v>
      </c>
    </row>
    <row r="1319" spans="1:11" ht="15" customHeight="1" x14ac:dyDescent="0.15">
      <c r="A1319" s="19" t="str">
        <v>花粉アレルギー</v>
      </c>
      <c r="B1319" s="19" t="str">
        <v>継続して医療又は生活規制を必要とする程度のものに限って、シート８　（シート９～10には記入しない）</v>
      </c>
      <c r="C1319" s="15" t="str">
        <v>病弱</v>
      </c>
      <c r="D1319" s="15" t="str">
        <v>なし</v>
      </c>
      <c r="G1319" s="15" t="s">
        <v>2010</v>
      </c>
      <c r="H1319" s="15" t="s">
        <v>3026</v>
      </c>
      <c r="I1319" s="44" t="s">
        <v>2959</v>
      </c>
      <c r="J1319" s="19" t="s">
        <v>934</v>
      </c>
      <c r="K1319" s="982">
        <v>1</v>
      </c>
    </row>
    <row r="1320" spans="1:11" ht="15" customHeight="1" x14ac:dyDescent="0.15">
      <c r="A1320" s="19" t="str">
        <v>外傷性てんかん</v>
      </c>
      <c r="B1320" s="19" t="str">
        <v>継続して医療又は生活規制を必要とする程度のものに限って、シート８　（シート９～10には記入しない）</v>
      </c>
      <c r="C1320" s="15" t="str">
        <v>病弱</v>
      </c>
      <c r="D1320" s="15" t="str">
        <v>なし</v>
      </c>
      <c r="G1320" s="32" t="s">
        <v>2011</v>
      </c>
      <c r="H1320" s="15" t="s">
        <v>3026</v>
      </c>
      <c r="I1320" s="44" t="s">
        <v>2959</v>
      </c>
      <c r="J1320" s="19" t="s">
        <v>934</v>
      </c>
      <c r="K1320" s="982">
        <v>1</v>
      </c>
    </row>
    <row r="1321" spans="1:11" ht="15" customHeight="1" x14ac:dyDescent="0.15">
      <c r="A1321" s="19" t="str">
        <v>気脳症</v>
      </c>
      <c r="B1321" s="19" t="str">
        <v>継続して医療又は生活規制を必要とする程度のものに限って、シート８　（シート９～10には記入しない）</v>
      </c>
      <c r="C1321" s="15" t="str">
        <v>病弱</v>
      </c>
      <c r="D1321" s="15" t="str">
        <v>なし</v>
      </c>
      <c r="G1321" s="32" t="s">
        <v>2012</v>
      </c>
      <c r="H1321" s="15" t="s">
        <v>3026</v>
      </c>
      <c r="I1321" s="44" t="s">
        <v>2959</v>
      </c>
      <c r="J1321" s="19" t="s">
        <v>934</v>
      </c>
      <c r="K1321" s="982">
        <v>1</v>
      </c>
    </row>
    <row r="1322" spans="1:11" ht="15" customHeight="1" x14ac:dyDescent="0.15">
      <c r="A1322" s="19" t="str">
        <v>急性硬膜外血腫</v>
      </c>
      <c r="B1322" s="19" t="str">
        <v>継続して医療又は生活規制を必要とする程度のものに限って、シート８　（シート９～10には記入しない）</v>
      </c>
      <c r="C1322" s="15" t="str">
        <v>病弱</v>
      </c>
      <c r="D1322" s="15" t="str">
        <v>なし</v>
      </c>
      <c r="G1322" s="15" t="s">
        <v>2013</v>
      </c>
      <c r="H1322" s="15" t="s">
        <v>3026</v>
      </c>
      <c r="I1322" s="44" t="s">
        <v>2959</v>
      </c>
      <c r="J1322" s="19" t="s">
        <v>934</v>
      </c>
      <c r="K1322" s="982">
        <v>1</v>
      </c>
    </row>
    <row r="1323" spans="1:11" ht="15" customHeight="1" x14ac:dyDescent="0.15">
      <c r="A1323" s="19" t="str">
        <v>急性疱状苔癬状糠疹</v>
      </c>
      <c r="B1323" s="19" t="str">
        <v>継続して医療又は生活規制を必要とする程度のものに限って、シート８　（シート９～10には記入しない）</v>
      </c>
      <c r="C1323" s="15" t="str">
        <v>病弱</v>
      </c>
      <c r="D1323" s="15" t="str">
        <v>なし</v>
      </c>
      <c r="G1323" s="32" t="s">
        <v>2014</v>
      </c>
      <c r="H1323" s="15" t="s">
        <v>3026</v>
      </c>
      <c r="I1323" s="44" t="s">
        <v>2959</v>
      </c>
      <c r="J1323" s="19" t="s">
        <v>934</v>
      </c>
      <c r="K1323" s="982">
        <v>1</v>
      </c>
    </row>
    <row r="1324" spans="1:11" ht="15" customHeight="1" x14ac:dyDescent="0.15">
      <c r="A1324" s="19" t="str">
        <v>虚血性脊髄症</v>
      </c>
      <c r="B1324" s="19" t="str">
        <v>継続して医療又は生活規制を必要とする程度のものに限って、シート８　（シート９～10には記入しない）</v>
      </c>
      <c r="C1324" s="15" t="str">
        <v>病弱</v>
      </c>
      <c r="D1324" s="15" t="str">
        <v>なし</v>
      </c>
      <c r="G1324" s="32" t="s">
        <v>2015</v>
      </c>
      <c r="H1324" s="15" t="s">
        <v>3026</v>
      </c>
      <c r="I1324" s="44" t="s">
        <v>2959</v>
      </c>
      <c r="J1324" s="19" t="s">
        <v>934</v>
      </c>
      <c r="K1324" s="982">
        <v>1</v>
      </c>
    </row>
    <row r="1325" spans="1:11" ht="15" customHeight="1" x14ac:dyDescent="0.15">
      <c r="A1325" s="19" t="str">
        <v>胸膜項部腫瘍</v>
      </c>
      <c r="B1325" s="19" t="str">
        <v>継続して医療又は生活規制を必要とする程度のものに限って、シート８　（シート９～10には記入しない）</v>
      </c>
      <c r="C1325" s="15" t="str">
        <v>病弱</v>
      </c>
      <c r="D1325" s="15" t="str">
        <v>なし</v>
      </c>
      <c r="G1325" s="15" t="s">
        <v>2016</v>
      </c>
      <c r="H1325" s="15" t="s">
        <v>3026</v>
      </c>
      <c r="I1325" s="44" t="s">
        <v>2959</v>
      </c>
      <c r="J1325" s="19" t="s">
        <v>934</v>
      </c>
      <c r="K1325" s="982">
        <v>1</v>
      </c>
    </row>
    <row r="1326" spans="1:11" ht="15" customHeight="1" x14ac:dyDescent="0.15">
      <c r="A1326" s="19" t="str">
        <v>局在関連てんかん</v>
      </c>
      <c r="B1326" s="19" t="str">
        <v>継続して医療又は生活規制を必要とする程度のものに限って、シート８　（シート９～10には記入しない）</v>
      </c>
      <c r="C1326" s="15" t="str">
        <v>病弱</v>
      </c>
      <c r="D1326" s="15" t="str">
        <v>なし</v>
      </c>
      <c r="G1326" s="32" t="s">
        <v>2017</v>
      </c>
      <c r="H1326" s="15" t="s">
        <v>3026</v>
      </c>
      <c r="I1326" s="44" t="s">
        <v>2959</v>
      </c>
      <c r="J1326" s="19" t="s">
        <v>934</v>
      </c>
      <c r="K1326" s="982">
        <v>1</v>
      </c>
    </row>
    <row r="1327" spans="1:11" ht="15" customHeight="1" x14ac:dyDescent="0.15">
      <c r="A1327" s="19" t="str">
        <v>金属アレルギー</v>
      </c>
      <c r="B1327" s="19" t="str">
        <v>継続して医療又は生活規制を必要とする程度のものに限って、シート８　（シート９～10には記入しない）</v>
      </c>
      <c r="C1327" s="15" t="str">
        <v>病弱</v>
      </c>
      <c r="D1327" s="15" t="str">
        <v>なし</v>
      </c>
      <c r="G1327" s="32" t="s">
        <v>2018</v>
      </c>
      <c r="H1327" s="15" t="s">
        <v>3026</v>
      </c>
      <c r="I1327" s="44" t="s">
        <v>2959</v>
      </c>
      <c r="J1327" s="19" t="s">
        <v>934</v>
      </c>
      <c r="K1327" s="982">
        <v>1</v>
      </c>
    </row>
    <row r="1328" spans="1:11" ht="15" customHeight="1" x14ac:dyDescent="0.15">
      <c r="A1328" s="19" t="str">
        <v>頚性神経筋症候群</v>
      </c>
      <c r="B1328" s="19" t="str">
        <v>継続して医療又は生活規制を必要とする程度のものに限って、シート８　（シート９～10には記入しない）</v>
      </c>
      <c r="C1328" s="15" t="str">
        <v>病弱</v>
      </c>
      <c r="D1328" s="15" t="str">
        <v>なし</v>
      </c>
      <c r="G1328" s="32" t="s">
        <v>2019</v>
      </c>
      <c r="H1328" s="15" t="s">
        <v>3026</v>
      </c>
      <c r="I1328" s="44" t="s">
        <v>2959</v>
      </c>
      <c r="J1328" s="19" t="s">
        <v>934</v>
      </c>
      <c r="K1328" s="982">
        <v>1</v>
      </c>
    </row>
    <row r="1329" spans="1:11" ht="15" customHeight="1" x14ac:dyDescent="0.15">
      <c r="A1329" s="19" t="str">
        <v>欠神発作</v>
      </c>
      <c r="B1329" s="19" t="str">
        <v>継続して医療又は生活規制を必要とする程度のものに限って、シート８　（シート９～10には記入しない）</v>
      </c>
      <c r="C1329" s="15" t="str">
        <v>病弱</v>
      </c>
      <c r="D1329" s="15" t="str">
        <v>なし</v>
      </c>
      <c r="G1329" s="32" t="s">
        <v>2020</v>
      </c>
      <c r="H1329" s="15" t="s">
        <v>3026</v>
      </c>
      <c r="I1329" s="32" t="s">
        <v>2959</v>
      </c>
      <c r="J1329" s="19" t="s">
        <v>934</v>
      </c>
      <c r="K1329" s="982">
        <v>1</v>
      </c>
    </row>
    <row r="1330" spans="1:11" ht="15" customHeight="1" x14ac:dyDescent="0.15">
      <c r="A1330" s="19" t="str">
        <v>血管迷走神経失神</v>
      </c>
      <c r="B1330" s="19" t="str">
        <v>継続して医療又は生活規制を必要とする程度のものに限って、シート８　（シート９～10には記入しない）</v>
      </c>
      <c r="C1330" s="15" t="str">
        <v>病弱</v>
      </c>
      <c r="D1330" s="15" t="str">
        <v>なし</v>
      </c>
      <c r="G1330" s="32" t="s">
        <v>2021</v>
      </c>
      <c r="H1330" s="15" t="s">
        <v>3026</v>
      </c>
      <c r="I1330" s="32" t="s">
        <v>2959</v>
      </c>
      <c r="J1330" s="19" t="s">
        <v>934</v>
      </c>
      <c r="K1330" s="982">
        <v>1</v>
      </c>
    </row>
    <row r="1331" spans="1:11" ht="15" customHeight="1" x14ac:dyDescent="0.15">
      <c r="A1331" s="19" t="str">
        <v>血栓性静脈炎</v>
      </c>
      <c r="B1331" s="19" t="str">
        <v>継続して医療又は生活規制を必要とする程度のものに限って、シート８　（シート９～10には記入しない）</v>
      </c>
      <c r="C1331" s="15" t="str">
        <v>病弱</v>
      </c>
      <c r="D1331" s="15" t="str">
        <v>なし</v>
      </c>
      <c r="G1331" s="32" t="s">
        <v>2022</v>
      </c>
      <c r="H1331" s="15" t="s">
        <v>3026</v>
      </c>
      <c r="I1331" s="44" t="s">
        <v>2959</v>
      </c>
      <c r="J1331" s="19" t="s">
        <v>934</v>
      </c>
      <c r="K1331" s="982">
        <v>1</v>
      </c>
    </row>
    <row r="1332" spans="1:11" ht="15" customHeight="1" x14ac:dyDescent="0.15">
      <c r="A1332" s="19" t="str">
        <v>原発性中枢神経系血管炎</v>
      </c>
      <c r="B1332" s="19" t="str">
        <v>継続して医療又は生活規制を必要とする程度のものに限って、シート８　（シート９～10には記入しない）</v>
      </c>
      <c r="C1332" s="15" t="str">
        <v>病弱</v>
      </c>
      <c r="D1332" s="15" t="str">
        <v>なし</v>
      </c>
      <c r="G1332" s="32" t="s">
        <v>2023</v>
      </c>
      <c r="H1332" s="15" t="s">
        <v>3026</v>
      </c>
      <c r="I1332" s="44" t="s">
        <v>2959</v>
      </c>
      <c r="J1332" s="19" t="s">
        <v>934</v>
      </c>
      <c r="K1332" s="982">
        <v>1</v>
      </c>
    </row>
    <row r="1333" spans="1:11" ht="15" customHeight="1" x14ac:dyDescent="0.15">
      <c r="A1333" s="19" t="str">
        <v>後縦隔腫瘍</v>
      </c>
      <c r="B1333" s="19" t="str">
        <v>継続して医療又は生活規制を必要とする程度のものに限って、シート８　（シート９～10には記入しない）</v>
      </c>
      <c r="C1333" s="15" t="str">
        <v>病弱</v>
      </c>
      <c r="D1333" s="15" t="str">
        <v>なし</v>
      </c>
      <c r="G1333" s="15" t="s">
        <v>2024</v>
      </c>
      <c r="H1333" s="15" t="s">
        <v>3026</v>
      </c>
      <c r="I1333" s="44" t="s">
        <v>2959</v>
      </c>
      <c r="J1333" s="19" t="s">
        <v>934</v>
      </c>
      <c r="K1333" s="982">
        <v>1</v>
      </c>
    </row>
    <row r="1334" spans="1:11" ht="15" customHeight="1" x14ac:dyDescent="0.15">
      <c r="A1334" s="19" t="str">
        <v>口腔アレルギー症候群</v>
      </c>
      <c r="B1334" s="19" t="str">
        <v>継続して医療又は生活規制を必要とする程度のものに限って、シート８　（シート９～10には記入しない）</v>
      </c>
      <c r="C1334" s="15" t="str">
        <v>病弱</v>
      </c>
      <c r="D1334" s="15" t="str">
        <v>なし</v>
      </c>
      <c r="G1334" s="32" t="s">
        <v>2025</v>
      </c>
      <c r="H1334" s="15" t="s">
        <v>3026</v>
      </c>
      <c r="I1334" s="44" t="s">
        <v>2959</v>
      </c>
      <c r="J1334" s="19" t="s">
        <v>934</v>
      </c>
      <c r="K1334" s="982">
        <v>1</v>
      </c>
    </row>
    <row r="1335" spans="1:11" ht="15" customHeight="1" x14ac:dyDescent="0.15">
      <c r="A1335" s="19" t="str">
        <v>甲状腺疾患</v>
      </c>
      <c r="B1335" s="19" t="str">
        <v>継続して医療又は生活規制を必要とする程度のものに限って、シート８　（シート９～10には記入しない）</v>
      </c>
      <c r="C1335" s="15" t="str">
        <v>病弱</v>
      </c>
      <c r="D1335" s="15" t="str">
        <v>なし</v>
      </c>
      <c r="G1335" s="32" t="s">
        <v>2026</v>
      </c>
      <c r="H1335" s="15" t="s">
        <v>3026</v>
      </c>
      <c r="I1335" s="44" t="s">
        <v>2959</v>
      </c>
      <c r="J1335" s="19" t="s">
        <v>934</v>
      </c>
      <c r="K1335" s="982">
        <v>1</v>
      </c>
    </row>
    <row r="1336" spans="1:11" ht="15" customHeight="1" x14ac:dyDescent="0.15">
      <c r="A1336" s="19" t="str">
        <v>甲状腺腫大</v>
      </c>
      <c r="B1336" s="19" t="str">
        <v>継続して医療又は生活規制を必要とする程度のものに限って、シート８　（シート９～10には記入しない）</v>
      </c>
      <c r="C1336" s="15" t="str">
        <v>病弱</v>
      </c>
      <c r="D1336" s="15" t="str">
        <v>なし</v>
      </c>
      <c r="G1336" s="32" t="s">
        <v>2027</v>
      </c>
      <c r="H1336" s="15" t="s">
        <v>3026</v>
      </c>
      <c r="I1336" s="44" t="s">
        <v>2959</v>
      </c>
      <c r="J1336" s="19" t="s">
        <v>934</v>
      </c>
      <c r="K1336" s="982">
        <v>1</v>
      </c>
    </row>
    <row r="1337" spans="1:11" ht="15" customHeight="1" x14ac:dyDescent="0.15">
      <c r="A1337" s="19" t="str">
        <v>甲状腺腫瘍</v>
      </c>
      <c r="B1337" s="19" t="str">
        <v>継続して医療又は生活規制を必要とする程度のものに限って、シート８　（シート９～10には記入しない）</v>
      </c>
      <c r="C1337" s="15" t="str">
        <v>病弱</v>
      </c>
      <c r="D1337" s="15" t="str">
        <v>なし</v>
      </c>
      <c r="G1337" s="15" t="s">
        <v>2028</v>
      </c>
      <c r="H1337" s="15" t="s">
        <v>3026</v>
      </c>
      <c r="I1337" s="44" t="s">
        <v>2959</v>
      </c>
      <c r="J1337" s="19" t="s">
        <v>934</v>
      </c>
      <c r="K1337" s="982">
        <v>1</v>
      </c>
    </row>
    <row r="1338" spans="1:11" ht="15" customHeight="1" x14ac:dyDescent="0.15">
      <c r="A1338" s="19" t="str">
        <v>硬膜下血腫</v>
      </c>
      <c r="B1338" s="19" t="str">
        <v>継続して医療又は生活規制を必要とする程度のものに限って、シート８　（シート９～10には記入しない）</v>
      </c>
      <c r="C1338" s="15" t="str">
        <v>病弱</v>
      </c>
      <c r="D1338" s="15" t="str">
        <v>なし</v>
      </c>
      <c r="G1338" s="32" t="s">
        <v>2029</v>
      </c>
      <c r="H1338" s="15" t="s">
        <v>3026</v>
      </c>
      <c r="I1338" s="44" t="s">
        <v>2959</v>
      </c>
      <c r="J1338" s="19" t="s">
        <v>934</v>
      </c>
      <c r="K1338" s="982">
        <v>1</v>
      </c>
    </row>
    <row r="1339" spans="1:11" ht="15" customHeight="1" x14ac:dyDescent="0.15">
      <c r="A1339" s="19" t="str">
        <v>高眼圧</v>
      </c>
      <c r="B1339" s="19" t="str">
        <v>継続して医療又は生活規制を必要とする程度のものに限って、シート８　（シート９～10には記入しない）</v>
      </c>
      <c r="C1339" s="15" t="str">
        <v>病弱</v>
      </c>
      <c r="D1339" s="15" t="str">
        <v>なし</v>
      </c>
      <c r="G1339" s="32" t="s">
        <v>2030</v>
      </c>
      <c r="H1339" s="15" t="s">
        <v>3026</v>
      </c>
      <c r="I1339" s="44" t="s">
        <v>2959</v>
      </c>
      <c r="J1339" s="19" t="s">
        <v>934</v>
      </c>
      <c r="K1339" s="982">
        <v>1</v>
      </c>
    </row>
    <row r="1340" spans="1:11" ht="15" customHeight="1" x14ac:dyDescent="0.15">
      <c r="A1340" s="19" t="str">
        <v>高眼圧症</v>
      </c>
      <c r="B1340" s="19" t="str">
        <v>継続して医療又は生活規制を必要とする程度のものに限って、シート８　（シート９～10には記入しない）</v>
      </c>
      <c r="C1340" s="15" t="str">
        <v>病弱</v>
      </c>
      <c r="D1340" s="15" t="str">
        <v>なし</v>
      </c>
      <c r="G1340" s="32" t="s">
        <v>2031</v>
      </c>
      <c r="H1340" s="15" t="s">
        <v>3026</v>
      </c>
      <c r="I1340" s="44" t="s">
        <v>2959</v>
      </c>
      <c r="J1340" s="19" t="s">
        <v>934</v>
      </c>
      <c r="K1340" s="982">
        <v>1</v>
      </c>
    </row>
    <row r="1341" spans="1:11" ht="15" customHeight="1" x14ac:dyDescent="0.15">
      <c r="A1341" s="19" t="str">
        <v>高血圧症</v>
      </c>
      <c r="B1341" s="19" t="str">
        <v>継続して医療又は生活規制を必要とする程度のものに限って、シート８　（シート９～10には記入しない）</v>
      </c>
      <c r="C1341" s="15" t="str">
        <v>病弱</v>
      </c>
      <c r="D1341" s="15" t="str">
        <v>なし</v>
      </c>
      <c r="G1341" s="32" t="s">
        <v>2032</v>
      </c>
      <c r="H1341" s="15" t="s">
        <v>3026</v>
      </c>
      <c r="I1341" s="44" t="s">
        <v>2959</v>
      </c>
      <c r="J1341" s="19" t="s">
        <v>934</v>
      </c>
      <c r="K1341" s="982">
        <v>1</v>
      </c>
    </row>
    <row r="1342" spans="1:11" ht="15" customHeight="1" x14ac:dyDescent="0.15">
      <c r="A1342" s="19" t="str">
        <v>子宮頚がんワクチンによる副作用</v>
      </c>
      <c r="B1342" s="19" t="str">
        <v>継続して医療又は生活規制を必要とする程度のものに限って、シート８　（シート９～10には記入しない）</v>
      </c>
      <c r="C1342" s="15" t="str">
        <v>病弱</v>
      </c>
      <c r="D1342" s="15" t="str">
        <v>なし</v>
      </c>
      <c r="G1342" s="32" t="s">
        <v>2033</v>
      </c>
      <c r="H1342" s="15" t="s">
        <v>3026</v>
      </c>
      <c r="I1342" s="32" t="s">
        <v>2959</v>
      </c>
      <c r="J1342" s="19" t="s">
        <v>934</v>
      </c>
      <c r="K1342" s="982">
        <v>1</v>
      </c>
    </row>
    <row r="1343" spans="1:11" ht="15" customHeight="1" x14ac:dyDescent="0.15">
      <c r="A1343" s="19" t="str">
        <v>子宮頸がんワクチン後の副反応</v>
      </c>
      <c r="B1343" s="19" t="str">
        <v>継続して医療又は生活規制を必要とする程度のものに限って、シート８　（シート９～10には記入しない）</v>
      </c>
      <c r="C1343" s="15" t="str">
        <v>病弱</v>
      </c>
      <c r="D1343" s="15" t="str">
        <v>なし</v>
      </c>
      <c r="G1343" s="32" t="s">
        <v>2034</v>
      </c>
      <c r="H1343" s="15" t="s">
        <v>3026</v>
      </c>
      <c r="I1343" s="32" t="s">
        <v>2959</v>
      </c>
      <c r="J1343" s="19" t="s">
        <v>934</v>
      </c>
      <c r="K1343" s="982">
        <v>1</v>
      </c>
    </row>
    <row r="1344" spans="1:11" ht="15" customHeight="1" x14ac:dyDescent="0.15">
      <c r="A1344" s="19" t="str">
        <v>子宮頸がんワクチン後遺症</v>
      </c>
      <c r="B1344" s="19" t="str">
        <v>継続して医療又は生活規制を必要とする程度のものに限って、シート８　（シート９～10には記入しない）</v>
      </c>
      <c r="C1344" s="15" t="str">
        <v>病弱</v>
      </c>
      <c r="D1344" s="15" t="str">
        <v>なし</v>
      </c>
      <c r="G1344" s="32" t="s">
        <v>2035</v>
      </c>
      <c r="H1344" s="15" t="s">
        <v>3026</v>
      </c>
      <c r="I1344" s="44" t="s">
        <v>2959</v>
      </c>
      <c r="J1344" s="19" t="s">
        <v>934</v>
      </c>
      <c r="K1344" s="982">
        <v>1</v>
      </c>
    </row>
    <row r="1345" spans="1:11" ht="15" customHeight="1" x14ac:dyDescent="0.15">
      <c r="A1345" s="19" t="str">
        <v>紫外線アレルギー</v>
      </c>
      <c r="B1345" s="19" t="str">
        <v>継続して医療又は生活規制を必要とする程度のものに限って、シート８　（シート９～10には記入しない）</v>
      </c>
      <c r="C1345" s="15" t="str">
        <v>病弱</v>
      </c>
      <c r="D1345" s="15" t="str">
        <v>なし</v>
      </c>
      <c r="G1345" s="15" t="s">
        <v>2036</v>
      </c>
      <c r="H1345" s="15" t="s">
        <v>3026</v>
      </c>
      <c r="I1345" s="44" t="s">
        <v>2959</v>
      </c>
      <c r="J1345" s="19" t="s">
        <v>934</v>
      </c>
      <c r="K1345" s="982">
        <v>1</v>
      </c>
    </row>
    <row r="1346" spans="1:11" ht="15" customHeight="1" x14ac:dyDescent="0.15">
      <c r="A1346" s="19" t="str">
        <v>脂質異常症</v>
      </c>
      <c r="B1346" s="19" t="str">
        <v>継続して医療又は生活規制を必要とする程度のものに限って、シート８　（シート９～10には記入しない）</v>
      </c>
      <c r="C1346" s="15" t="str">
        <v>病弱</v>
      </c>
      <c r="D1346" s="15" t="str">
        <v>なし</v>
      </c>
      <c r="G1346" s="32" t="s">
        <v>2037</v>
      </c>
      <c r="H1346" s="15" t="s">
        <v>3026</v>
      </c>
      <c r="I1346" s="32" t="s">
        <v>2959</v>
      </c>
      <c r="J1346" s="19" t="s">
        <v>934</v>
      </c>
      <c r="K1346" s="982">
        <v>1</v>
      </c>
    </row>
    <row r="1347" spans="1:11" ht="15" customHeight="1" x14ac:dyDescent="0.15">
      <c r="A1347" s="19" t="str">
        <v>若年性一側上肢筋萎縮症</v>
      </c>
      <c r="B1347" s="19" t="str">
        <v>継続して医療又は生活規制を必要とする程度のものに限って、シート８　（シート９～10には記入しない）</v>
      </c>
      <c r="C1347" s="15" t="str">
        <v>病弱</v>
      </c>
      <c r="D1347" s="15" t="str">
        <v>なし</v>
      </c>
      <c r="G1347" s="32" t="s">
        <v>2038</v>
      </c>
      <c r="H1347" s="15" t="s">
        <v>3026</v>
      </c>
      <c r="I1347" s="32" t="s">
        <v>2959</v>
      </c>
      <c r="J1347" s="19" t="s">
        <v>934</v>
      </c>
      <c r="K1347" s="982">
        <v>1</v>
      </c>
    </row>
    <row r="1348" spans="1:11" ht="15" customHeight="1" x14ac:dyDescent="0.15">
      <c r="A1348" s="19" t="str">
        <v>周期性発熱</v>
      </c>
      <c r="B1348" s="19" t="str">
        <v>継続して医療又は生活規制を必要とする程度のものに限って、シート８　（シート９～10には記入しない）</v>
      </c>
      <c r="C1348" s="15" t="str">
        <v>病弱</v>
      </c>
      <c r="D1348" s="15" t="str">
        <v>なし</v>
      </c>
      <c r="G1348" s="32" t="s">
        <v>2039</v>
      </c>
      <c r="H1348" s="15" t="s">
        <v>3026</v>
      </c>
      <c r="I1348" s="44" t="s">
        <v>2959</v>
      </c>
      <c r="J1348" s="19" t="s">
        <v>934</v>
      </c>
      <c r="K1348" s="982">
        <v>1</v>
      </c>
    </row>
    <row r="1349" spans="1:11" ht="15" customHeight="1" x14ac:dyDescent="0.15">
      <c r="A1349" s="19" t="str">
        <v>周期性発熱症候群</v>
      </c>
      <c r="B1349" s="19" t="str">
        <v>継続して医療又は生活規制を必要とする程度のものに限って、シート８　（シート９～10には記入しない）</v>
      </c>
      <c r="C1349" s="15" t="str">
        <v>病弱</v>
      </c>
      <c r="D1349" s="15" t="str">
        <v>なし</v>
      </c>
      <c r="G1349" s="32" t="s">
        <v>2040</v>
      </c>
      <c r="H1349" s="15" t="s">
        <v>3026</v>
      </c>
      <c r="I1349" s="44" t="s">
        <v>2959</v>
      </c>
      <c r="J1349" s="19" t="s">
        <v>934</v>
      </c>
      <c r="K1349" s="982">
        <v>1</v>
      </c>
    </row>
    <row r="1350" spans="1:11" ht="15" customHeight="1" x14ac:dyDescent="0.15">
      <c r="A1350" s="19" t="str">
        <v>十二指腸潰瘍</v>
      </c>
      <c r="B1350" s="19" t="str">
        <v>継続して医療又は生活規制を必要とする程度のものに限って、シート８　（シート９～10には記入しない）</v>
      </c>
      <c r="C1350" s="15" t="str">
        <v>病弱</v>
      </c>
      <c r="D1350" s="15" t="str">
        <v>なし</v>
      </c>
      <c r="G1350" s="32" t="s">
        <v>2041</v>
      </c>
      <c r="H1350" s="15" t="s">
        <v>3026</v>
      </c>
      <c r="I1350" s="44" t="s">
        <v>2959</v>
      </c>
      <c r="J1350" s="19" t="s">
        <v>934</v>
      </c>
      <c r="K1350" s="982">
        <v>1</v>
      </c>
    </row>
    <row r="1351" spans="1:11" ht="15" customHeight="1" x14ac:dyDescent="0.15">
      <c r="A1351" s="19" t="str">
        <v>縦隔腫瘍</v>
      </c>
      <c r="B1351" s="19" t="str">
        <v>継続して医療又は生活規制を必要とする程度のものに限って、シート８　（シート９～10には記入しない）</v>
      </c>
      <c r="C1351" s="15" t="str">
        <v>病弱</v>
      </c>
      <c r="D1351" s="15" t="str">
        <v>なし</v>
      </c>
      <c r="G1351" s="32" t="s">
        <v>2042</v>
      </c>
      <c r="H1351" s="15" t="s">
        <v>3026</v>
      </c>
      <c r="I1351" s="44" t="s">
        <v>2959</v>
      </c>
      <c r="J1351" s="19" t="s">
        <v>934</v>
      </c>
      <c r="K1351" s="982">
        <v>1</v>
      </c>
    </row>
    <row r="1352" spans="1:11" ht="15" customHeight="1" x14ac:dyDescent="0.15">
      <c r="A1352" s="19" t="str">
        <v>出血性大腸炎</v>
      </c>
      <c r="B1352" s="19" t="str">
        <v>継続して医療又は生活規制を必要とする程度のものに限って、シート８　（シート９～10には記入しない）</v>
      </c>
      <c r="C1352" s="15" t="str">
        <v>病弱</v>
      </c>
      <c r="D1352" s="15" t="str">
        <v>なし</v>
      </c>
      <c r="G1352" s="32" t="s">
        <v>2043</v>
      </c>
      <c r="H1352" s="15" t="s">
        <v>3026</v>
      </c>
      <c r="I1352" s="44" t="s">
        <v>2959</v>
      </c>
      <c r="J1352" s="19" t="s">
        <v>934</v>
      </c>
      <c r="K1352" s="982">
        <v>1</v>
      </c>
    </row>
    <row r="1353" spans="1:11" ht="15" customHeight="1" x14ac:dyDescent="0.15">
      <c r="A1353" s="19" t="str">
        <v>小児四肢疼痛発作症</v>
      </c>
      <c r="B1353" s="19" t="str">
        <v>継続して医療又は生活規制を必要とする程度のものに限って、シート８　（シート９～10には記入しない）</v>
      </c>
      <c r="C1353" s="15" t="str">
        <v>病弱</v>
      </c>
      <c r="D1353" s="15" t="str">
        <v>なし</v>
      </c>
      <c r="G1353" s="32" t="s">
        <v>2044</v>
      </c>
      <c r="H1353" s="15" t="s">
        <v>3026</v>
      </c>
      <c r="I1353" s="44" t="s">
        <v>2959</v>
      </c>
      <c r="J1353" s="19" t="s">
        <v>934</v>
      </c>
      <c r="K1353" s="982">
        <v>1</v>
      </c>
    </row>
    <row r="1354" spans="1:11" ht="15" customHeight="1" x14ac:dyDescent="0.15">
      <c r="A1354" s="19" t="str">
        <v>小児慢性疲労症候群</v>
      </c>
      <c r="B1354" s="19" t="str">
        <v>継続して医療又は生活規制を必要とする程度のものに限って、シート８　（シート９～10には記入しない）</v>
      </c>
      <c r="C1354" s="15" t="str">
        <v>病弱</v>
      </c>
      <c r="D1354" s="15" t="str">
        <v>なし</v>
      </c>
      <c r="G1354" s="32" t="s">
        <v>2045</v>
      </c>
      <c r="H1354" s="15" t="s">
        <v>3026</v>
      </c>
      <c r="I1354" s="44" t="s">
        <v>2959</v>
      </c>
      <c r="J1354" s="19" t="s">
        <v>934</v>
      </c>
      <c r="K1354" s="982">
        <v>1</v>
      </c>
    </row>
    <row r="1355" spans="1:11" ht="15" customHeight="1" x14ac:dyDescent="0.15">
      <c r="A1355" s="19" t="str">
        <v>小脳梗塞</v>
      </c>
      <c r="B1355" s="19" t="str">
        <v>継続して医療又は生活規制を必要とする程度のものに限って、シート８　（シート９～10には記入しない）</v>
      </c>
      <c r="C1355" s="15" t="str">
        <v>病弱</v>
      </c>
      <c r="D1355" s="15" t="str">
        <v>なし</v>
      </c>
      <c r="G1355" s="32" t="s">
        <v>2046</v>
      </c>
      <c r="H1355" s="15" t="s">
        <v>3026</v>
      </c>
      <c r="I1355" s="32" t="s">
        <v>2959</v>
      </c>
      <c r="J1355" s="19" t="s">
        <v>934</v>
      </c>
      <c r="K1355" s="982">
        <v>1</v>
      </c>
    </row>
    <row r="1356" spans="1:11" ht="15" customHeight="1" x14ac:dyDescent="0.15">
      <c r="A1356" s="19" t="str">
        <v>症候性てんかん</v>
      </c>
      <c r="B1356" s="19" t="str">
        <v>継続して医療又は生活規制を必要とする程度のものに限って、シート８　（シート９～10には記入しない）</v>
      </c>
      <c r="C1356" s="15" t="str">
        <v>病弱</v>
      </c>
      <c r="D1356" s="15" t="str">
        <v>なし</v>
      </c>
      <c r="G1356" s="32" t="s">
        <v>2047</v>
      </c>
      <c r="H1356" s="15" t="s">
        <v>3026</v>
      </c>
      <c r="I1356" s="44" t="s">
        <v>2959</v>
      </c>
      <c r="J1356" s="19" t="s">
        <v>934</v>
      </c>
      <c r="K1356" s="982">
        <v>1</v>
      </c>
    </row>
    <row r="1357" spans="1:11" ht="15" customHeight="1" x14ac:dyDescent="0.15">
      <c r="A1357" s="19" t="str">
        <v>植物アレルギー</v>
      </c>
      <c r="B1357" s="19" t="str">
        <v>継続して医療又は生活規制を必要とする程度のものに限って、シート８　（シート９～10には記入しない）</v>
      </c>
      <c r="C1357" s="15" t="str">
        <v>病弱</v>
      </c>
      <c r="D1357" s="15" t="str">
        <v>なし</v>
      </c>
      <c r="G1357" s="32" t="s">
        <v>2048</v>
      </c>
      <c r="H1357" s="15" t="s">
        <v>3026</v>
      </c>
      <c r="I1357" s="44" t="s">
        <v>2959</v>
      </c>
      <c r="J1357" s="19" t="s">
        <v>934</v>
      </c>
      <c r="K1357" s="982">
        <v>1</v>
      </c>
    </row>
    <row r="1358" spans="1:11" ht="15" customHeight="1" x14ac:dyDescent="0.15">
      <c r="A1358" s="19" t="str">
        <v>植物依存性運動誘発アナフィラキシー</v>
      </c>
      <c r="B1358" s="19" t="str">
        <v>継続して医療又は生活規制を必要とする程度のものに限って、シート８　（シート９～10には記入しない）</v>
      </c>
      <c r="C1358" s="15" t="str">
        <v>病弱</v>
      </c>
      <c r="D1358" s="15" t="str">
        <v>なし</v>
      </c>
      <c r="G1358" s="32" t="s">
        <v>2049</v>
      </c>
      <c r="H1358" s="15" t="s">
        <v>3026</v>
      </c>
      <c r="I1358" s="44" t="s">
        <v>2959</v>
      </c>
      <c r="J1358" s="19" t="s">
        <v>934</v>
      </c>
      <c r="K1358" s="982">
        <v>1</v>
      </c>
    </row>
    <row r="1359" spans="1:11" ht="15" customHeight="1" x14ac:dyDescent="0.15">
      <c r="A1359" s="19" t="str">
        <v>食品アレルギー</v>
      </c>
      <c r="B1359" s="19" t="str">
        <v>継続して医療又は生活規制を必要とする程度のものに限って、シート８　（シート９～10には記入しない）</v>
      </c>
      <c r="C1359" s="15" t="str">
        <v>病弱</v>
      </c>
      <c r="D1359" s="15" t="str">
        <v>なし</v>
      </c>
      <c r="G1359" s="32" t="s">
        <v>2050</v>
      </c>
      <c r="H1359" s="15" t="s">
        <v>3026</v>
      </c>
      <c r="I1359" s="44" t="s">
        <v>2959</v>
      </c>
      <c r="J1359" s="19" t="s">
        <v>934</v>
      </c>
      <c r="K1359" s="982">
        <v>1</v>
      </c>
    </row>
    <row r="1360" spans="1:11" ht="15" customHeight="1" x14ac:dyDescent="0.15">
      <c r="A1360" s="19" t="str">
        <v>食物アナフィラキシー</v>
      </c>
      <c r="B1360" s="19" t="str">
        <v>継続して医療又は生活規制を必要とする程度のものに限って、シート８　（シート９～10には記入しない）</v>
      </c>
      <c r="C1360" s="15" t="str">
        <v>病弱</v>
      </c>
      <c r="D1360" s="15" t="str">
        <v>なし</v>
      </c>
      <c r="G1360" s="32" t="s">
        <v>2051</v>
      </c>
      <c r="H1360" s="15" t="s">
        <v>3026</v>
      </c>
      <c r="I1360" s="44" t="s">
        <v>2959</v>
      </c>
      <c r="J1360" s="19" t="s">
        <v>934</v>
      </c>
      <c r="K1360" s="982">
        <v>1</v>
      </c>
    </row>
    <row r="1361" spans="1:11" ht="15" customHeight="1" x14ac:dyDescent="0.15">
      <c r="A1361" s="19" t="str">
        <v>食物依存性運動誘発アナフィラキシー</v>
      </c>
      <c r="B1361" s="19" t="str">
        <v>継続して医療又は生活規制を必要とする程度のものに限って、シート８　（シート９～10には記入しない）</v>
      </c>
      <c r="C1361" s="15" t="str">
        <v>病弱</v>
      </c>
      <c r="D1361" s="15" t="str">
        <v>なし</v>
      </c>
      <c r="G1361" s="32" t="s">
        <v>2052</v>
      </c>
      <c r="H1361" s="15" t="s">
        <v>3026</v>
      </c>
      <c r="I1361" s="44" t="s">
        <v>2959</v>
      </c>
      <c r="J1361" s="19" t="s">
        <v>934</v>
      </c>
      <c r="K1361" s="982">
        <v>1</v>
      </c>
    </row>
    <row r="1362" spans="1:11" ht="15" customHeight="1" x14ac:dyDescent="0.15">
      <c r="A1362" s="19" t="str">
        <v>心雑音</v>
      </c>
      <c r="B1362" s="19" t="str">
        <v>継続して医療又は生活規制を必要とする程度のものに限って、シート８　（シート９～10には記入しない）</v>
      </c>
      <c r="C1362" s="15" t="str">
        <v>病弱</v>
      </c>
      <c r="D1362" s="15" t="str">
        <v>なし</v>
      </c>
      <c r="G1362" s="32" t="s">
        <v>2053</v>
      </c>
      <c r="H1362" s="15" t="s">
        <v>3026</v>
      </c>
      <c r="I1362" s="44" t="s">
        <v>2959</v>
      </c>
      <c r="J1362" s="19" t="s">
        <v>934</v>
      </c>
      <c r="K1362" s="982">
        <v>1</v>
      </c>
    </row>
    <row r="1363" spans="1:11" ht="15" customHeight="1" x14ac:dyDescent="0.15">
      <c r="A1363" s="19" t="str">
        <v>心室性不整脈</v>
      </c>
      <c r="B1363" s="19" t="str">
        <v>継続して医療又は生活規制を必要とする程度のものに限って、シート８　（シート９～10には記入しない）</v>
      </c>
      <c r="C1363" s="15" t="str">
        <v>病弱</v>
      </c>
      <c r="D1363" s="15" t="str">
        <v>なし</v>
      </c>
      <c r="G1363" s="32" t="s">
        <v>2054</v>
      </c>
      <c r="H1363" s="15" t="s">
        <v>3026</v>
      </c>
      <c r="I1363" s="44" t="s">
        <v>2959</v>
      </c>
      <c r="J1363" s="19" t="s">
        <v>934</v>
      </c>
      <c r="K1363" s="982">
        <v>1</v>
      </c>
    </row>
    <row r="1364" spans="1:11" ht="15" customHeight="1" x14ac:dyDescent="0.15">
      <c r="A1364" s="19" t="str">
        <v>腎臓疲労症候群</v>
      </c>
      <c r="B1364" s="19" t="str">
        <v>継続して医療又は生活規制を必要とする程度のものに限って、シート８　（シート９～10には記入しない）</v>
      </c>
      <c r="C1364" s="15" t="str">
        <v>病弱</v>
      </c>
      <c r="D1364" s="15" t="str">
        <v>なし</v>
      </c>
      <c r="G1364" s="32" t="s">
        <v>2055</v>
      </c>
      <c r="H1364" s="15" t="s">
        <v>3026</v>
      </c>
      <c r="I1364" s="32" t="s">
        <v>2959</v>
      </c>
      <c r="J1364" s="19" t="s">
        <v>934</v>
      </c>
      <c r="K1364" s="982">
        <v>1</v>
      </c>
    </row>
    <row r="1365" spans="1:11" ht="15" customHeight="1" x14ac:dyDescent="0.15">
      <c r="A1365" s="19" t="str">
        <v>髄液漏出症</v>
      </c>
      <c r="B1365" s="19" t="str">
        <v>継続して医療又は生活規制を必要とする程度のものに限って、シート８　（シート９～10には記入しない）</v>
      </c>
      <c r="C1365" s="15" t="str">
        <v>病弱</v>
      </c>
      <c r="D1365" s="15" t="str">
        <v>なし</v>
      </c>
      <c r="G1365" s="32" t="s">
        <v>2056</v>
      </c>
      <c r="H1365" s="15" t="s">
        <v>3026</v>
      </c>
      <c r="I1365" s="44" t="s">
        <v>2959</v>
      </c>
      <c r="J1365" s="19" t="s">
        <v>934</v>
      </c>
      <c r="K1365" s="982">
        <v>1</v>
      </c>
    </row>
    <row r="1366" spans="1:11" ht="15" customHeight="1" x14ac:dyDescent="0.15">
      <c r="A1366" s="19" t="str">
        <v>声門下狭窄</v>
      </c>
      <c r="B1366" s="19" t="str">
        <v>継続して医療又は生活規制を必要とする程度のものに限って、シート８　（シート９～10には記入しない）</v>
      </c>
      <c r="C1366" s="15" t="str">
        <v>病弱</v>
      </c>
      <c r="D1366" s="15" t="str">
        <v>なし</v>
      </c>
      <c r="G1366" s="32" t="s">
        <v>2057</v>
      </c>
      <c r="H1366" s="15" t="s">
        <v>3026</v>
      </c>
      <c r="I1366" s="44" t="s">
        <v>2959</v>
      </c>
      <c r="J1366" s="19" t="s">
        <v>934</v>
      </c>
      <c r="K1366" s="982">
        <v>1</v>
      </c>
    </row>
    <row r="1367" spans="1:11" ht="15" customHeight="1" x14ac:dyDescent="0.15">
      <c r="A1367" s="19" t="str">
        <v>石灰アレルギー</v>
      </c>
      <c r="B1367" s="19" t="str">
        <v>継続して医療又は生活規制を必要とする程度のものに限って、シート８　（シート９～10には記入しない）</v>
      </c>
      <c r="C1367" s="15" t="str">
        <v>病弱</v>
      </c>
      <c r="D1367" s="15" t="str">
        <v>なし</v>
      </c>
      <c r="G1367" s="32" t="s">
        <v>2058</v>
      </c>
      <c r="H1367" s="15" t="s">
        <v>3026</v>
      </c>
      <c r="I1367" s="44" t="s">
        <v>2959</v>
      </c>
      <c r="J1367" s="19" t="s">
        <v>934</v>
      </c>
      <c r="K1367" s="982">
        <v>1</v>
      </c>
    </row>
    <row r="1368" spans="1:11" ht="15" customHeight="1" x14ac:dyDescent="0.15">
      <c r="A1368" s="19" t="str">
        <v>脊髄液漏出症候群</v>
      </c>
      <c r="B1368" s="19" t="str">
        <v>継続して医療又は生活規制を必要とする程度のものに限って、シート８　（シート９～10には記入しない）</v>
      </c>
      <c r="C1368" s="15" t="str">
        <v>病弱</v>
      </c>
      <c r="D1368" s="15" t="str">
        <v>なし</v>
      </c>
      <c r="G1368" s="32" t="s">
        <v>2059</v>
      </c>
      <c r="H1368" s="15" t="s">
        <v>3026</v>
      </c>
      <c r="I1368" s="44" t="s">
        <v>2959</v>
      </c>
      <c r="J1368" s="19" t="s">
        <v>934</v>
      </c>
      <c r="K1368" s="982">
        <v>1</v>
      </c>
    </row>
    <row r="1369" spans="1:11" ht="15" customHeight="1" x14ac:dyDescent="0.15">
      <c r="A1369" s="19" t="str">
        <v>脊髄梗塞</v>
      </c>
      <c r="B1369" s="19" t="str">
        <v>継続して医療又は生活規制を必要とする程度のものに限って、シート８　（シート９～10には記入しない）</v>
      </c>
      <c r="C1369" s="15" t="str">
        <v>病弱</v>
      </c>
      <c r="D1369" s="15" t="str">
        <v>なし</v>
      </c>
      <c r="G1369" s="32" t="s">
        <v>2060</v>
      </c>
      <c r="H1369" s="15" t="s">
        <v>3026</v>
      </c>
      <c r="I1369" s="44" t="s">
        <v>2959</v>
      </c>
      <c r="J1369" s="19" t="s">
        <v>934</v>
      </c>
      <c r="K1369" s="982">
        <v>1</v>
      </c>
    </row>
    <row r="1370" spans="1:11" ht="15" customHeight="1" x14ac:dyDescent="0.15">
      <c r="A1370" s="19" t="str">
        <v>先天性食道閉鎖症</v>
      </c>
      <c r="B1370" s="19" t="str">
        <v>継続して医療又は生活規制を必要とする程度のものに限って、シート８　（シート９～10には記入しない）</v>
      </c>
      <c r="C1370" s="15" t="str">
        <v>病弱</v>
      </c>
      <c r="D1370" s="15" t="str">
        <v>なし</v>
      </c>
      <c r="G1370" s="32" t="s">
        <v>2061</v>
      </c>
      <c r="H1370" s="15" t="s">
        <v>3026</v>
      </c>
      <c r="I1370" s="44" t="s">
        <v>2959</v>
      </c>
      <c r="J1370" s="19" t="s">
        <v>934</v>
      </c>
      <c r="K1370" s="982">
        <v>1</v>
      </c>
    </row>
    <row r="1371" spans="1:11" ht="15" customHeight="1" x14ac:dyDescent="0.15">
      <c r="A1371" s="19" t="str">
        <v>潜因性局在関連てんかん</v>
      </c>
      <c r="B1371" s="19" t="str">
        <v>継続して医療又は生活規制を必要とする程度のものに限って、シート８　（シート９～10には記入しない）</v>
      </c>
      <c r="C1371" s="15" t="str">
        <v>病弱</v>
      </c>
      <c r="D1371" s="15" t="str">
        <v>なし</v>
      </c>
      <c r="G1371" s="32" t="s">
        <v>2062</v>
      </c>
      <c r="H1371" s="15" t="s">
        <v>3026</v>
      </c>
      <c r="I1371" s="44" t="s">
        <v>2959</v>
      </c>
      <c r="J1371" s="19" t="s">
        <v>934</v>
      </c>
      <c r="K1371" s="982">
        <v>1</v>
      </c>
    </row>
    <row r="1372" spans="1:11" ht="15" customHeight="1" x14ac:dyDescent="0.15">
      <c r="A1372" s="19" t="str">
        <v>潜在性結核感染症</v>
      </c>
      <c r="B1372" s="19" t="str">
        <v>継続して医療又は生活規制を必要とする程度のものに限って、シート８　（シート９～10には記入しない）</v>
      </c>
      <c r="C1372" s="15" t="str">
        <v>病弱</v>
      </c>
      <c r="D1372" s="15" t="str">
        <v>なし</v>
      </c>
      <c r="G1372" s="32" t="s">
        <v>2063</v>
      </c>
      <c r="H1372" s="15" t="s">
        <v>3026</v>
      </c>
      <c r="I1372" s="44" t="s">
        <v>2959</v>
      </c>
      <c r="J1372" s="19" t="s">
        <v>934</v>
      </c>
      <c r="K1372" s="982">
        <v>1</v>
      </c>
    </row>
    <row r="1373" spans="1:11" ht="15" customHeight="1" x14ac:dyDescent="0.15">
      <c r="A1373" s="19" t="str">
        <v>潜在性二分脊椎</v>
      </c>
      <c r="B1373" s="19" t="str">
        <v>継続して医療又は生活規制を必要とする程度のものに限って、シート８　（シート９～10には記入しない）</v>
      </c>
      <c r="C1373" s="15" t="str">
        <v>病弱</v>
      </c>
      <c r="D1373" s="15" t="str">
        <v>なし</v>
      </c>
      <c r="G1373" s="32" t="s">
        <v>2064</v>
      </c>
      <c r="H1373" s="15" t="s">
        <v>3026</v>
      </c>
      <c r="I1373" s="44" t="s">
        <v>2959</v>
      </c>
      <c r="J1373" s="19" t="s">
        <v>934</v>
      </c>
      <c r="K1373" s="982">
        <v>1</v>
      </c>
    </row>
    <row r="1374" spans="1:11" ht="15" customHeight="1" x14ac:dyDescent="0.15">
      <c r="A1374" s="19" t="str">
        <v>側頭葉てんかん</v>
      </c>
      <c r="B1374" s="19" t="str">
        <v>継続して医療又は生活規制を必要とする程度のものに限って、シート８　（シート９～10には記入しない）</v>
      </c>
      <c r="C1374" s="15" t="str">
        <v>病弱</v>
      </c>
      <c r="D1374" s="15" t="str">
        <v>なし</v>
      </c>
      <c r="G1374" s="32" t="s">
        <v>2065</v>
      </c>
      <c r="H1374" s="15" t="s">
        <v>3026</v>
      </c>
      <c r="I1374" s="44" t="s">
        <v>2959</v>
      </c>
      <c r="J1374" s="19" t="s">
        <v>934</v>
      </c>
      <c r="K1374" s="982">
        <v>1</v>
      </c>
    </row>
    <row r="1375" spans="1:11" ht="15" customHeight="1" x14ac:dyDescent="0.15">
      <c r="A1375" s="19" t="str">
        <v>多形滲出性紅斑</v>
      </c>
      <c r="B1375" s="19" t="str">
        <v>継続して医療又は生活規制を必要とする程度のものに限って、シート８　（シート９～10には記入しない）</v>
      </c>
      <c r="C1375" s="15" t="str">
        <v>病弱</v>
      </c>
      <c r="D1375" s="15" t="str">
        <v>なし</v>
      </c>
      <c r="G1375" s="32" t="s">
        <v>2066</v>
      </c>
      <c r="H1375" s="15" t="s">
        <v>3026</v>
      </c>
      <c r="I1375" s="44" t="s">
        <v>2959</v>
      </c>
      <c r="J1375" s="19" t="s">
        <v>934</v>
      </c>
      <c r="K1375" s="982">
        <v>1</v>
      </c>
    </row>
    <row r="1376" spans="1:11" ht="15" customHeight="1" x14ac:dyDescent="0.15">
      <c r="A1376" s="19" t="str">
        <v>多発性脳内血管腫</v>
      </c>
      <c r="B1376" s="19" t="str">
        <v>継続して医療又は生活規制を必要とする程度のものに限って、シート８　（シート９～10には記入しない）</v>
      </c>
      <c r="C1376" s="15" t="str">
        <v>病弱</v>
      </c>
      <c r="D1376" s="15" t="str">
        <v>なし</v>
      </c>
      <c r="G1376" s="15" t="s">
        <v>2067</v>
      </c>
      <c r="H1376" s="15" t="s">
        <v>3026</v>
      </c>
      <c r="I1376" s="44" t="s">
        <v>2959</v>
      </c>
      <c r="J1376" s="19" t="s">
        <v>934</v>
      </c>
      <c r="K1376" s="982">
        <v>1</v>
      </c>
    </row>
    <row r="1377" spans="1:11" ht="15" customHeight="1" x14ac:dyDescent="0.15">
      <c r="A1377" s="19" t="str">
        <v>大腸炎症性多発ポリープ</v>
      </c>
      <c r="B1377" s="19" t="str">
        <v>継続して医療又は生活規制を必要とする程度のものに限って、シート８　（シート９～10には記入しない）</v>
      </c>
      <c r="C1377" s="15" t="str">
        <v>病弱</v>
      </c>
      <c r="D1377" s="15" t="str">
        <v>なし</v>
      </c>
      <c r="G1377" s="32" t="s">
        <v>2068</v>
      </c>
      <c r="H1377" s="15" t="s">
        <v>3026</v>
      </c>
      <c r="I1377" s="32" t="s">
        <v>2959</v>
      </c>
      <c r="J1377" s="19" t="s">
        <v>934</v>
      </c>
      <c r="K1377" s="982">
        <v>1</v>
      </c>
    </row>
    <row r="1378" spans="1:11" ht="15" customHeight="1" x14ac:dyDescent="0.15">
      <c r="A1378" s="19" t="str">
        <v>胆石症</v>
      </c>
      <c r="B1378" s="19" t="str">
        <v>継続して医療又は生活規制を必要とする程度のものに限って、シート８　（シート９～10には記入しない）</v>
      </c>
      <c r="C1378" s="15" t="str">
        <v>病弱</v>
      </c>
      <c r="D1378" s="15" t="str">
        <v>なし</v>
      </c>
      <c r="G1378" s="32" t="s">
        <v>2069</v>
      </c>
      <c r="H1378" s="15" t="s">
        <v>3026</v>
      </c>
      <c r="I1378" s="44" t="s">
        <v>2959</v>
      </c>
      <c r="J1378" s="19" t="s">
        <v>934</v>
      </c>
      <c r="K1378" s="982">
        <v>1</v>
      </c>
    </row>
    <row r="1379" spans="1:11" ht="15" customHeight="1" x14ac:dyDescent="0.15">
      <c r="A1379" s="19" t="str">
        <v>低血糖症</v>
      </c>
      <c r="B1379" s="19" t="str">
        <v>継続して医療又は生活規制を必要とする程度のものに限って、シート８　（シート９～10には記入しない）</v>
      </c>
      <c r="C1379" s="15" t="str">
        <v>病弱</v>
      </c>
      <c r="D1379" s="15" t="str">
        <v>なし</v>
      </c>
      <c r="G1379" s="32" t="s">
        <v>2070</v>
      </c>
      <c r="H1379" s="15" t="s">
        <v>3026</v>
      </c>
      <c r="I1379" s="44" t="s">
        <v>2959</v>
      </c>
      <c r="J1379" s="19" t="s">
        <v>934</v>
      </c>
      <c r="K1379" s="982">
        <v>1</v>
      </c>
    </row>
    <row r="1380" spans="1:11" ht="15" customHeight="1" x14ac:dyDescent="0.15">
      <c r="A1380" s="19" t="str">
        <v>低髄液圧症候群</v>
      </c>
      <c r="B1380" s="19" t="str">
        <v>継続して医療又は生活規制を必要とする程度のものに限って、シート８　（シート９～10には記入しない）</v>
      </c>
      <c r="C1380" s="15" t="str">
        <v>病弱</v>
      </c>
      <c r="D1380" s="15" t="str">
        <v>なし</v>
      </c>
      <c r="G1380" s="32" t="s">
        <v>2071</v>
      </c>
      <c r="H1380" s="15" t="s">
        <v>3026</v>
      </c>
      <c r="I1380" s="32" t="s">
        <v>2959</v>
      </c>
      <c r="J1380" s="19" t="s">
        <v>934</v>
      </c>
      <c r="K1380" s="982">
        <v>1</v>
      </c>
    </row>
    <row r="1381" spans="1:11" ht="15" customHeight="1" x14ac:dyDescent="0.15">
      <c r="A1381" s="19" t="str">
        <v>低体重</v>
      </c>
      <c r="B1381" s="19" t="str">
        <v>継続して医療又は生活規制を必要とする程度のものに限って、シート８　（シート９～10には記入しない）</v>
      </c>
      <c r="C1381" s="15" t="str">
        <v>病弱</v>
      </c>
      <c r="D1381" s="15" t="str">
        <v>なし</v>
      </c>
      <c r="G1381" s="15" t="s">
        <v>2072</v>
      </c>
      <c r="H1381" s="15" t="s">
        <v>3026</v>
      </c>
      <c r="I1381" s="44" t="s">
        <v>2959</v>
      </c>
      <c r="J1381" s="19" t="s">
        <v>934</v>
      </c>
      <c r="K1381" s="982">
        <v>1</v>
      </c>
    </row>
    <row r="1382" spans="1:11" ht="15" customHeight="1" x14ac:dyDescent="0.15">
      <c r="A1382" s="19" t="str">
        <v>頭蓋底陥入症</v>
      </c>
      <c r="B1382" s="19" t="str">
        <v>継続して医療又は生活規制を必要とする程度のものに限って、シート８　（シート９～10には記入しない）</v>
      </c>
      <c r="C1382" s="15" t="str">
        <v>病弱</v>
      </c>
      <c r="D1382" s="15" t="str">
        <v>なし</v>
      </c>
      <c r="G1382" s="15" t="s">
        <v>2073</v>
      </c>
      <c r="H1382" s="15" t="s">
        <v>3026</v>
      </c>
      <c r="I1382" s="44" t="s">
        <v>2959</v>
      </c>
      <c r="J1382" s="19" t="s">
        <v>934</v>
      </c>
      <c r="K1382" s="982">
        <v>1</v>
      </c>
    </row>
    <row r="1383" spans="1:11" ht="15" customHeight="1" x14ac:dyDescent="0.15">
      <c r="A1383" s="19" t="str">
        <v>特発性全般てんかん</v>
      </c>
      <c r="B1383" s="19" t="str">
        <v>継続して医療又は生活規制を必要とする程度のものに限って、シート８　（シート９～10には記入しない）</v>
      </c>
      <c r="C1383" s="15" t="str">
        <v>病弱</v>
      </c>
      <c r="D1383" s="15" t="str">
        <v>なし</v>
      </c>
      <c r="G1383" s="32" t="s">
        <v>2074</v>
      </c>
      <c r="H1383" s="15" t="s">
        <v>3026</v>
      </c>
      <c r="I1383" s="44" t="s">
        <v>2959</v>
      </c>
      <c r="J1383" s="19" t="s">
        <v>934</v>
      </c>
      <c r="K1383" s="982">
        <v>1</v>
      </c>
    </row>
    <row r="1384" spans="1:11" ht="15" customHeight="1" x14ac:dyDescent="0.15">
      <c r="A1384" s="19" t="str">
        <v>特発性頭蓋内圧亢進症</v>
      </c>
      <c r="B1384" s="19" t="str">
        <v>継続して医療又は生活規制を必要とする程度のものに限って、シート８　（シート９～10には記入しない）</v>
      </c>
      <c r="C1384" s="15" t="str">
        <v>病弱</v>
      </c>
      <c r="D1384" s="15" t="str">
        <v>なし</v>
      </c>
      <c r="G1384" s="15" t="s">
        <v>2075</v>
      </c>
      <c r="H1384" s="15" t="s">
        <v>3026</v>
      </c>
      <c r="I1384" s="44" t="s">
        <v>2959</v>
      </c>
      <c r="J1384" s="19" t="s">
        <v>934</v>
      </c>
      <c r="K1384" s="982">
        <v>1</v>
      </c>
    </row>
    <row r="1385" spans="1:11" ht="15" customHeight="1" x14ac:dyDescent="0.15">
      <c r="A1385" s="19" t="str">
        <v>特発性慢性疲労</v>
      </c>
      <c r="B1385" s="19" t="str">
        <v>継続して医療又は生活規制を必要とする程度のものに限って、シート８　（シート９～10には記入しない）</v>
      </c>
      <c r="C1385" s="15" t="str">
        <v>病弱</v>
      </c>
      <c r="D1385" s="15" t="str">
        <v>なし</v>
      </c>
      <c r="G1385" s="32" t="s">
        <v>2076</v>
      </c>
      <c r="H1385" s="15" t="s">
        <v>3026</v>
      </c>
      <c r="I1385" s="44" t="s">
        <v>2959</v>
      </c>
      <c r="J1385" s="19" t="s">
        <v>934</v>
      </c>
      <c r="K1385" s="982">
        <v>1</v>
      </c>
    </row>
    <row r="1386" spans="1:11" ht="15" customHeight="1" x14ac:dyDescent="0.15">
      <c r="A1386" s="19" t="str">
        <v>突発性全般てんかん</v>
      </c>
      <c r="B1386" s="19" t="str">
        <v>継続して医療又は生活規制を必要とする程度のものに限って、シート８　（シート９～10には記入しない）</v>
      </c>
      <c r="C1386" s="15" t="str">
        <v>病弱</v>
      </c>
      <c r="D1386" s="15" t="str">
        <v>なし</v>
      </c>
      <c r="G1386" s="32" t="s">
        <v>2077</v>
      </c>
      <c r="H1386" s="15" t="s">
        <v>3026</v>
      </c>
      <c r="I1386" s="44" t="s">
        <v>2959</v>
      </c>
      <c r="J1386" s="19" t="s">
        <v>934</v>
      </c>
      <c r="K1386" s="982">
        <v>1</v>
      </c>
    </row>
    <row r="1387" spans="1:11" ht="15" customHeight="1" x14ac:dyDescent="0.15">
      <c r="A1387" s="19" t="str">
        <v>突発性部分てんかん</v>
      </c>
      <c r="B1387" s="19" t="str">
        <v>継続して医療又は生活規制を必要とする程度のものに限って、シート８　（シート９～10には記入しない）</v>
      </c>
      <c r="C1387" s="15" t="str">
        <v>病弱</v>
      </c>
      <c r="D1387" s="15" t="str">
        <v>なし</v>
      </c>
      <c r="G1387" s="32" t="s">
        <v>2078</v>
      </c>
      <c r="H1387" s="15" t="s">
        <v>3026</v>
      </c>
      <c r="I1387" s="44" t="s">
        <v>2959</v>
      </c>
      <c r="J1387" s="19" t="s">
        <v>934</v>
      </c>
      <c r="K1387" s="982">
        <v>1</v>
      </c>
    </row>
    <row r="1388" spans="1:11" ht="15" customHeight="1" x14ac:dyDescent="0.15">
      <c r="A1388" s="19" t="str">
        <v>難治性てんかん</v>
      </c>
      <c r="B1388" s="19" t="str">
        <v>継続して医療又は生活規制を必要とする程度のものに限って、シート８　（シート９～10には記入しない）</v>
      </c>
      <c r="C1388" s="15" t="str">
        <v>病弱</v>
      </c>
      <c r="D1388" s="15" t="str">
        <v>なし</v>
      </c>
      <c r="G1388" s="32" t="s">
        <v>2079</v>
      </c>
      <c r="H1388" s="15" t="s">
        <v>3026</v>
      </c>
      <c r="I1388" s="44" t="s">
        <v>2959</v>
      </c>
      <c r="J1388" s="19" t="s">
        <v>934</v>
      </c>
      <c r="K1388" s="982">
        <v>1</v>
      </c>
    </row>
    <row r="1389" spans="1:11" ht="15" customHeight="1" x14ac:dyDescent="0.15">
      <c r="A1389" s="19" t="str">
        <v>二分脊髄膜瘤</v>
      </c>
      <c r="B1389" s="19" t="str">
        <v>継続して医療又は生活規制を必要とする程度のものに限って、シート８　（シート９～10には記入しない）</v>
      </c>
      <c r="C1389" s="15" t="str">
        <v>病弱</v>
      </c>
      <c r="D1389" s="15" t="str">
        <v>なし</v>
      </c>
      <c r="G1389" s="32" t="s">
        <v>2080</v>
      </c>
      <c r="H1389" s="15" t="s">
        <v>3026</v>
      </c>
      <c r="I1389" s="32" t="s">
        <v>2959</v>
      </c>
      <c r="J1389" s="19" t="s">
        <v>934</v>
      </c>
      <c r="K1389" s="982">
        <v>1</v>
      </c>
    </row>
    <row r="1390" spans="1:11" ht="15" customHeight="1" x14ac:dyDescent="0.15">
      <c r="A1390" s="19" t="str">
        <v>二分脊椎</v>
      </c>
      <c r="B1390" s="19" t="str">
        <v>継続して医療又は生活規制を必要とする程度のものに限って、シート８　（シート９～10には記入しない）</v>
      </c>
      <c r="C1390" s="15" t="str">
        <v>病弱</v>
      </c>
      <c r="D1390" s="15" t="str">
        <v>なし</v>
      </c>
      <c r="G1390" s="32" t="s">
        <v>2081</v>
      </c>
      <c r="H1390" s="15" t="s">
        <v>3026</v>
      </c>
      <c r="I1390" s="32" t="s">
        <v>2959</v>
      </c>
      <c r="J1390" s="19" t="s">
        <v>934</v>
      </c>
      <c r="K1390" s="982">
        <v>1</v>
      </c>
    </row>
    <row r="1391" spans="1:11" ht="15" customHeight="1" x14ac:dyDescent="0.15">
      <c r="A1391" s="19" t="str">
        <v>肉芽腫性口唇炎</v>
      </c>
      <c r="B1391" s="19" t="str">
        <v>継続して医療又は生活規制を必要とする程度のものに限って、シート８　（シート９～10には記入しない）</v>
      </c>
      <c r="C1391" s="15" t="str">
        <v>病弱</v>
      </c>
      <c r="D1391" s="15" t="str">
        <v>なし</v>
      </c>
      <c r="G1391" s="32" t="s">
        <v>2082</v>
      </c>
      <c r="H1391" s="15" t="s">
        <v>3026</v>
      </c>
      <c r="I1391" s="44" t="s">
        <v>2959</v>
      </c>
      <c r="J1391" s="19" t="s">
        <v>934</v>
      </c>
      <c r="K1391" s="982">
        <v>1</v>
      </c>
    </row>
    <row r="1392" spans="1:11" ht="15" customHeight="1" x14ac:dyDescent="0.15">
      <c r="A1392" s="19" t="str">
        <v>日光アレルギー</v>
      </c>
      <c r="B1392" s="19" t="str">
        <v>継続して医療又は生活規制を必要とする程度のものに限って、シート８　（シート９～10には記入しない）</v>
      </c>
      <c r="C1392" s="15" t="str">
        <v>病弱</v>
      </c>
      <c r="D1392" s="15" t="str">
        <v>なし</v>
      </c>
      <c r="G1392" s="32" t="s">
        <v>2083</v>
      </c>
      <c r="H1392" s="15" t="s">
        <v>3026</v>
      </c>
      <c r="I1392" s="32" t="s">
        <v>2959</v>
      </c>
      <c r="J1392" s="19" t="s">
        <v>934</v>
      </c>
      <c r="K1392" s="982">
        <v>1</v>
      </c>
    </row>
    <row r="1393" spans="1:11" ht="15" customHeight="1" x14ac:dyDescent="0.15">
      <c r="A1393" s="19" t="str">
        <v>日光過敏症</v>
      </c>
      <c r="B1393" s="19" t="str">
        <v>継続して医療又は生活規制を必要とする程度のものに限って、シート８　（シート９～10には記入しない）</v>
      </c>
      <c r="C1393" s="15" t="str">
        <v>病弱</v>
      </c>
      <c r="D1393" s="15" t="str">
        <v>なし</v>
      </c>
      <c r="G1393" s="32" t="s">
        <v>2084</v>
      </c>
      <c r="H1393" s="15" t="s">
        <v>3026</v>
      </c>
      <c r="I1393" s="32" t="s">
        <v>2959</v>
      </c>
      <c r="J1393" s="19" t="s">
        <v>934</v>
      </c>
      <c r="K1393" s="982">
        <v>1</v>
      </c>
    </row>
    <row r="1394" spans="1:11" ht="15" customHeight="1" x14ac:dyDescent="0.15">
      <c r="A1394" s="19" t="str">
        <v>日光過敏性皮膚炎</v>
      </c>
      <c r="B1394" s="19" t="str">
        <v>継続して医療又は生活規制を必要とする程度のものに限って、シート８　（シート９～10には記入しない）</v>
      </c>
      <c r="C1394" s="15" t="str">
        <v>病弱</v>
      </c>
      <c r="D1394" s="15" t="str">
        <v>なし</v>
      </c>
      <c r="G1394" s="1707" t="s">
        <v>4411</v>
      </c>
      <c r="H1394" s="53" t="s">
        <v>3026</v>
      </c>
      <c r="I1394" s="1707" t="s">
        <v>2959</v>
      </c>
      <c r="J1394" s="532" t="s">
        <v>934</v>
      </c>
      <c r="K1394" s="983">
        <v>1</v>
      </c>
    </row>
    <row r="1395" spans="1:11" ht="15" customHeight="1" x14ac:dyDescent="0.15">
      <c r="A1395" s="19" t="str">
        <v>尿管逆流症</v>
      </c>
      <c r="B1395" s="19" t="str">
        <v>継続して医療又は生活規制を必要とする程度のものに限って、シート８　（シート９～10には記入しない）</v>
      </c>
      <c r="C1395" s="15" t="str">
        <v>病弱</v>
      </c>
      <c r="D1395" s="15" t="str">
        <v>なし</v>
      </c>
      <c r="G1395" s="32" t="s">
        <v>2085</v>
      </c>
      <c r="H1395" s="15" t="s">
        <v>3026</v>
      </c>
      <c r="I1395" s="44" t="s">
        <v>2959</v>
      </c>
      <c r="J1395" s="19" t="s">
        <v>934</v>
      </c>
      <c r="K1395" s="982">
        <v>1</v>
      </c>
    </row>
    <row r="1396" spans="1:11" ht="15" customHeight="1" x14ac:dyDescent="0.15">
      <c r="A1396" s="19" t="str">
        <v>尿膜管遺残症</v>
      </c>
      <c r="B1396" s="19" t="str">
        <v>継続して医療又は生活規制を必要とする程度のものに限って、シート８　（シート９～10には記入しない）</v>
      </c>
      <c r="C1396" s="15" t="str">
        <v>病弱</v>
      </c>
      <c r="D1396" s="15" t="str">
        <v>なし</v>
      </c>
      <c r="G1396" s="15" t="s">
        <v>2086</v>
      </c>
      <c r="H1396" s="15" t="s">
        <v>3026</v>
      </c>
      <c r="I1396" s="44" t="s">
        <v>2959</v>
      </c>
      <c r="J1396" s="19" t="s">
        <v>934</v>
      </c>
      <c r="K1396" s="982">
        <v>1</v>
      </c>
    </row>
    <row r="1397" spans="1:11" ht="15" customHeight="1" x14ac:dyDescent="0.15">
      <c r="A1397" s="19" t="str">
        <v>脳幹部海綿状血管腫</v>
      </c>
      <c r="B1397" s="19" t="str">
        <v>継続して医療又は生活規制を必要とする程度のものに限って、シート８　（シート９～10には記入しない）</v>
      </c>
      <c r="C1397" s="15" t="str">
        <v>病弱</v>
      </c>
      <c r="D1397" s="15" t="str">
        <v>なし</v>
      </c>
      <c r="G1397" s="32" t="s">
        <v>2087</v>
      </c>
      <c r="H1397" s="15" t="s">
        <v>3026</v>
      </c>
      <c r="I1397" s="44" t="s">
        <v>2959</v>
      </c>
      <c r="J1397" s="19" t="s">
        <v>934</v>
      </c>
      <c r="K1397" s="982">
        <v>1</v>
      </c>
    </row>
    <row r="1398" spans="1:11" ht="15" customHeight="1" x14ac:dyDescent="0.15">
      <c r="A1398" s="19" t="str">
        <v>脳腫瘍</v>
      </c>
      <c r="B1398" s="19" t="str">
        <v>継続して医療又は生活規制を必要とする程度のものに限って、シート８　（シート９～10には記入しない）</v>
      </c>
      <c r="C1398" s="15" t="str">
        <v>病弱</v>
      </c>
      <c r="D1398" s="15" t="str">
        <v>なし</v>
      </c>
      <c r="G1398" s="15" t="s">
        <v>2088</v>
      </c>
      <c r="H1398" s="15" t="s">
        <v>3026</v>
      </c>
      <c r="I1398" s="44" t="s">
        <v>2959</v>
      </c>
      <c r="J1398" s="19" t="s">
        <v>934</v>
      </c>
      <c r="K1398" s="982">
        <v>1</v>
      </c>
    </row>
    <row r="1399" spans="1:11" ht="15" customHeight="1" x14ac:dyDescent="0.15">
      <c r="A1399" s="19" t="str">
        <v>肺結核</v>
      </c>
      <c r="B1399" s="19" t="str">
        <v>継続して医療又は生活規制を必要とする程度のものに限って、シート８　（シート９～10には記入しない）</v>
      </c>
      <c r="C1399" s="15" t="str">
        <v>病弱</v>
      </c>
      <c r="D1399" s="15" t="str">
        <v>なし</v>
      </c>
      <c r="G1399" s="15" t="s">
        <v>2089</v>
      </c>
      <c r="H1399" s="15" t="s">
        <v>3026</v>
      </c>
      <c r="I1399" s="44" t="s">
        <v>2959</v>
      </c>
      <c r="J1399" s="19" t="s">
        <v>934</v>
      </c>
      <c r="K1399" s="983">
        <v>1</v>
      </c>
    </row>
    <row r="1400" spans="1:11" ht="15" customHeight="1" x14ac:dyDescent="0.15">
      <c r="A1400" s="19" t="str">
        <v>ジストニア</v>
      </c>
      <c r="B1400" s="19" t="str">
        <v>継続して医療又は生活規制を必要とする程度のものに限って、シート８　（シート９～10には記入しない）</v>
      </c>
      <c r="C1400" s="15" t="str">
        <v>病弱</v>
      </c>
      <c r="D1400" s="15" t="str">
        <v>なし</v>
      </c>
      <c r="G1400" s="1707" t="s">
        <v>4412</v>
      </c>
      <c r="H1400" s="53" t="s">
        <v>3026</v>
      </c>
      <c r="I1400" s="1706" t="s">
        <v>2959</v>
      </c>
      <c r="J1400" s="532" t="s">
        <v>934</v>
      </c>
      <c r="K1400" s="983">
        <v>1</v>
      </c>
    </row>
    <row r="1401" spans="1:11" ht="15" customHeight="1" x14ac:dyDescent="0.15">
      <c r="A1401" s="19" t="str">
        <v>反射性交感神経性ジストロフィー</v>
      </c>
      <c r="B1401" s="19" t="str">
        <v>継続して医療又は生活規制を必要とする程度のものに限って、シート８　（シート９～10には記入しない）</v>
      </c>
      <c r="C1401" s="15" t="str">
        <v>病弱</v>
      </c>
      <c r="D1401" s="15" t="str">
        <v>なし</v>
      </c>
      <c r="G1401" s="32" t="s">
        <v>2090</v>
      </c>
      <c r="H1401" s="15" t="s">
        <v>3026</v>
      </c>
      <c r="I1401" s="32" t="s">
        <v>2959</v>
      </c>
      <c r="J1401" s="19" t="s">
        <v>934</v>
      </c>
      <c r="K1401" s="982">
        <v>1</v>
      </c>
    </row>
    <row r="1402" spans="1:11" ht="15" customHeight="1" x14ac:dyDescent="0.15">
      <c r="A1402" s="19" t="str">
        <v>頻脈発作</v>
      </c>
      <c r="B1402" s="19" t="str">
        <v>継続して医療又は生活規制を必要とする程度のものに限って、シート８　（シート９～10には記入しない）</v>
      </c>
      <c r="C1402" s="15" t="str">
        <v>病弱</v>
      </c>
      <c r="D1402" s="15" t="str">
        <v>なし</v>
      </c>
      <c r="G1402" s="32" t="s">
        <v>2091</v>
      </c>
      <c r="H1402" s="15" t="s">
        <v>3026</v>
      </c>
      <c r="I1402" s="44" t="s">
        <v>2959</v>
      </c>
      <c r="J1402" s="19" t="s">
        <v>934</v>
      </c>
      <c r="K1402" s="982">
        <v>1</v>
      </c>
    </row>
    <row r="1403" spans="1:11" ht="15" customHeight="1" x14ac:dyDescent="0.15">
      <c r="A1403" s="19" t="str">
        <v>部分てんかん</v>
      </c>
      <c r="B1403" s="19" t="str">
        <v>継続して医療又は生活規制を必要とする程度のものに限って、シート８　（シート９～10には記入しない）</v>
      </c>
      <c r="C1403" s="15" t="str">
        <v>病弱</v>
      </c>
      <c r="D1403" s="15" t="str">
        <v>なし</v>
      </c>
      <c r="G1403" s="32" t="s">
        <v>2092</v>
      </c>
      <c r="H1403" s="15" t="s">
        <v>3026</v>
      </c>
      <c r="I1403" s="44" t="s">
        <v>2959</v>
      </c>
      <c r="J1403" s="19" t="s">
        <v>934</v>
      </c>
      <c r="K1403" s="982">
        <v>1</v>
      </c>
    </row>
    <row r="1404" spans="1:11" ht="15" customHeight="1" x14ac:dyDescent="0.15">
      <c r="A1404" s="19" t="str">
        <v>副腎疲労症候群</v>
      </c>
      <c r="B1404" s="19" t="str">
        <v>継続して医療又は生活規制を必要とする程度のものに限って、シート８　（シート９～10には記入しない）</v>
      </c>
      <c r="C1404" s="15" t="str">
        <v>病弱</v>
      </c>
      <c r="D1404" s="15" t="str">
        <v>なし</v>
      </c>
      <c r="G1404" s="32" t="s">
        <v>2093</v>
      </c>
      <c r="H1404" s="15" t="s">
        <v>3026</v>
      </c>
      <c r="I1404" s="44" t="s">
        <v>2959</v>
      </c>
      <c r="J1404" s="19" t="s">
        <v>934</v>
      </c>
      <c r="K1404" s="982">
        <v>1</v>
      </c>
    </row>
    <row r="1405" spans="1:11" ht="15" customHeight="1" x14ac:dyDescent="0.15">
      <c r="A1405" s="19" t="str">
        <v>複合性局所疼痛症候群</v>
      </c>
      <c r="B1405" s="19" t="str">
        <v>継続して医療又は生活規制を必要とする程度のものに限って、シート８　（シート９～10には記入しない）</v>
      </c>
      <c r="C1405" s="15" t="str">
        <v>病弱</v>
      </c>
      <c r="D1405" s="15" t="str">
        <v>なし</v>
      </c>
      <c r="G1405" s="32" t="s">
        <v>2094</v>
      </c>
      <c r="H1405" s="15" t="s">
        <v>3026</v>
      </c>
      <c r="I1405" s="44" t="s">
        <v>2959</v>
      </c>
      <c r="J1405" s="19" t="s">
        <v>934</v>
      </c>
      <c r="K1405" s="982">
        <v>1</v>
      </c>
    </row>
    <row r="1406" spans="1:11" ht="15" customHeight="1" x14ac:dyDescent="0.15">
      <c r="A1406" s="19" t="str">
        <v>平山病</v>
      </c>
      <c r="B1406" s="19" t="str">
        <v>継続して医療又は生活規制を必要とする程度のものに限って、シート８　（シート９～10には記入しない）</v>
      </c>
      <c r="C1406" s="15" t="str">
        <v>病弱</v>
      </c>
      <c r="D1406" s="15" t="str">
        <v>なし</v>
      </c>
      <c r="G1406" s="32" t="s">
        <v>2095</v>
      </c>
      <c r="H1406" s="15" t="s">
        <v>3026</v>
      </c>
      <c r="I1406" s="44" t="s">
        <v>2959</v>
      </c>
      <c r="J1406" s="19" t="s">
        <v>934</v>
      </c>
      <c r="K1406" s="982">
        <v>1</v>
      </c>
    </row>
    <row r="1407" spans="1:11" ht="15" customHeight="1" x14ac:dyDescent="0.15">
      <c r="A1407" s="19" t="str">
        <v>慢性腎炎</v>
      </c>
      <c r="B1407" s="19" t="str">
        <v>継続して医療又は生活規制を必要とする程度のものに限って、シート８　（シート９～10には記入しない）</v>
      </c>
      <c r="C1407" s="15" t="str">
        <v>病弱</v>
      </c>
      <c r="D1407" s="15" t="str">
        <v>なし</v>
      </c>
      <c r="G1407" s="32" t="s">
        <v>2096</v>
      </c>
      <c r="H1407" s="15" t="s">
        <v>3026</v>
      </c>
      <c r="I1407" s="44" t="s">
        <v>2959</v>
      </c>
      <c r="J1407" s="19" t="s">
        <v>934</v>
      </c>
      <c r="K1407" s="982">
        <v>1</v>
      </c>
    </row>
    <row r="1408" spans="1:11" ht="15" customHeight="1" x14ac:dyDescent="0.15">
      <c r="A1408" s="19" t="str">
        <v>慢性閉塞性気管支炎</v>
      </c>
      <c r="B1408" s="19" t="str">
        <v>継続して医療又は生活規制を必要とする程度のものに限って、シート８　（シート９～10には記入しない）</v>
      </c>
      <c r="C1408" s="15" t="str">
        <v>病弱</v>
      </c>
      <c r="D1408" s="15" t="str">
        <v>なし</v>
      </c>
      <c r="G1408" s="32" t="s">
        <v>2097</v>
      </c>
      <c r="H1408" s="15" t="s">
        <v>3026</v>
      </c>
      <c r="I1408" s="44" t="s">
        <v>2959</v>
      </c>
      <c r="J1408" s="19" t="s">
        <v>934</v>
      </c>
      <c r="K1408" s="982">
        <v>1</v>
      </c>
    </row>
    <row r="1409" spans="1:11" ht="15" customHeight="1" x14ac:dyDescent="0.15">
      <c r="A1409" s="19" t="str">
        <v>慢性閉塞性肺疾患</v>
      </c>
      <c r="B1409" s="19" t="str">
        <v>継続して医療又は生活規制を必要とする程度のものに限って、シート８　（シート９～10には記入しない）</v>
      </c>
      <c r="C1409" s="15" t="str">
        <v>病弱</v>
      </c>
      <c r="D1409" s="15" t="str">
        <v>なし</v>
      </c>
      <c r="G1409" s="15" t="s">
        <v>2098</v>
      </c>
      <c r="H1409" s="15" t="s">
        <v>3026</v>
      </c>
      <c r="I1409" s="44" t="s">
        <v>2959</v>
      </c>
      <c r="J1409" s="19" t="s">
        <v>934</v>
      </c>
      <c r="K1409" s="982">
        <v>1</v>
      </c>
    </row>
    <row r="1410" spans="1:11" ht="15" customHeight="1" x14ac:dyDescent="0.15">
      <c r="A1410" s="19" t="str">
        <v>肺気腫</v>
      </c>
      <c r="B1410" s="19" t="str">
        <v>継続して医療又は生活規制を必要とする程度のものに限って、シート８　（シート９～10には記入しない）</v>
      </c>
      <c r="C1410" s="15" t="str">
        <v>病弱</v>
      </c>
      <c r="D1410" s="15" t="str">
        <v>なし</v>
      </c>
      <c r="G1410" s="53" t="s">
        <v>4413</v>
      </c>
      <c r="H1410" s="53" t="s">
        <v>3026</v>
      </c>
      <c r="I1410" s="1706" t="s">
        <v>2959</v>
      </c>
      <c r="J1410" s="532" t="s">
        <v>934</v>
      </c>
      <c r="K1410" s="983">
        <v>1</v>
      </c>
    </row>
    <row r="1411" spans="1:11" ht="15" customHeight="1" x14ac:dyDescent="0.15">
      <c r="A1411" s="19" t="str">
        <v>薬アレルギー</v>
      </c>
      <c r="B1411" s="19" t="str">
        <v>継続して医療又は生活規制を必要とする程度のものに限って、シート８　（シート９～10には記入しない）</v>
      </c>
      <c r="C1411" s="15" t="str">
        <v>病弱</v>
      </c>
      <c r="D1411" s="15" t="str">
        <v>なし</v>
      </c>
      <c r="G1411" s="32" t="s">
        <v>2099</v>
      </c>
      <c r="H1411" s="15" t="s">
        <v>3026</v>
      </c>
      <c r="I1411" s="44" t="s">
        <v>2959</v>
      </c>
      <c r="J1411" s="19" t="s">
        <v>934</v>
      </c>
      <c r="K1411" s="982">
        <v>1</v>
      </c>
    </row>
    <row r="1412" spans="1:11" ht="15" customHeight="1" x14ac:dyDescent="0.15">
      <c r="A1412" s="19" t="str">
        <v>薬剤アレルギー</v>
      </c>
      <c r="B1412" s="19" t="str">
        <v>継続して医療又は生活規制を必要とする程度のものに限って、シート８　（シート９～10には記入しない）</v>
      </c>
      <c r="C1412" s="15" t="str">
        <v>病弱</v>
      </c>
      <c r="D1412" s="15" t="str">
        <v>なし</v>
      </c>
      <c r="G1412" s="15" t="s">
        <v>2100</v>
      </c>
      <c r="H1412" s="15" t="s">
        <v>3026</v>
      </c>
      <c r="I1412" s="44" t="s">
        <v>2959</v>
      </c>
      <c r="J1412" s="19" t="s">
        <v>934</v>
      </c>
      <c r="K1412" s="982">
        <v>1</v>
      </c>
    </row>
    <row r="1413" spans="1:11" ht="15" customHeight="1" x14ac:dyDescent="0.15">
      <c r="A1413" s="19" t="str">
        <v>癲癇</v>
      </c>
      <c r="B1413" s="19" t="str">
        <v>継続して医療又は生活規制を必要とする程度のものに限って、シート８　（シート９～10には記入しない）</v>
      </c>
      <c r="C1413" s="15" t="str">
        <v>病弱</v>
      </c>
      <c r="D1413" s="15" t="str">
        <v>なし</v>
      </c>
      <c r="G1413" s="32" t="s">
        <v>2101</v>
      </c>
      <c r="H1413" s="15" t="s">
        <v>3026</v>
      </c>
      <c r="I1413" s="44" t="s">
        <v>2959</v>
      </c>
      <c r="J1413" s="19" t="s">
        <v>934</v>
      </c>
      <c r="K1413" s="982">
        <v>1</v>
      </c>
    </row>
    <row r="1414" spans="1:11" ht="15" customHeight="1" x14ac:dyDescent="0.15">
      <c r="A1414" s="19" t="str">
        <v>癲癇発作</v>
      </c>
      <c r="B1414" s="19" t="str">
        <v>継続して医療又は生活規制を必要とする程度のものに限って、シート８　（シート９～10には記入しない）</v>
      </c>
      <c r="C1414" s="15" t="str">
        <v>病弱</v>
      </c>
      <c r="D1414" s="15" t="str">
        <v>なし</v>
      </c>
      <c r="G1414" s="32" t="s">
        <v>2102</v>
      </c>
      <c r="H1414" s="15" t="s">
        <v>3026</v>
      </c>
      <c r="I1414" s="44" t="s">
        <v>2959</v>
      </c>
      <c r="J1414" s="19" t="s">
        <v>934</v>
      </c>
      <c r="K1414" s="982">
        <v>1</v>
      </c>
    </row>
    <row r="1415" spans="1:11" ht="15" customHeight="1" x14ac:dyDescent="0.15">
      <c r="A1415" s="19" t="str">
        <v>膵炎</v>
      </c>
      <c r="B1415" s="19" t="str">
        <v>継続して医療又は生活規制を必要とする程度のものに限って、シート８　（シート９～10には記入しない）</v>
      </c>
      <c r="C1415" s="15" t="str">
        <v>病弱</v>
      </c>
      <c r="D1415" s="15" t="str">
        <v>なし</v>
      </c>
      <c r="G1415" s="32" t="s">
        <v>2103</v>
      </c>
      <c r="H1415" s="15" t="s">
        <v>3026</v>
      </c>
      <c r="I1415" s="44" t="s">
        <v>2959</v>
      </c>
      <c r="J1415" s="19" t="s">
        <v>934</v>
      </c>
      <c r="K1415" s="982">
        <v>1</v>
      </c>
    </row>
    <row r="1416" spans="1:11" ht="15" customHeight="1" x14ac:dyDescent="0.15">
      <c r="A1416" s="19" t="str">
        <v>膵外分泌機能不全</v>
      </c>
      <c r="B1416" s="19" t="str">
        <v>継続して医療又は生活規制を必要とする程度のものに限って、シート８　（シート９～10には記入しない）</v>
      </c>
      <c r="C1416" s="15" t="str">
        <v>病弱</v>
      </c>
      <c r="D1416" s="15" t="str">
        <v>なし</v>
      </c>
      <c r="G1416" s="32" t="s">
        <v>2104</v>
      </c>
      <c r="H1416" s="15" t="s">
        <v>3026</v>
      </c>
      <c r="I1416" s="44" t="s">
        <v>2959</v>
      </c>
      <c r="J1416" s="19" t="s">
        <v>934</v>
      </c>
      <c r="K1416" s="982">
        <v>1</v>
      </c>
    </row>
    <row r="1417" spans="1:11" ht="15" customHeight="1" x14ac:dyDescent="0.15">
      <c r="A1417" s="19" t="str">
        <v>鰓弓性障害</v>
      </c>
      <c r="B1417" s="19" t="str">
        <v>継続して医療又は生活規制を必要とする程度のものに限って、シート８　（シート９～10には記入しない）</v>
      </c>
      <c r="C1417" s="15" t="str">
        <v>病弱</v>
      </c>
      <c r="D1417" s="15" t="str">
        <v>なし</v>
      </c>
      <c r="G1417" s="32" t="s">
        <v>2105</v>
      </c>
      <c r="H1417" s="15" t="s">
        <v>3026</v>
      </c>
      <c r="I1417" s="44" t="s">
        <v>2959</v>
      </c>
      <c r="J1417" s="19" t="s">
        <v>934</v>
      </c>
      <c r="K1417" s="982">
        <v>1</v>
      </c>
    </row>
    <row r="1418" spans="1:11" ht="15" customHeight="1" x14ac:dyDescent="0.15">
      <c r="A1418" s="19" t="str">
        <v>頸動脈小体腫瘍</v>
      </c>
      <c r="B1418" s="19" t="str">
        <v>継続して医療又は生活規制を必要とする程度のものに限って、シート８　（シート９～10には記入しない）</v>
      </c>
      <c r="C1418" s="15" t="str">
        <v>病弱</v>
      </c>
      <c r="D1418" s="15" t="str">
        <v>なし</v>
      </c>
      <c r="G1418" s="32" t="s">
        <v>2106</v>
      </c>
      <c r="H1418" s="15" t="s">
        <v>3026</v>
      </c>
      <c r="I1418" s="44" t="s">
        <v>2959</v>
      </c>
      <c r="J1418" s="19" t="s">
        <v>934</v>
      </c>
      <c r="K1418" s="982">
        <v>1</v>
      </c>
    </row>
    <row r="1419" spans="1:11" ht="15" customHeight="1" x14ac:dyDescent="0.15">
      <c r="A1419" s="19" t="str">
        <v>心室内伝導障害</v>
      </c>
      <c r="B1419" s="19" t="str">
        <v>継続して医療又は生活規制を必要とする程度のものに限って、シート８　（シート９～10には記入しない）</v>
      </c>
      <c r="C1419" s="15" t="str">
        <v>病弱</v>
      </c>
      <c r="D1419" s="15" t="str">
        <v>なし</v>
      </c>
      <c r="G1419" s="32" t="s">
        <v>2107</v>
      </c>
      <c r="H1419" s="15" t="s">
        <v>3026</v>
      </c>
      <c r="I1419" s="44" t="s">
        <v>2959</v>
      </c>
      <c r="J1419" s="19" t="s">
        <v>934</v>
      </c>
      <c r="K1419" s="982">
        <v>1</v>
      </c>
    </row>
    <row r="1420" spans="1:11" ht="15" customHeight="1" x14ac:dyDescent="0.15">
      <c r="A1420" s="19" t="str">
        <v>乾癬性関節炎</v>
      </c>
      <c r="B1420" s="19" t="str">
        <v>継続して医療又は生活規制を必要とする程度のものに限って、シート８　（シート９～10には記入しない）</v>
      </c>
      <c r="C1420" s="15" t="str">
        <v>病弱</v>
      </c>
      <c r="D1420" s="15" t="str">
        <v>なし</v>
      </c>
      <c r="G1420" s="32" t="s">
        <v>2108</v>
      </c>
      <c r="H1420" s="15" t="s">
        <v>3026</v>
      </c>
      <c r="I1420" s="32" t="s">
        <v>2959</v>
      </c>
      <c r="J1420" s="19" t="s">
        <v>934</v>
      </c>
      <c r="K1420" s="982">
        <v>1</v>
      </c>
    </row>
    <row r="1421" spans="1:11" ht="15" customHeight="1" x14ac:dyDescent="0.15">
      <c r="A1421" s="19" t="str">
        <v>線維性骨異形成症</v>
      </c>
      <c r="B1421" s="19" t="str">
        <v>継続して医療又は生活規制を必要とする程度のものに限って、シート８　（シート９～10には記入しない）</v>
      </c>
      <c r="C1421" s="15" t="str">
        <v>病弱</v>
      </c>
      <c r="D1421" s="15" t="str">
        <v>なし</v>
      </c>
      <c r="G1421" s="32" t="s">
        <v>3028</v>
      </c>
      <c r="H1421" s="15" t="s">
        <v>3026</v>
      </c>
      <c r="I1421" s="44" t="s">
        <v>2959</v>
      </c>
      <c r="J1421" s="19" t="s">
        <v>934</v>
      </c>
      <c r="K1421" s="982">
        <v>1</v>
      </c>
    </row>
    <row r="1422" spans="1:11" ht="15" customHeight="1" x14ac:dyDescent="0.15">
      <c r="A1422" s="19" t="str">
        <v>川崎病</v>
      </c>
      <c r="B1422" s="19" t="str">
        <v>継続して医療又は生活規制を必要とする程度のものに限って、シート８　（シート９～10には記入しない）</v>
      </c>
      <c r="C1422" s="15" t="str">
        <v>病弱</v>
      </c>
      <c r="D1422" s="15" t="str">
        <v>なし</v>
      </c>
      <c r="G1422" s="32" t="s">
        <v>2109</v>
      </c>
      <c r="H1422" s="15" t="s">
        <v>3026</v>
      </c>
      <c r="I1422" s="44" t="s">
        <v>2959</v>
      </c>
      <c r="J1422" s="19" t="s">
        <v>934</v>
      </c>
      <c r="K1422" s="982">
        <v>1</v>
      </c>
    </row>
    <row r="1423" spans="1:11" ht="15" customHeight="1" x14ac:dyDescent="0.15">
      <c r="A1423" s="19" t="str">
        <v>メニエール病</v>
      </c>
      <c r="B1423" s="19" t="str">
        <v>継続して医療又は生活規制を必要とする程度のものに限って、シート８　（シート９～10には記入しない）</v>
      </c>
      <c r="C1423" s="15" t="str">
        <v>病弱</v>
      </c>
      <c r="D1423" s="15" t="str">
        <v>なし</v>
      </c>
      <c r="G1423" s="32" t="s">
        <v>2110</v>
      </c>
      <c r="H1423" s="15" t="s">
        <v>3026</v>
      </c>
      <c r="I1423" s="44" t="s">
        <v>2959</v>
      </c>
      <c r="J1423" s="19" t="s">
        <v>934</v>
      </c>
      <c r="K1423" s="982">
        <v>1</v>
      </c>
    </row>
    <row r="1424" spans="1:11" ht="15" customHeight="1" x14ac:dyDescent="0.15">
      <c r="A1424" s="19" t="str">
        <v>むずむず脚症候群</v>
      </c>
      <c r="B1424" s="19" t="str">
        <v>継続して医療又は生活規制を必要とする程度のものに限って、シート８　（シート９～10には記入しない）</v>
      </c>
      <c r="C1424" s="15" t="str">
        <v>病弱</v>
      </c>
      <c r="D1424" s="15" t="str">
        <v>なし</v>
      </c>
      <c r="G1424" s="32" t="s">
        <v>2111</v>
      </c>
      <c r="H1424" s="15" t="s">
        <v>3026</v>
      </c>
      <c r="I1424" s="44" t="s">
        <v>2959</v>
      </c>
      <c r="J1424" s="19" t="s">
        <v>934</v>
      </c>
      <c r="K1424" s="982">
        <v>1</v>
      </c>
    </row>
    <row r="1425" spans="1:11" ht="15" customHeight="1" x14ac:dyDescent="0.15">
      <c r="A1425" s="19" t="str">
        <v>ムズムズ脚症候群</v>
      </c>
      <c r="B1425" s="19" t="str">
        <v>継続して医療又は生活規制を必要とする程度のものに限って、シート８　（シート９～10には記入しない）</v>
      </c>
      <c r="C1425" s="15" t="str">
        <v>病弱</v>
      </c>
      <c r="D1425" s="15" t="str">
        <v>なし</v>
      </c>
      <c r="G1425" s="32" t="s">
        <v>2112</v>
      </c>
      <c r="H1425" s="15" t="s">
        <v>3026</v>
      </c>
      <c r="I1425" s="44" t="s">
        <v>2959</v>
      </c>
      <c r="J1425" s="19" t="s">
        <v>934</v>
      </c>
      <c r="K1425" s="982">
        <v>1</v>
      </c>
    </row>
    <row r="1426" spans="1:11" ht="15" customHeight="1" x14ac:dyDescent="0.15">
      <c r="A1426" s="19" t="str">
        <v>視床下部過誤腫</v>
      </c>
      <c r="B1426" s="19" t="str">
        <v>継続して医療又は生活規制を必要とする程度のものに限って、シート８　（シート９～10には記入しない）</v>
      </c>
      <c r="C1426" s="15" t="str">
        <v>病弱</v>
      </c>
      <c r="D1426" s="15" t="str">
        <v>なし</v>
      </c>
      <c r="G1426" s="32" t="s">
        <v>2113</v>
      </c>
      <c r="H1426" s="15" t="s">
        <v>3026</v>
      </c>
      <c r="I1426" s="44" t="s">
        <v>2959</v>
      </c>
      <c r="J1426" s="19" t="s">
        <v>934</v>
      </c>
      <c r="K1426" s="982">
        <v>1</v>
      </c>
    </row>
    <row r="1427" spans="1:11" ht="15" customHeight="1" x14ac:dyDescent="0.15">
      <c r="A1427" s="19" t="str">
        <v>ハント症候群</v>
      </c>
      <c r="B1427" s="19" t="str">
        <v>継続して医療又は生活規制を必要とする程度のものに限って、シート８　（シート９～10には記入しない）</v>
      </c>
      <c r="C1427" s="15" t="str">
        <v>病弱</v>
      </c>
      <c r="D1427" s="15" t="str">
        <v>なし</v>
      </c>
      <c r="G1427" s="32" t="s">
        <v>2114</v>
      </c>
      <c r="H1427" s="15" t="s">
        <v>3026</v>
      </c>
      <c r="I1427" s="44" t="s">
        <v>2959</v>
      </c>
      <c r="J1427" s="19" t="s">
        <v>934</v>
      </c>
      <c r="K1427" s="982">
        <v>1</v>
      </c>
    </row>
    <row r="1428" spans="1:11" ht="15" customHeight="1" x14ac:dyDescent="0.15">
      <c r="A1428" s="19" t="str">
        <v>脳脊髄液漏出症</v>
      </c>
      <c r="B1428" s="19" t="str">
        <v>継続して医療又は生活規制を必要とする程度のものに限って、シート８　（シート９～10には記入しない）</v>
      </c>
      <c r="C1428" s="15" t="str">
        <v>病弱</v>
      </c>
      <c r="D1428" s="15" t="str">
        <v>なし</v>
      </c>
      <c r="G1428" s="32" t="s">
        <v>2115</v>
      </c>
      <c r="H1428" s="15" t="s">
        <v>3026</v>
      </c>
      <c r="I1428" s="44" t="s">
        <v>2959</v>
      </c>
      <c r="J1428" s="19" t="s">
        <v>934</v>
      </c>
      <c r="K1428" s="982">
        <v>1</v>
      </c>
    </row>
    <row r="1429" spans="1:11" ht="15" customHeight="1" x14ac:dyDescent="0.15">
      <c r="A1429" s="19" t="str">
        <v>脳動脈奇形</v>
      </c>
      <c r="B1429" s="19" t="str">
        <v>継続して医療又は生活規制を必要とする程度のものに限って、シート８　（シート９～10には記入しない）</v>
      </c>
      <c r="C1429" s="15" t="str">
        <v>病弱</v>
      </c>
      <c r="D1429" s="15" t="str">
        <v>なし</v>
      </c>
      <c r="G1429" s="32" t="s">
        <v>2116</v>
      </c>
      <c r="H1429" s="15" t="s">
        <v>3026</v>
      </c>
      <c r="I1429" s="44" t="s">
        <v>2959</v>
      </c>
      <c r="J1429" s="19" t="s">
        <v>934</v>
      </c>
      <c r="K1429" s="982">
        <v>1</v>
      </c>
    </row>
    <row r="1430" spans="1:11" ht="15" customHeight="1" x14ac:dyDescent="0.15">
      <c r="A1430" s="19" t="str">
        <v>脊髄腫瘍</v>
      </c>
      <c r="B1430" s="19" t="str">
        <v>継続して医療又は生活規制を必要とする程度のものに限って、シート８　（シート９～10には記入しない）</v>
      </c>
      <c r="C1430" s="15" t="str">
        <v>病弱</v>
      </c>
      <c r="D1430" s="15" t="str">
        <v>なし</v>
      </c>
      <c r="G1430" s="32" t="s">
        <v>2117</v>
      </c>
      <c r="H1430" s="15" t="s">
        <v>3026</v>
      </c>
      <c r="I1430" s="44" t="s">
        <v>2959</v>
      </c>
      <c r="J1430" s="19" t="s">
        <v>934</v>
      </c>
      <c r="K1430" s="982">
        <v>1</v>
      </c>
    </row>
    <row r="1431" spans="1:11" ht="15" customHeight="1" x14ac:dyDescent="0.15">
      <c r="A1431" s="19" t="str">
        <v>破壊性甲状腺炎</v>
      </c>
      <c r="B1431" s="19" t="str">
        <v>継続して医療又は生活規制を必要とする程度のものに限って、シート８　（シート９～10には記入しない）</v>
      </c>
      <c r="C1431" s="15" t="str">
        <v>病弱</v>
      </c>
      <c r="D1431" s="15" t="str">
        <v>なし</v>
      </c>
      <c r="G1431" s="15" t="s">
        <v>2118</v>
      </c>
      <c r="H1431" s="15" t="s">
        <v>3026</v>
      </c>
      <c r="I1431" s="44" t="s">
        <v>2959</v>
      </c>
      <c r="J1431" s="19" t="s">
        <v>934</v>
      </c>
      <c r="K1431" s="982">
        <v>1</v>
      </c>
    </row>
    <row r="1432" spans="1:11" ht="15" customHeight="1" x14ac:dyDescent="0.15">
      <c r="A1432" s="19" t="str">
        <v>無痛性甲状腺炎</v>
      </c>
      <c r="B1432" s="19" t="str">
        <v>継続して医療又は生活規制を必要とする程度のものに限って、シート８　（シート９～10には記入しない）</v>
      </c>
      <c r="C1432" s="15" t="str">
        <v>病弱</v>
      </c>
      <c r="D1432" s="15" t="str">
        <v>なし</v>
      </c>
      <c r="G1432" s="32" t="s">
        <v>2119</v>
      </c>
      <c r="H1432" s="15" t="s">
        <v>3026</v>
      </c>
      <c r="I1432" s="44" t="s">
        <v>2959</v>
      </c>
      <c r="J1432" s="19" t="s">
        <v>934</v>
      </c>
      <c r="K1432" s="982">
        <v>1</v>
      </c>
    </row>
    <row r="1433" spans="1:11" ht="15" customHeight="1" x14ac:dyDescent="0.15">
      <c r="A1433" s="19" t="str">
        <v>横紋筋融解症</v>
      </c>
      <c r="B1433" s="19" t="str">
        <v>継続して医療又は生活規制を必要とする程度のものに限って、シート８　（シート９～10には記入しない）</v>
      </c>
      <c r="C1433" s="15" t="str">
        <v>病弱</v>
      </c>
      <c r="D1433" s="15" t="str">
        <v>なし</v>
      </c>
      <c r="G1433" s="32" t="s">
        <v>2120</v>
      </c>
      <c r="H1433" s="15" t="s">
        <v>3026</v>
      </c>
      <c r="I1433" s="44" t="s">
        <v>2959</v>
      </c>
      <c r="J1433" s="19" t="s">
        <v>934</v>
      </c>
      <c r="K1433" s="982">
        <v>1</v>
      </c>
    </row>
    <row r="1434" spans="1:11" ht="15" customHeight="1" x14ac:dyDescent="0.15">
      <c r="A1434" s="19" t="str">
        <v>小児欠伸てんかん</v>
      </c>
      <c r="B1434" s="19" t="str">
        <v>継続して医療又は生活規制を必要とする程度のものに限って、シート８　（シート９～10には記入しない）</v>
      </c>
      <c r="C1434" s="15" t="str">
        <v>病弱</v>
      </c>
      <c r="D1434" s="15" t="str">
        <v>なし</v>
      </c>
      <c r="G1434" s="32" t="s">
        <v>2121</v>
      </c>
      <c r="H1434" s="15" t="s">
        <v>3026</v>
      </c>
      <c r="I1434" s="32" t="s">
        <v>2959</v>
      </c>
      <c r="J1434" s="19" t="s">
        <v>934</v>
      </c>
      <c r="K1434" s="982">
        <v>1</v>
      </c>
    </row>
    <row r="1435" spans="1:11" ht="15" customHeight="1" x14ac:dyDescent="0.15">
      <c r="A1435" s="19" t="str">
        <v>ローランドてんかん</v>
      </c>
      <c r="B1435" s="19" t="str">
        <v>継続して医療又は生活規制を必要とする程度のものに限って、シート８　（シート９～10には記入しない）</v>
      </c>
      <c r="C1435" s="15" t="str">
        <v>病弱</v>
      </c>
      <c r="D1435" s="15" t="str">
        <v>なし</v>
      </c>
      <c r="G1435" s="15" t="s">
        <v>2122</v>
      </c>
      <c r="H1435" s="15" t="s">
        <v>3026</v>
      </c>
      <c r="I1435" s="44" t="s">
        <v>2959</v>
      </c>
      <c r="J1435" s="19" t="s">
        <v>934</v>
      </c>
      <c r="K1435" s="982">
        <v>1</v>
      </c>
    </row>
    <row r="1436" spans="1:11" ht="15" customHeight="1" x14ac:dyDescent="0.15">
      <c r="A1436" s="19" t="str">
        <v>ギラン・バレー症候群</v>
      </c>
      <c r="B1436" s="19" t="str">
        <v>継続して医療又は生活規制を必要とする程度のものに限って、シート８　（シート９～10には記入しない）</v>
      </c>
      <c r="C1436" s="15" t="str">
        <v>病弱</v>
      </c>
      <c r="D1436" s="15" t="str">
        <v>なし</v>
      </c>
      <c r="G1436" s="15" t="s">
        <v>2123</v>
      </c>
      <c r="H1436" s="15" t="s">
        <v>3026</v>
      </c>
      <c r="I1436" s="44" t="s">
        <v>2959</v>
      </c>
      <c r="J1436" s="19" t="s">
        <v>934</v>
      </c>
      <c r="K1436" s="982">
        <v>1</v>
      </c>
    </row>
    <row r="1437" spans="1:11" ht="15" customHeight="1" x14ac:dyDescent="0.15">
      <c r="A1437" s="19" t="str">
        <v>腎性低尿酸症</v>
      </c>
      <c r="B1437" s="19" t="str">
        <v>継続して医療又は生活規制を必要とする程度のものに限って、シート８　（シート９～10には記入しない）</v>
      </c>
      <c r="C1437" s="15" t="str">
        <v>病弱</v>
      </c>
      <c r="D1437" s="15" t="str">
        <v>なし</v>
      </c>
      <c r="G1437" s="15" t="s">
        <v>2124</v>
      </c>
      <c r="H1437" s="15" t="s">
        <v>3026</v>
      </c>
      <c r="I1437" s="44" t="s">
        <v>2959</v>
      </c>
      <c r="J1437" s="19" t="s">
        <v>934</v>
      </c>
      <c r="K1437" s="982">
        <v>1</v>
      </c>
    </row>
    <row r="1438" spans="1:11" ht="15" customHeight="1" x14ac:dyDescent="0.15">
      <c r="A1438" s="19" t="str">
        <v>デスモイド腫瘍</v>
      </c>
      <c r="B1438" s="19" t="str">
        <v>継続して医療又は生活規制を必要とする程度のものに限って、シート８　（シート９～10には記入しない）</v>
      </c>
      <c r="C1438" s="15" t="str">
        <v>病弱</v>
      </c>
      <c r="D1438" s="15" t="str">
        <v>なし</v>
      </c>
      <c r="G1438" s="15" t="s">
        <v>2125</v>
      </c>
      <c r="H1438" s="15" t="s">
        <v>3026</v>
      </c>
      <c r="I1438" s="32" t="s">
        <v>2959</v>
      </c>
      <c r="J1438" s="19" t="s">
        <v>934</v>
      </c>
      <c r="K1438" s="982">
        <v>1</v>
      </c>
    </row>
    <row r="1439" spans="1:11" ht="15" customHeight="1" x14ac:dyDescent="0.15">
      <c r="A1439" s="19" t="str">
        <v>先天性多発性関節拘縮症</v>
      </c>
      <c r="B1439" s="19" t="str">
        <v>継続して医療又は生活規制を必要とする程度のものに限って、シート８　（シート９～10には記入しない）</v>
      </c>
      <c r="C1439" s="15" t="str">
        <v>病弱</v>
      </c>
      <c r="D1439" s="15" t="str">
        <v>なし</v>
      </c>
      <c r="G1439" s="32" t="s">
        <v>2126</v>
      </c>
      <c r="H1439" s="15" t="s">
        <v>3026</v>
      </c>
      <c r="I1439" s="44" t="s">
        <v>2959</v>
      </c>
      <c r="J1439" s="19" t="s">
        <v>934</v>
      </c>
      <c r="K1439" s="982">
        <v>1</v>
      </c>
    </row>
    <row r="1440" spans="1:11" ht="15" customHeight="1" x14ac:dyDescent="0.15">
      <c r="A1440" s="19" t="str">
        <v>発作性運動誘発性ジスキネジア</v>
      </c>
      <c r="B1440" s="19" t="str">
        <v>継続して医療又は生活規制を必要とする程度のものに限って、シート８　（シート９～10には記入しない）</v>
      </c>
      <c r="C1440" s="15" t="str">
        <v>病弱</v>
      </c>
      <c r="D1440" s="15" t="str">
        <v>なし</v>
      </c>
      <c r="G1440" s="32" t="s">
        <v>2127</v>
      </c>
      <c r="H1440" s="15" t="s">
        <v>3026</v>
      </c>
      <c r="I1440" s="44" t="s">
        <v>2959</v>
      </c>
      <c r="J1440" s="19" t="s">
        <v>934</v>
      </c>
      <c r="K1440" s="982">
        <v>1</v>
      </c>
    </row>
    <row r="1441" spans="1:11" ht="15" customHeight="1" x14ac:dyDescent="0.15">
      <c r="A1441" s="19" t="str">
        <v>セリアック病</v>
      </c>
      <c r="B1441" s="19" t="str">
        <v>継続して医療又は生活規制を必要とする程度のものに限って、シート８　（シート９～10には記入しない）</v>
      </c>
      <c r="C1441" s="15" t="str">
        <v>病弱</v>
      </c>
      <c r="D1441" s="15" t="str">
        <v>なし</v>
      </c>
      <c r="G1441" s="32" t="s">
        <v>2128</v>
      </c>
      <c r="H1441" s="15" t="s">
        <v>3026</v>
      </c>
      <c r="I1441" s="44" t="s">
        <v>2959</v>
      </c>
      <c r="J1441" s="19" t="s">
        <v>934</v>
      </c>
      <c r="K1441" s="982">
        <v>1</v>
      </c>
    </row>
    <row r="1442" spans="1:11" ht="15" customHeight="1" x14ac:dyDescent="0.15">
      <c r="A1442" s="19" t="str">
        <v>下肢静止不能症候群</v>
      </c>
      <c r="B1442" s="19" t="str">
        <v>継続して医療又は生活規制を必要とする程度のものに限って、シート８　（シート９～10には記入しない）</v>
      </c>
      <c r="C1442" s="15" t="str">
        <v>病弱</v>
      </c>
      <c r="D1442" s="15" t="str">
        <v>なし</v>
      </c>
      <c r="G1442" s="32" t="s">
        <v>2675</v>
      </c>
      <c r="H1442" s="15" t="s">
        <v>3026</v>
      </c>
      <c r="I1442" s="44" t="s">
        <v>2959</v>
      </c>
      <c r="J1442" s="19" t="s">
        <v>934</v>
      </c>
      <c r="K1442" s="982">
        <v>1</v>
      </c>
    </row>
    <row r="1443" spans="1:11" ht="15" customHeight="1" x14ac:dyDescent="0.15">
      <c r="A1443" s="19" t="str">
        <v>焦点性てんかん</v>
      </c>
      <c r="B1443" s="19" t="str">
        <v>継続して医療又は生活規制を必要とする程度のものに限って、シート８　（シート９～10には記入しない）</v>
      </c>
      <c r="C1443" s="15" t="str">
        <v>病弱</v>
      </c>
      <c r="D1443" s="15" t="str">
        <v>なし</v>
      </c>
      <c r="G1443" s="32" t="s">
        <v>2799</v>
      </c>
      <c r="H1443" s="15" t="s">
        <v>3026</v>
      </c>
      <c r="I1443" s="44" t="s">
        <v>2959</v>
      </c>
      <c r="J1443" s="19" t="s">
        <v>934</v>
      </c>
      <c r="K1443" s="982">
        <v>1</v>
      </c>
    </row>
    <row r="1444" spans="1:11" ht="15" customHeight="1" x14ac:dyDescent="0.15">
      <c r="A1444" s="19" t="str">
        <v>特発性部分てんかん</v>
      </c>
      <c r="B1444" s="19" t="str">
        <v>継続して医療又は生活規制を必要とする程度のものに限って、シート８　（シート９～10には記入しない）</v>
      </c>
      <c r="C1444" s="15" t="str">
        <v>病弱</v>
      </c>
      <c r="D1444" s="15" t="str">
        <v>なし</v>
      </c>
      <c r="G1444" s="32" t="s">
        <v>2800</v>
      </c>
      <c r="H1444" s="15" t="s">
        <v>3026</v>
      </c>
      <c r="I1444" s="44" t="s">
        <v>2959</v>
      </c>
      <c r="J1444" s="19" t="s">
        <v>934</v>
      </c>
      <c r="K1444" s="982">
        <v>1</v>
      </c>
    </row>
    <row r="1445" spans="1:11" ht="15" customHeight="1" x14ac:dyDescent="0.15">
      <c r="A1445" s="19" t="str">
        <v>局在関連性てんかん</v>
      </c>
      <c r="B1445" s="19" t="str">
        <v>継続して医療又は生活規制を必要とする程度のものに限って、シート８　（シート９～10には記入しない）</v>
      </c>
      <c r="C1445" s="15" t="str">
        <v>病弱</v>
      </c>
      <c r="D1445" s="15" t="str">
        <v>なし</v>
      </c>
      <c r="G1445" s="15" t="s">
        <v>2801</v>
      </c>
      <c r="H1445" s="15" t="s">
        <v>3026</v>
      </c>
      <c r="I1445" s="44" t="s">
        <v>2959</v>
      </c>
      <c r="J1445" s="19" t="s">
        <v>934</v>
      </c>
      <c r="K1445" s="982">
        <v>1</v>
      </c>
    </row>
    <row r="1446" spans="1:11" ht="15" customHeight="1" x14ac:dyDescent="0.15">
      <c r="A1446" s="19" t="str">
        <v>小脳炎</v>
      </c>
      <c r="B1446" s="19" t="str">
        <v>継続して医療又は生活規制を必要とする程度のものに限って、シート８　（シート９～10には記入しない）</v>
      </c>
      <c r="C1446" s="15" t="str">
        <v>病弱</v>
      </c>
      <c r="D1446" s="15" t="str">
        <v>なし</v>
      </c>
      <c r="G1446" s="32" t="s">
        <v>2805</v>
      </c>
      <c r="H1446" s="15" t="s">
        <v>3026</v>
      </c>
      <c r="I1446" s="44" t="s">
        <v>2959</v>
      </c>
      <c r="J1446" s="19" t="s">
        <v>934</v>
      </c>
      <c r="K1446" s="982">
        <v>1</v>
      </c>
    </row>
    <row r="1447" spans="1:11" ht="15" customHeight="1" x14ac:dyDescent="0.15">
      <c r="A1447" s="19" t="str">
        <v>小脳炎症</v>
      </c>
      <c r="B1447" s="19" t="str">
        <v>継続して医療又は生活規制を必要とする程度のものに限って、シート８　（シート９～10には記入しない）</v>
      </c>
      <c r="C1447" s="15" t="str">
        <v>病弱</v>
      </c>
      <c r="D1447" s="15" t="str">
        <v>なし</v>
      </c>
      <c r="G1447" s="32" t="s">
        <v>2806</v>
      </c>
      <c r="H1447" s="15" t="s">
        <v>3026</v>
      </c>
      <c r="I1447" s="44" t="s">
        <v>2959</v>
      </c>
      <c r="J1447" s="19" t="s">
        <v>934</v>
      </c>
      <c r="K1447" s="982">
        <v>1</v>
      </c>
    </row>
    <row r="1448" spans="1:11" ht="15" customHeight="1" x14ac:dyDescent="0.15">
      <c r="A1448" s="19" t="str">
        <v>MOG抗体関連疾患</v>
      </c>
      <c r="B1448" s="19" t="str">
        <v>継続して医療又は生活規制を必要とする程度のものに限って、シート８　（シート９～10には記入しない）</v>
      </c>
      <c r="C1448" s="15" t="str">
        <v>病弱</v>
      </c>
      <c r="D1448" s="15" t="str">
        <v>なし</v>
      </c>
      <c r="G1448" s="15" t="s">
        <v>2808</v>
      </c>
      <c r="H1448" s="15" t="s">
        <v>3026</v>
      </c>
      <c r="I1448" s="44" t="s">
        <v>2959</v>
      </c>
      <c r="J1448" s="19" t="s">
        <v>934</v>
      </c>
      <c r="K1448" s="982">
        <v>1</v>
      </c>
    </row>
    <row r="1449" spans="1:11" ht="15" customHeight="1" x14ac:dyDescent="0.15">
      <c r="A1449" s="19" t="str">
        <v>廃用症候群</v>
      </c>
      <c r="B1449" s="19" t="str">
        <v>継続して医療又は生活規制を必要とする程度のものに限って、シート８　（シート９～10には記入しない）</v>
      </c>
      <c r="C1449" s="15" t="str">
        <v>病弱</v>
      </c>
      <c r="D1449" s="15" t="str">
        <v>なし</v>
      </c>
      <c r="G1449" s="15" t="s">
        <v>2817</v>
      </c>
      <c r="H1449" s="15" t="s">
        <v>3026</v>
      </c>
      <c r="I1449" s="32" t="s">
        <v>2959</v>
      </c>
      <c r="J1449" s="19" t="s">
        <v>934</v>
      </c>
      <c r="K1449" s="982">
        <v>1</v>
      </c>
    </row>
    <row r="1450" spans="1:11" ht="15" customHeight="1" x14ac:dyDescent="0.15">
      <c r="A1450" s="19" t="str">
        <v>心室期外収縮</v>
      </c>
      <c r="B1450" s="19" t="str">
        <v>継続して医療又は生活規制を必要とする程度のものに限って、シート８　（シート９～10には記入しない）</v>
      </c>
      <c r="C1450" s="15" t="str">
        <v>病弱</v>
      </c>
      <c r="D1450" s="15" t="str">
        <v>なし</v>
      </c>
      <c r="G1450" s="15" t="s">
        <v>3029</v>
      </c>
      <c r="H1450" s="15" t="s">
        <v>3026</v>
      </c>
      <c r="I1450" s="32" t="s">
        <v>2959</v>
      </c>
      <c r="J1450" s="19" t="s">
        <v>934</v>
      </c>
      <c r="K1450" s="982">
        <v>1</v>
      </c>
    </row>
    <row r="1451" spans="1:11" ht="15" customHeight="1" x14ac:dyDescent="0.15">
      <c r="A1451" s="19" t="str">
        <v>感染症後遺症</v>
      </c>
      <c r="B1451" s="19" t="str">
        <v>継続して医療又は生活規制を必要とする程度のものに限って、シート８　（シート９～10には記入しない）</v>
      </c>
      <c r="C1451" s="15" t="str">
        <v>病弱</v>
      </c>
      <c r="D1451" s="15" t="str">
        <v>なし</v>
      </c>
      <c r="G1451" s="15" t="s">
        <v>3030</v>
      </c>
      <c r="H1451" s="15" t="s">
        <v>3026</v>
      </c>
      <c r="I1451" s="32" t="s">
        <v>2959</v>
      </c>
      <c r="J1451" s="19" t="s">
        <v>934</v>
      </c>
      <c r="K1451" s="982">
        <v>1</v>
      </c>
    </row>
    <row r="1452" spans="1:11" ht="15" customHeight="1" x14ac:dyDescent="0.15">
      <c r="A1452" s="19" t="str">
        <v>コロナウイルス後遺症</v>
      </c>
      <c r="B1452" s="19" t="str">
        <v>継続して医療又は生活規制を必要とする程度のものに限って、シート８　（シート９～10には記入しない）</v>
      </c>
      <c r="C1452" s="15" t="str">
        <v>病弱</v>
      </c>
      <c r="D1452" s="15" t="str">
        <v>なし</v>
      </c>
      <c r="G1452" s="15" t="s">
        <v>3031</v>
      </c>
      <c r="H1452" s="15" t="s">
        <v>3026</v>
      </c>
      <c r="I1452" s="32" t="s">
        <v>2959</v>
      </c>
      <c r="J1452" s="19" t="s">
        <v>934</v>
      </c>
      <c r="K1452" s="982">
        <v>1</v>
      </c>
    </row>
    <row r="1453" spans="1:11" ht="15" customHeight="1" x14ac:dyDescent="0.15">
      <c r="A1453" s="19" t="str">
        <v>ワクチン後遺症</v>
      </c>
      <c r="B1453" s="19" t="str">
        <v>継続して医療又は生活規制を必要とする程度のものに限って、シート８　（シート９～10には記入しない）</v>
      </c>
      <c r="C1453" s="15" t="str">
        <v>病弱</v>
      </c>
      <c r="D1453" s="15" t="str">
        <v>なし</v>
      </c>
      <c r="G1453" s="15" t="s">
        <v>3032</v>
      </c>
      <c r="H1453" s="15" t="s">
        <v>3026</v>
      </c>
      <c r="I1453" s="32" t="s">
        <v>2959</v>
      </c>
      <c r="J1453" s="19" t="s">
        <v>934</v>
      </c>
      <c r="K1453" s="982">
        <v>1</v>
      </c>
    </row>
    <row r="1454" spans="1:11" ht="15" customHeight="1" x14ac:dyDescent="0.15">
      <c r="A1454" s="19" t="str">
        <v>運動誘発性アレルギー</v>
      </c>
      <c r="B1454" s="19" t="str">
        <v>継続して医療又は生活規制を必要とする程度のものに限って、シート８　（シート９～10には記入しない）</v>
      </c>
      <c r="C1454" s="15" t="str">
        <v>病弱</v>
      </c>
      <c r="D1454" s="15" t="str">
        <v>なし</v>
      </c>
      <c r="G1454" s="53" t="s">
        <v>4414</v>
      </c>
      <c r="H1454" s="53" t="s">
        <v>3026</v>
      </c>
      <c r="I1454" s="532" t="s">
        <v>2959</v>
      </c>
      <c r="J1454" s="532" t="s">
        <v>934</v>
      </c>
      <c r="K1454" s="983">
        <v>1</v>
      </c>
    </row>
    <row r="1455" spans="1:11" ht="15" customHeight="1" x14ac:dyDescent="0.15">
      <c r="A1455" s="19" t="str">
        <v>ASD</v>
      </c>
      <c r="B1455" s="19" t="str">
        <v>シート8　（シート9～10には記入しない）</v>
      </c>
      <c r="C1455" s="15" t="str">
        <v>発達障害</v>
      </c>
      <c r="D1455" s="15" t="str">
        <v>自閉スペクトラム症</v>
      </c>
      <c r="G1455" s="15" t="s">
        <v>164</v>
      </c>
      <c r="H1455" s="15" t="s">
        <v>2996</v>
      </c>
      <c r="I1455" s="44" t="s">
        <v>2717</v>
      </c>
      <c r="J1455" s="19" t="s">
        <v>2749</v>
      </c>
      <c r="K1455" s="982">
        <v>1</v>
      </c>
    </row>
    <row r="1456" spans="1:11" ht="15" customHeight="1" x14ac:dyDescent="0.15">
      <c r="A1456" s="19" t="str">
        <v>アスペルガー症候群</v>
      </c>
      <c r="B1456" s="19" t="str">
        <v>シート8　（シート9～10には記入しない）</v>
      </c>
      <c r="C1456" s="15" t="str">
        <v>発達障害</v>
      </c>
      <c r="D1456" s="15" t="str">
        <v>自閉スペクトラム症</v>
      </c>
      <c r="G1456" s="15" t="s">
        <v>2719</v>
      </c>
      <c r="H1456" s="15" t="s">
        <v>2996</v>
      </c>
      <c r="I1456" s="44" t="s">
        <v>2717</v>
      </c>
      <c r="J1456" s="19" t="s">
        <v>2749</v>
      </c>
      <c r="K1456" s="982">
        <v>1</v>
      </c>
    </row>
    <row r="1457" spans="1:11" ht="15" customHeight="1" x14ac:dyDescent="0.15">
      <c r="A1457" s="19" t="str">
        <v>広汎性発達障害</v>
      </c>
      <c r="B1457" s="19" t="str">
        <v>シート8　（シート9～10には記入しない）</v>
      </c>
      <c r="C1457" s="15" t="str">
        <v>発達障害</v>
      </c>
      <c r="D1457" s="15" t="str">
        <v>自閉スペクトラム症</v>
      </c>
      <c r="G1457" s="15" t="s">
        <v>2743</v>
      </c>
      <c r="H1457" s="15" t="s">
        <v>2996</v>
      </c>
      <c r="I1457" s="44" t="s">
        <v>2717</v>
      </c>
      <c r="J1457" s="19" t="s">
        <v>2749</v>
      </c>
      <c r="K1457" s="982">
        <v>1</v>
      </c>
    </row>
    <row r="1458" spans="1:11" ht="15" customHeight="1" x14ac:dyDescent="0.15">
      <c r="A1458" s="19" t="str">
        <v>高機能自閉症</v>
      </c>
      <c r="B1458" s="19" t="str">
        <v>シート8　（シート9～10には記入しない）</v>
      </c>
      <c r="C1458" s="15" t="str">
        <v>発達障害</v>
      </c>
      <c r="D1458" s="15" t="str">
        <v>自閉スペクトラム症</v>
      </c>
      <c r="G1458" s="15" t="s">
        <v>2744</v>
      </c>
      <c r="H1458" s="15" t="s">
        <v>2996</v>
      </c>
      <c r="I1458" s="44" t="s">
        <v>2717</v>
      </c>
      <c r="J1458" s="19" t="s">
        <v>2749</v>
      </c>
      <c r="K1458" s="982">
        <v>1</v>
      </c>
    </row>
    <row r="1459" spans="1:11" ht="15" customHeight="1" x14ac:dyDescent="0.15">
      <c r="A1459" s="19" t="str">
        <v>自閉スペクトラム症</v>
      </c>
      <c r="B1459" s="19" t="str">
        <v>シート8　（シート9～10には記入しない）</v>
      </c>
      <c r="C1459" s="15" t="str">
        <v>発達障害</v>
      </c>
      <c r="D1459" s="15" t="str">
        <v>自閉スペクトラム症</v>
      </c>
      <c r="G1459" s="32" t="s">
        <v>2749</v>
      </c>
      <c r="H1459" s="15" t="s">
        <v>2996</v>
      </c>
      <c r="I1459" s="44" t="s">
        <v>2717</v>
      </c>
      <c r="J1459" s="19" t="s">
        <v>2749</v>
      </c>
      <c r="K1459" s="982">
        <v>1</v>
      </c>
    </row>
    <row r="1460" spans="1:11" ht="15" customHeight="1" x14ac:dyDescent="0.15">
      <c r="A1460" s="19" t="str">
        <v>自閉症スペクトラム</v>
      </c>
      <c r="B1460" s="19" t="str">
        <v>シート8　（シート9～10には記入しない）</v>
      </c>
      <c r="C1460" s="15" t="str">
        <v>発達障害</v>
      </c>
      <c r="D1460" s="15" t="str">
        <v>自閉スペクトラム症</v>
      </c>
      <c r="G1460" s="15" t="s">
        <v>2750</v>
      </c>
      <c r="H1460" s="15" t="s">
        <v>2996</v>
      </c>
      <c r="I1460" s="44" t="s">
        <v>2717</v>
      </c>
      <c r="J1460" s="19" t="s">
        <v>2749</v>
      </c>
      <c r="K1460" s="982">
        <v>1</v>
      </c>
    </row>
    <row r="1461" spans="1:11" ht="15" customHeight="1" x14ac:dyDescent="0.15">
      <c r="A1461" s="19" t="str">
        <v>自閉症スペクトラム障害</v>
      </c>
      <c r="B1461" s="19" t="str">
        <v>シート8　（シート9～10には記入しない）</v>
      </c>
      <c r="C1461" s="15" t="str">
        <v>発達障害</v>
      </c>
      <c r="D1461" s="15" t="str">
        <v>自閉スペクトラム症</v>
      </c>
      <c r="G1461" s="32" t="s">
        <v>2751</v>
      </c>
      <c r="H1461" s="15" t="s">
        <v>2996</v>
      </c>
      <c r="I1461" s="44" t="s">
        <v>2717</v>
      </c>
      <c r="J1461" s="19" t="s">
        <v>2749</v>
      </c>
      <c r="K1461" s="982">
        <v>1</v>
      </c>
    </row>
    <row r="1462" spans="1:11" ht="15" customHeight="1" x14ac:dyDescent="0.15">
      <c r="A1462" s="19" t="str">
        <v>PDD</v>
      </c>
      <c r="B1462" s="19" t="str">
        <v>シート8　（シート9～10には記入しない）</v>
      </c>
      <c r="C1462" s="15" t="str">
        <v>発達障害</v>
      </c>
      <c r="D1462" s="15" t="str">
        <v>自閉スペクトラム症</v>
      </c>
      <c r="G1462" s="15" t="s">
        <v>2781</v>
      </c>
      <c r="H1462" s="15" t="s">
        <v>2996</v>
      </c>
      <c r="I1462" s="44" t="s">
        <v>2717</v>
      </c>
      <c r="J1462" s="19" t="s">
        <v>2749</v>
      </c>
      <c r="K1462" s="982">
        <v>1</v>
      </c>
    </row>
    <row r="1463" spans="1:11" ht="15" customHeight="1" x14ac:dyDescent="0.15">
      <c r="A1463" s="19" t="str">
        <v>ADHD</v>
      </c>
      <c r="B1463" s="19" t="str">
        <v>シート8　（シート9～10には記入しない）</v>
      </c>
      <c r="C1463" s="15" t="str">
        <v>発達障害</v>
      </c>
      <c r="D1463" s="15" t="str">
        <v>注意欠如・多動症</v>
      </c>
      <c r="G1463" s="32" t="s">
        <v>166</v>
      </c>
      <c r="H1463" s="15" t="s">
        <v>2996</v>
      </c>
      <c r="I1463" s="44" t="s">
        <v>2717</v>
      </c>
      <c r="J1463" s="19" t="s">
        <v>2762</v>
      </c>
      <c r="K1463" s="982">
        <v>1</v>
      </c>
    </row>
    <row r="1464" spans="1:11" ht="15" customHeight="1" x14ac:dyDescent="0.15">
      <c r="A1464" s="19" t="str">
        <v>注意欠如・多動症</v>
      </c>
      <c r="B1464" s="19" t="str">
        <v>シート8　（シート9～10には記入しない）</v>
      </c>
      <c r="C1464" s="15" t="str">
        <v>発達障害</v>
      </c>
      <c r="D1464" s="15" t="str">
        <v>注意欠如・多動症</v>
      </c>
      <c r="G1464" s="32" t="s">
        <v>2762</v>
      </c>
      <c r="H1464" s="15" t="s">
        <v>2996</v>
      </c>
      <c r="I1464" s="44" t="s">
        <v>2717</v>
      </c>
      <c r="J1464" s="19" t="s">
        <v>2762</v>
      </c>
      <c r="K1464" s="982">
        <v>1</v>
      </c>
    </row>
    <row r="1465" spans="1:11" ht="15" customHeight="1" x14ac:dyDescent="0.15">
      <c r="A1465" s="19" t="str">
        <v>注意欠如・多動性障害</v>
      </c>
      <c r="B1465" s="19" t="str">
        <v>シート8　（シート9～10には記入しない）</v>
      </c>
      <c r="C1465" s="15" t="str">
        <v>発達障害</v>
      </c>
      <c r="D1465" s="15" t="str">
        <v>注意欠如・多動症</v>
      </c>
      <c r="G1465" s="32" t="s">
        <v>2763</v>
      </c>
      <c r="H1465" s="15" t="s">
        <v>2996</v>
      </c>
      <c r="I1465" s="44" t="s">
        <v>2717</v>
      </c>
      <c r="J1465" s="19" t="s">
        <v>2762</v>
      </c>
      <c r="K1465" s="982">
        <v>1</v>
      </c>
    </row>
    <row r="1466" spans="1:11" ht="15" customHeight="1" x14ac:dyDescent="0.15">
      <c r="A1466" s="19" t="str">
        <v>書字困難</v>
      </c>
      <c r="B1466" s="19" t="str">
        <v>シート8　（シート9～10には記入しない）</v>
      </c>
      <c r="C1466" s="15" t="str">
        <v>発達障害</v>
      </c>
      <c r="D1466" s="15" t="str">
        <v>限局性学習症</v>
      </c>
      <c r="G1466" s="15" t="s">
        <v>2213</v>
      </c>
      <c r="H1466" s="15" t="s">
        <v>2996</v>
      </c>
      <c r="I1466" s="32" t="s">
        <v>2214</v>
      </c>
      <c r="J1466" s="19" t="s">
        <v>2741</v>
      </c>
      <c r="K1466" s="982">
        <v>1</v>
      </c>
    </row>
    <row r="1467" spans="1:11" ht="15" customHeight="1" x14ac:dyDescent="0.15">
      <c r="A1467" s="19" t="str">
        <v>LD</v>
      </c>
      <c r="B1467" s="19" t="str">
        <v>シート8　（シート9～10には記入しない）</v>
      </c>
      <c r="C1467" s="15" t="str">
        <v>発達障害</v>
      </c>
      <c r="D1467" s="15" t="str">
        <v>限局性学習症</v>
      </c>
      <c r="G1467" s="32" t="s">
        <v>2718</v>
      </c>
      <c r="H1467" s="15" t="s">
        <v>2996</v>
      </c>
      <c r="I1467" s="44" t="s">
        <v>2717</v>
      </c>
      <c r="J1467" s="19" t="s">
        <v>2741</v>
      </c>
      <c r="K1467" s="982">
        <v>1</v>
      </c>
    </row>
    <row r="1468" spans="1:11" ht="15" customHeight="1" x14ac:dyDescent="0.15">
      <c r="A1468" s="19" t="str">
        <v>SLD</v>
      </c>
      <c r="B1468" s="19" t="str">
        <v>シート8　（シート9～10には記入しない）</v>
      </c>
      <c r="C1468" s="15" t="str">
        <v>発達障害</v>
      </c>
      <c r="D1468" s="15" t="str">
        <v>限局性学習症</v>
      </c>
      <c r="G1468" s="15" t="s">
        <v>165</v>
      </c>
      <c r="H1468" s="15" t="s">
        <v>2996</v>
      </c>
      <c r="I1468" s="44" t="s">
        <v>2717</v>
      </c>
      <c r="J1468" s="19" t="s">
        <v>2741</v>
      </c>
      <c r="K1468" s="982">
        <v>1</v>
      </c>
    </row>
    <row r="1469" spans="1:11" ht="15" customHeight="1" x14ac:dyDescent="0.15">
      <c r="A1469" s="19" t="str">
        <v>学習障害</v>
      </c>
      <c r="B1469" s="19" t="str">
        <v>シート8　（シート9～10には記入しない）</v>
      </c>
      <c r="C1469" s="15" t="str">
        <v>発達障害</v>
      </c>
      <c r="D1469" s="15" t="str">
        <v>限局性学習症</v>
      </c>
      <c r="G1469" s="32" t="s">
        <v>2737</v>
      </c>
      <c r="H1469" s="15" t="s">
        <v>2996</v>
      </c>
      <c r="I1469" s="44" t="s">
        <v>2717</v>
      </c>
      <c r="J1469" s="19" t="s">
        <v>2741</v>
      </c>
      <c r="K1469" s="982">
        <v>1</v>
      </c>
    </row>
    <row r="1470" spans="1:11" ht="15" customHeight="1" x14ac:dyDescent="0.15">
      <c r="A1470" s="19" t="str">
        <v>限局性学習症</v>
      </c>
      <c r="B1470" s="19" t="str">
        <v>シート8　（シート9～10には記入しない）</v>
      </c>
      <c r="C1470" s="15" t="str">
        <v>発達障害</v>
      </c>
      <c r="D1470" s="15" t="str">
        <v>限局性学習症</v>
      </c>
      <c r="G1470" s="32" t="s">
        <v>2741</v>
      </c>
      <c r="H1470" s="15" t="s">
        <v>2996</v>
      </c>
      <c r="I1470" s="44" t="s">
        <v>2717</v>
      </c>
      <c r="J1470" s="19" t="s">
        <v>2741</v>
      </c>
      <c r="K1470" s="982">
        <v>1</v>
      </c>
    </row>
    <row r="1471" spans="1:11" ht="15" customHeight="1" x14ac:dyDescent="0.15">
      <c r="A1471" s="19" t="str">
        <v>限局性学習障害</v>
      </c>
      <c r="B1471" s="19" t="str">
        <v>シート8　（シート9～10には記入しない）</v>
      </c>
      <c r="C1471" s="15" t="str">
        <v>発達障害</v>
      </c>
      <c r="D1471" s="15" t="str">
        <v>限局性学習症</v>
      </c>
      <c r="G1471" s="15" t="s">
        <v>2742</v>
      </c>
      <c r="H1471" s="15" t="s">
        <v>2996</v>
      </c>
      <c r="I1471" s="44" t="s">
        <v>2717</v>
      </c>
      <c r="J1471" s="19" t="s">
        <v>2741</v>
      </c>
      <c r="K1471" s="982">
        <v>1</v>
      </c>
    </row>
    <row r="1472" spans="1:11" ht="15" customHeight="1" x14ac:dyDescent="0.15">
      <c r="A1472" s="19" t="str">
        <v>書字障害</v>
      </c>
      <c r="B1472" s="19" t="str">
        <v>シート8　（シート9～10には記入しない）</v>
      </c>
      <c r="C1472" s="15" t="str">
        <v>発達障害</v>
      </c>
      <c r="D1472" s="15" t="str">
        <v>限局性学習症</v>
      </c>
      <c r="G1472" s="15" t="s">
        <v>2754</v>
      </c>
      <c r="H1472" s="15" t="s">
        <v>2996</v>
      </c>
      <c r="I1472" s="32" t="s">
        <v>2755</v>
      </c>
      <c r="J1472" s="19" t="s">
        <v>2741</v>
      </c>
      <c r="K1472" s="982">
        <v>1</v>
      </c>
    </row>
    <row r="1473" spans="1:11" ht="15" customHeight="1" x14ac:dyDescent="0.15">
      <c r="A1473" s="19" t="str">
        <v>識字障害</v>
      </c>
      <c r="B1473" s="19" t="str">
        <v>シート8　（シート9～10には記入しない）</v>
      </c>
      <c r="C1473" s="15" t="str">
        <v>発達障害</v>
      </c>
      <c r="D1473" s="15" t="str">
        <v>限局性学習症</v>
      </c>
      <c r="G1473" s="15" t="s">
        <v>2816</v>
      </c>
      <c r="H1473" s="15" t="s">
        <v>2996</v>
      </c>
      <c r="I1473" s="44" t="s">
        <v>2717</v>
      </c>
      <c r="J1473" s="19" t="s">
        <v>2741</v>
      </c>
      <c r="K1473" s="982">
        <v>1</v>
      </c>
    </row>
    <row r="1474" spans="1:11" ht="15" customHeight="1" x14ac:dyDescent="0.15">
      <c r="A1474" s="19" t="str">
        <v>ディスレクシア</v>
      </c>
      <c r="B1474" s="19" t="str">
        <v>シート8　（シート9～10には記入しない）</v>
      </c>
      <c r="C1474" s="15" t="str">
        <v>発達障害</v>
      </c>
      <c r="D1474" s="15" t="str">
        <v>限局性学習症</v>
      </c>
      <c r="G1474" s="32" t="s">
        <v>2855</v>
      </c>
      <c r="H1474" s="15" t="s">
        <v>2996</v>
      </c>
      <c r="I1474" s="44" t="s">
        <v>2717</v>
      </c>
      <c r="J1474" s="19" t="s">
        <v>2741</v>
      </c>
      <c r="K1474" s="982">
        <v>1</v>
      </c>
    </row>
    <row r="1475" spans="1:11" ht="15" customHeight="1" x14ac:dyDescent="0.15">
      <c r="A1475" s="19" t="str">
        <v>読字障害</v>
      </c>
      <c r="B1475" s="19" t="str">
        <v>シート8　（シート9～10には記入しない）</v>
      </c>
      <c r="C1475" s="15" t="str">
        <v>発達障害</v>
      </c>
      <c r="D1475" s="15" t="str">
        <v>限局性学習症</v>
      </c>
      <c r="G1475" s="32" t="s">
        <v>2856</v>
      </c>
      <c r="H1475" s="15" t="s">
        <v>2996</v>
      </c>
      <c r="I1475" s="44" t="s">
        <v>2717</v>
      </c>
      <c r="J1475" s="19" t="s">
        <v>2741</v>
      </c>
      <c r="K1475" s="982">
        <v>1</v>
      </c>
    </row>
    <row r="1476" spans="1:11" ht="15" customHeight="1" x14ac:dyDescent="0.15">
      <c r="A1476" s="19" t="str">
        <v>発達性協調運動症</v>
      </c>
      <c r="B1476" s="19" t="str">
        <v>単独で発症している場合のみシート8　（シート9～10には記入しない）</v>
      </c>
      <c r="C1476" s="15" t="str">
        <v>発達障害</v>
      </c>
      <c r="D1476" s="15" t="str">
        <v>その他の発達障害</v>
      </c>
      <c r="G1476" s="15" t="s">
        <v>3033</v>
      </c>
      <c r="H1476" s="15" t="s">
        <v>3034</v>
      </c>
      <c r="I1476" s="44" t="s">
        <v>2717</v>
      </c>
      <c r="J1476" s="19" t="s">
        <v>285</v>
      </c>
      <c r="K1476" s="982">
        <v>4</v>
      </c>
    </row>
    <row r="1477" spans="1:11" ht="15" customHeight="1" x14ac:dyDescent="0.15">
      <c r="A1477" s="19" t="str">
        <v>発達性協調運動障害</v>
      </c>
      <c r="B1477" s="19" t="str">
        <v>単独で発症している場合のみシート8　（シート9～10には記入しない）</v>
      </c>
      <c r="C1477" s="15" t="str">
        <v>発達障害</v>
      </c>
      <c r="D1477" s="15" t="str">
        <v>その他の発達障害</v>
      </c>
      <c r="G1477" s="15" t="s">
        <v>3035</v>
      </c>
      <c r="H1477" s="15" t="s">
        <v>3034</v>
      </c>
      <c r="I1477" s="44" t="s">
        <v>2717</v>
      </c>
      <c r="J1477" s="19" t="s">
        <v>285</v>
      </c>
      <c r="K1477" s="982">
        <v>4</v>
      </c>
    </row>
    <row r="1478" spans="1:11" ht="15" customHeight="1" x14ac:dyDescent="0.15">
      <c r="A1478" s="19" t="str">
        <v>DCD</v>
      </c>
      <c r="B1478" s="19" t="str">
        <v>単独で発症している場合のみシート8　（シート9～10には記入しない）</v>
      </c>
      <c r="C1478" s="15" t="str">
        <v>発達障害</v>
      </c>
      <c r="D1478" s="15" t="str">
        <v>その他の発達障害</v>
      </c>
      <c r="G1478" s="32" t="s">
        <v>3036</v>
      </c>
      <c r="H1478" s="15" t="s">
        <v>3034</v>
      </c>
      <c r="I1478" s="44" t="s">
        <v>2717</v>
      </c>
      <c r="J1478" s="19" t="s">
        <v>285</v>
      </c>
      <c r="K1478" s="982">
        <v>4</v>
      </c>
    </row>
    <row r="1479" spans="1:11" ht="15" customHeight="1" x14ac:dyDescent="0.15">
      <c r="A1479" s="19" t="str">
        <v>発達障害</v>
      </c>
      <c r="B1479" s="19" t="str">
        <v>診断書に「発達障害」のみの記載で、具体的な小区分が不明の場合、シート8　（シート9～10には記入しない）</v>
      </c>
      <c r="C1479" s="15" t="str">
        <v>発達障害</v>
      </c>
      <c r="D1479" s="15" t="str">
        <v>その他の発達障害</v>
      </c>
      <c r="G1479" s="15" t="s">
        <v>3112</v>
      </c>
      <c r="H1479" s="15" t="s">
        <v>3113</v>
      </c>
      <c r="I1479" s="44" t="s">
        <v>2717</v>
      </c>
      <c r="J1479" s="19" t="s">
        <v>285</v>
      </c>
      <c r="K1479" s="983">
        <v>1</v>
      </c>
    </row>
    <row r="1480" spans="1:11" ht="15" customHeight="1" x14ac:dyDescent="0.15">
      <c r="A1480" s="19" t="str">
        <v>発達障害の疑い</v>
      </c>
      <c r="B1480" s="19" t="str">
        <v>診断書に「発達障害の疑い」と記載があり、具体的な小区分が不明の場合、シート8　（シート9～10には記入しない）</v>
      </c>
      <c r="C1480" s="15" t="str">
        <v>発達障害</v>
      </c>
      <c r="D1480" s="15" t="str">
        <v>その他の発達障害</v>
      </c>
      <c r="G1480" s="15" t="s">
        <v>3114</v>
      </c>
      <c r="H1480" s="15" t="s">
        <v>3115</v>
      </c>
      <c r="I1480" s="44" t="s">
        <v>2717</v>
      </c>
      <c r="J1480" s="19" t="s">
        <v>285</v>
      </c>
      <c r="K1480" s="983">
        <v>1</v>
      </c>
    </row>
    <row r="1481" spans="1:11" ht="15" customHeight="1" x14ac:dyDescent="0.15">
      <c r="A1481" s="19" t="str">
        <v>発達障害の傾向</v>
      </c>
      <c r="B1481" s="19" t="str">
        <v>診断書に「発達障害の傾向」と記載があり、具体的な小区分が不明の場合、シート8　（シート9～10には記入しない）</v>
      </c>
      <c r="C1481" s="15" t="str">
        <v>発達障害</v>
      </c>
      <c r="D1481" s="15" t="str">
        <v>その他の発達障害</v>
      </c>
      <c r="G1481" s="15" t="s">
        <v>3116</v>
      </c>
      <c r="H1481" s="15" t="s">
        <v>3117</v>
      </c>
      <c r="I1481" s="44" t="s">
        <v>2717</v>
      </c>
      <c r="J1481" s="19" t="s">
        <v>285</v>
      </c>
      <c r="K1481" s="983">
        <v>1</v>
      </c>
    </row>
    <row r="1482" spans="1:11" ht="15" customHeight="1" x14ac:dyDescent="0.15">
      <c r="A1482" s="19" t="str">
        <v>一過性精神病性障害</v>
      </c>
      <c r="B1482" s="19" t="str">
        <v>シート8　（シート9～10には記入しない）</v>
      </c>
      <c r="C1482" s="15" t="str">
        <v>精神障害</v>
      </c>
      <c r="D1482" s="15" t="str">
        <v>統合失調症等</v>
      </c>
      <c r="G1482" s="32" t="s">
        <v>2180</v>
      </c>
      <c r="H1482" s="15" t="s">
        <v>2996</v>
      </c>
      <c r="I1482" s="44" t="s">
        <v>2130</v>
      </c>
      <c r="J1482" s="19" t="s">
        <v>3038</v>
      </c>
      <c r="K1482" s="982">
        <v>1</v>
      </c>
    </row>
    <row r="1483" spans="1:11" ht="15" customHeight="1" x14ac:dyDescent="0.15">
      <c r="A1483" s="19" t="str">
        <v>急性一過性精神病性障害</v>
      </c>
      <c r="B1483" s="19" t="str">
        <v>シート8　（シート9～10には記入しない）</v>
      </c>
      <c r="C1483" s="15" t="str">
        <v>精神障害</v>
      </c>
      <c r="D1483" s="15" t="str">
        <v>統合失調症等</v>
      </c>
      <c r="G1483" s="32" t="s">
        <v>3039</v>
      </c>
      <c r="H1483" s="15" t="s">
        <v>2996</v>
      </c>
      <c r="I1483" s="44" t="s">
        <v>2130</v>
      </c>
      <c r="J1483" s="19" t="s">
        <v>3038</v>
      </c>
      <c r="K1483" s="982">
        <v>1</v>
      </c>
    </row>
    <row r="1484" spans="1:11" ht="15" customHeight="1" x14ac:dyDescent="0.15">
      <c r="A1484" s="19" t="str">
        <v>統合失調型障害</v>
      </c>
      <c r="B1484" s="19" t="str">
        <v>シート8　（シート9～10には記入しない）</v>
      </c>
      <c r="C1484" s="15" t="str">
        <v>精神障害</v>
      </c>
      <c r="D1484" s="15" t="str">
        <v>統合失調症等</v>
      </c>
      <c r="G1484" s="32" t="s">
        <v>2766</v>
      </c>
      <c r="H1484" s="15" t="s">
        <v>2996</v>
      </c>
      <c r="I1484" s="44" t="s">
        <v>2133</v>
      </c>
      <c r="J1484" s="19" t="s">
        <v>2767</v>
      </c>
      <c r="K1484" s="982">
        <v>1</v>
      </c>
    </row>
    <row r="1485" spans="1:11" ht="15" customHeight="1" x14ac:dyDescent="0.15">
      <c r="A1485" s="19" t="str">
        <v>統合失調症</v>
      </c>
      <c r="B1485" s="19" t="str">
        <v>シート8　（シート9～10には記入しない）</v>
      </c>
      <c r="C1485" s="15" t="str">
        <v>精神障害</v>
      </c>
      <c r="D1485" s="15" t="str">
        <v>統合失調症等</v>
      </c>
      <c r="G1485" s="15" t="s">
        <v>2768</v>
      </c>
      <c r="H1485" s="15" t="s">
        <v>2996</v>
      </c>
      <c r="I1485" s="44" t="s">
        <v>2133</v>
      </c>
      <c r="J1485" s="19" t="s">
        <v>2767</v>
      </c>
      <c r="K1485" s="982">
        <v>1</v>
      </c>
    </row>
    <row r="1486" spans="1:11" ht="15" customHeight="1" x14ac:dyDescent="0.15">
      <c r="A1486" s="19" t="str">
        <v>妄想性障害</v>
      </c>
      <c r="B1486" s="19" t="str">
        <v>シート8　（シート9～10には記入しない）</v>
      </c>
      <c r="C1486" s="15" t="str">
        <v>精神障害</v>
      </c>
      <c r="D1486" s="15" t="str">
        <v>統合失調症等</v>
      </c>
      <c r="G1486" s="32" t="s">
        <v>2775</v>
      </c>
      <c r="H1486" s="15" t="s">
        <v>2996</v>
      </c>
      <c r="I1486" s="44" t="s">
        <v>2133</v>
      </c>
      <c r="J1486" s="19" t="s">
        <v>2767</v>
      </c>
      <c r="K1486" s="982">
        <v>1</v>
      </c>
    </row>
    <row r="1487" spans="1:11" ht="15" customHeight="1" x14ac:dyDescent="0.15">
      <c r="A1487" s="19" t="str">
        <v>統合失調感情障害</v>
      </c>
      <c r="B1487" s="19" t="str">
        <v>シート8　（シート9～10には記入しない）</v>
      </c>
      <c r="C1487" s="15" t="str">
        <v>精神障害</v>
      </c>
      <c r="D1487" s="15" t="str">
        <v>統合失調症等</v>
      </c>
      <c r="G1487" s="32" t="s">
        <v>2814</v>
      </c>
      <c r="H1487" s="15" t="s">
        <v>2996</v>
      </c>
      <c r="I1487" s="44" t="s">
        <v>2473</v>
      </c>
      <c r="J1487" s="19" t="s">
        <v>2815</v>
      </c>
      <c r="K1487" s="982">
        <v>1</v>
      </c>
    </row>
    <row r="1488" spans="1:11" ht="15" customHeight="1" x14ac:dyDescent="0.15">
      <c r="A1488" s="19" t="str">
        <v>短期精神病性障害</v>
      </c>
      <c r="B1488" s="19" t="str">
        <v>シート8　（シート9～10には記入しない）</v>
      </c>
      <c r="C1488" s="15" t="str">
        <v>精神障害</v>
      </c>
      <c r="D1488" s="15" t="str">
        <v>統合失調症等</v>
      </c>
      <c r="G1488" s="15" t="s">
        <v>2828</v>
      </c>
      <c r="H1488" s="15" t="s">
        <v>2996</v>
      </c>
      <c r="I1488" s="44" t="s">
        <v>2829</v>
      </c>
      <c r="J1488" s="19" t="s">
        <v>2815</v>
      </c>
      <c r="K1488" s="982">
        <v>1</v>
      </c>
    </row>
    <row r="1489" spans="1:11" ht="15" customHeight="1" x14ac:dyDescent="0.15">
      <c r="A1489" s="19" t="str">
        <v>統合失調症様障害</v>
      </c>
      <c r="B1489" s="19" t="str">
        <v>シート8　（シート9～10には記入しない）</v>
      </c>
      <c r="C1489" s="15" t="str">
        <v>精神障害</v>
      </c>
      <c r="D1489" s="15" t="str">
        <v>統合失調症等</v>
      </c>
      <c r="G1489" s="32" t="s">
        <v>2830</v>
      </c>
      <c r="H1489" s="15" t="s">
        <v>2996</v>
      </c>
      <c r="I1489" s="44" t="s">
        <v>2829</v>
      </c>
      <c r="J1489" s="19" t="s">
        <v>2815</v>
      </c>
      <c r="K1489" s="982">
        <v>1</v>
      </c>
    </row>
    <row r="1490" spans="1:11" ht="15" customHeight="1" x14ac:dyDescent="0.15">
      <c r="A1490" s="19" t="str">
        <v>持続性妄想性障害</v>
      </c>
      <c r="B1490" s="19" t="str">
        <v>シート8　（シート9～10には記入しない）</v>
      </c>
      <c r="C1490" s="15" t="str">
        <v>精神障害</v>
      </c>
      <c r="D1490" s="15" t="str">
        <v>統合失調症等</v>
      </c>
      <c r="G1490" s="32" t="s">
        <v>3040</v>
      </c>
      <c r="H1490" s="15" t="s">
        <v>2996</v>
      </c>
      <c r="I1490" s="32" t="s">
        <v>2829</v>
      </c>
      <c r="J1490" s="19" t="s">
        <v>2815</v>
      </c>
      <c r="K1490" s="982">
        <v>1</v>
      </c>
    </row>
    <row r="1491" spans="1:11" ht="15" customHeight="1" x14ac:dyDescent="0.15">
      <c r="A1491" s="19" t="str">
        <v>感応性妄想性障害</v>
      </c>
      <c r="B1491" s="19" t="str">
        <v>シート8　（シート9～10には記入しない）</v>
      </c>
      <c r="C1491" s="15" t="str">
        <v>精神障害</v>
      </c>
      <c r="D1491" s="15" t="str">
        <v>統合失調症等</v>
      </c>
      <c r="G1491" s="32" t="s">
        <v>3041</v>
      </c>
      <c r="H1491" s="15" t="s">
        <v>2996</v>
      </c>
      <c r="I1491" s="32" t="s">
        <v>2829</v>
      </c>
      <c r="J1491" s="19" t="s">
        <v>2815</v>
      </c>
      <c r="K1491" s="982">
        <v>1</v>
      </c>
    </row>
    <row r="1492" spans="1:11" ht="15" customHeight="1" x14ac:dyDescent="0.15">
      <c r="A1492" s="19" t="str">
        <v>抑うつ神経症</v>
      </c>
      <c r="B1492" s="19" t="str">
        <v>シート8　（シート9～10には記入しない）</v>
      </c>
      <c r="C1492" s="15" t="str">
        <v>精神障害</v>
      </c>
      <c r="D1492" s="15" t="str">
        <v>気分障害</v>
      </c>
      <c r="G1492" s="32" t="s">
        <v>2274</v>
      </c>
      <c r="H1492" s="15" t="s">
        <v>2996</v>
      </c>
      <c r="I1492" s="44" t="s">
        <v>2130</v>
      </c>
      <c r="J1492" s="19" t="s">
        <v>2721</v>
      </c>
      <c r="K1492" s="982">
        <v>1</v>
      </c>
    </row>
    <row r="1493" spans="1:11" ht="15" customHeight="1" x14ac:dyDescent="0.15">
      <c r="A1493" s="19" t="str">
        <v>鬱病</v>
      </c>
      <c r="B1493" s="19" t="str">
        <v>シート8　（シート9～10には記入しない）</v>
      </c>
      <c r="C1493" s="15" t="str">
        <v>精神障害</v>
      </c>
      <c r="D1493" s="15" t="str">
        <v>気分障害</v>
      </c>
      <c r="G1493" s="32" t="s">
        <v>2720</v>
      </c>
      <c r="H1493" s="32" t="s">
        <v>2996</v>
      </c>
      <c r="I1493" s="44" t="s">
        <v>2133</v>
      </c>
      <c r="J1493" s="19" t="s">
        <v>2721</v>
      </c>
      <c r="K1493" s="982">
        <v>1</v>
      </c>
    </row>
    <row r="1494" spans="1:11" ht="15" customHeight="1" x14ac:dyDescent="0.15">
      <c r="A1494" s="19" t="str">
        <v>うつ病</v>
      </c>
      <c r="B1494" s="19" t="str">
        <v>シート8　（シート9～10には記入しない）</v>
      </c>
      <c r="C1494" s="15" t="str">
        <v>精神障害</v>
      </c>
      <c r="D1494" s="15" t="str">
        <v>気分障害</v>
      </c>
      <c r="G1494" s="32" t="s">
        <v>2722</v>
      </c>
      <c r="H1494" s="15" t="s">
        <v>2996</v>
      </c>
      <c r="I1494" s="44" t="s">
        <v>2133</v>
      </c>
      <c r="J1494" s="19" t="s">
        <v>2721</v>
      </c>
      <c r="K1494" s="982">
        <v>1</v>
      </c>
    </row>
    <row r="1495" spans="1:11" ht="15" customHeight="1" x14ac:dyDescent="0.15">
      <c r="A1495" s="19" t="str">
        <v>鬱病エピソード</v>
      </c>
      <c r="B1495" s="19" t="str">
        <v>シート8　（シート9～10には記入しない）</v>
      </c>
      <c r="C1495" s="15" t="str">
        <v>精神障害</v>
      </c>
      <c r="D1495" s="15" t="str">
        <v>気分障害</v>
      </c>
      <c r="G1495" s="32" t="s">
        <v>2723</v>
      </c>
      <c r="H1495" s="15" t="s">
        <v>2996</v>
      </c>
      <c r="I1495" s="32" t="s">
        <v>2133</v>
      </c>
      <c r="J1495" s="19" t="s">
        <v>2721</v>
      </c>
      <c r="K1495" s="982">
        <v>1</v>
      </c>
    </row>
    <row r="1496" spans="1:11" ht="15" customHeight="1" x14ac:dyDescent="0.15">
      <c r="A1496" s="19" t="str">
        <v>うつ病エピソード</v>
      </c>
      <c r="B1496" s="19" t="str">
        <v>シート8　（シート9～10には記入しない）</v>
      </c>
      <c r="C1496" s="15" t="str">
        <v>精神障害</v>
      </c>
      <c r="D1496" s="15" t="str">
        <v>気分障害</v>
      </c>
      <c r="G1496" s="32" t="s">
        <v>2724</v>
      </c>
      <c r="H1496" s="32" t="s">
        <v>2996</v>
      </c>
      <c r="I1496" s="32" t="s">
        <v>2133</v>
      </c>
      <c r="J1496" s="19" t="s">
        <v>2721</v>
      </c>
      <c r="K1496" s="982">
        <v>1</v>
      </c>
    </row>
    <row r="1497" spans="1:11" ht="15" customHeight="1" x14ac:dyDescent="0.15">
      <c r="A1497" s="19" t="str">
        <v>そううつ病</v>
      </c>
      <c r="B1497" s="19" t="str">
        <v>シート8　（シート9～10には記入しない）</v>
      </c>
      <c r="C1497" s="15" t="str">
        <v>精神障害</v>
      </c>
      <c r="D1497" s="15" t="str">
        <v>気分障害</v>
      </c>
      <c r="G1497" s="32" t="s">
        <v>2729</v>
      </c>
      <c r="H1497" s="15" t="s">
        <v>2996</v>
      </c>
      <c r="I1497" s="44" t="s">
        <v>2133</v>
      </c>
      <c r="J1497" s="19" t="s">
        <v>2721</v>
      </c>
      <c r="K1497" s="982">
        <v>1</v>
      </c>
    </row>
    <row r="1498" spans="1:11" ht="15" customHeight="1" x14ac:dyDescent="0.15">
      <c r="A1498" s="19" t="str">
        <v>躁鬱病</v>
      </c>
      <c r="B1498" s="19" t="str">
        <v>シート8　（シート9～10には記入しない）</v>
      </c>
      <c r="C1498" s="15" t="str">
        <v>精神障害</v>
      </c>
      <c r="D1498" s="15" t="str">
        <v>気分障害</v>
      </c>
      <c r="G1498" s="32" t="s">
        <v>2730</v>
      </c>
      <c r="H1498" s="15" t="s">
        <v>2996</v>
      </c>
      <c r="I1498" s="44" t="s">
        <v>2133</v>
      </c>
      <c r="J1498" s="19" t="s">
        <v>2721</v>
      </c>
      <c r="K1498" s="982">
        <v>1</v>
      </c>
    </row>
    <row r="1499" spans="1:11" ht="15" customHeight="1" x14ac:dyDescent="0.15">
      <c r="A1499" s="19" t="str">
        <v>感情障害</v>
      </c>
      <c r="B1499" s="19" t="str">
        <v>シート8　（シート9～10には記入しない）</v>
      </c>
      <c r="C1499" s="15" t="str">
        <v>精神障害</v>
      </c>
      <c r="D1499" s="15" t="str">
        <v>気分障害</v>
      </c>
      <c r="G1499" s="32" t="s">
        <v>2738</v>
      </c>
      <c r="H1499" s="15" t="s">
        <v>2996</v>
      </c>
      <c r="I1499" s="44" t="s">
        <v>2133</v>
      </c>
      <c r="J1499" s="19" t="s">
        <v>2721</v>
      </c>
      <c r="K1499" s="982">
        <v>1</v>
      </c>
    </row>
    <row r="1500" spans="1:11" ht="15" customHeight="1" x14ac:dyDescent="0.15">
      <c r="A1500" s="19" t="str">
        <v>気分障害</v>
      </c>
      <c r="B1500" s="19" t="str">
        <v>シート8　（シート9～10には記入しない）</v>
      </c>
      <c r="C1500" s="15" t="str">
        <v>精神障害</v>
      </c>
      <c r="D1500" s="15" t="str">
        <v>気分障害</v>
      </c>
      <c r="G1500" s="32" t="s">
        <v>2721</v>
      </c>
      <c r="H1500" s="15" t="s">
        <v>2996</v>
      </c>
      <c r="I1500" s="44" t="s">
        <v>2133</v>
      </c>
      <c r="J1500" s="19" t="s">
        <v>2721</v>
      </c>
      <c r="K1500" s="982">
        <v>1</v>
      </c>
    </row>
    <row r="1501" spans="1:11" ht="15" customHeight="1" x14ac:dyDescent="0.15">
      <c r="A1501" s="19" t="str">
        <v>持続性感情障害</v>
      </c>
      <c r="B1501" s="19" t="str">
        <v>シート8　（シート9～10には記入しない）</v>
      </c>
      <c r="C1501" s="15" t="str">
        <v>精神障害</v>
      </c>
      <c r="D1501" s="15" t="str">
        <v>気分障害</v>
      </c>
      <c r="G1501" s="32" t="s">
        <v>2745</v>
      </c>
      <c r="H1501" s="15" t="s">
        <v>2996</v>
      </c>
      <c r="I1501" s="44" t="s">
        <v>2133</v>
      </c>
      <c r="J1501" s="19" t="s">
        <v>2721</v>
      </c>
      <c r="K1501" s="982">
        <v>1</v>
      </c>
    </row>
    <row r="1502" spans="1:11" ht="15" customHeight="1" x14ac:dyDescent="0.15">
      <c r="A1502" s="19" t="str">
        <v>持続性気分障害</v>
      </c>
      <c r="B1502" s="19" t="str">
        <v>シート8　（シート9～10には記入しない）</v>
      </c>
      <c r="C1502" s="15" t="str">
        <v>精神障害</v>
      </c>
      <c r="D1502" s="15" t="str">
        <v>気分障害</v>
      </c>
      <c r="G1502" s="15" t="s">
        <v>2746</v>
      </c>
      <c r="H1502" s="15" t="s">
        <v>2996</v>
      </c>
      <c r="I1502" s="32" t="s">
        <v>2133</v>
      </c>
      <c r="J1502" s="19" t="s">
        <v>2721</v>
      </c>
      <c r="K1502" s="982">
        <v>1</v>
      </c>
    </row>
    <row r="1503" spans="1:11" ht="15" customHeight="1" x14ac:dyDescent="0.15">
      <c r="A1503" s="19" t="str">
        <v>双極性感情障害</v>
      </c>
      <c r="B1503" s="19" t="str">
        <v>シート8　（シート9～10には記入しない）</v>
      </c>
      <c r="C1503" s="15" t="str">
        <v>精神障害</v>
      </c>
      <c r="D1503" s="15" t="str">
        <v>気分障害</v>
      </c>
      <c r="G1503" s="15" t="s">
        <v>2758</v>
      </c>
      <c r="H1503" s="15" t="s">
        <v>2996</v>
      </c>
      <c r="I1503" s="44" t="s">
        <v>2133</v>
      </c>
      <c r="J1503" s="19" t="s">
        <v>2721</v>
      </c>
      <c r="K1503" s="982">
        <v>1</v>
      </c>
    </row>
    <row r="1504" spans="1:11" ht="15" customHeight="1" x14ac:dyDescent="0.15">
      <c r="A1504" s="19" t="str">
        <v>双極性障害</v>
      </c>
      <c r="B1504" s="19" t="str">
        <v>シート8　（シート9～10には記入しない）</v>
      </c>
      <c r="C1504" s="15" t="str">
        <v>精神障害</v>
      </c>
      <c r="D1504" s="15" t="str">
        <v>気分障害</v>
      </c>
      <c r="G1504" s="15" t="s">
        <v>2759</v>
      </c>
      <c r="H1504" s="15" t="s">
        <v>2996</v>
      </c>
      <c r="I1504" s="44" t="s">
        <v>2133</v>
      </c>
      <c r="J1504" s="19" t="s">
        <v>2721</v>
      </c>
      <c r="K1504" s="982">
        <v>1</v>
      </c>
    </row>
    <row r="1505" spans="1:11" ht="15" customHeight="1" x14ac:dyDescent="0.15">
      <c r="A1505" s="19" t="str">
        <v>反復性うつ病性障害</v>
      </c>
      <c r="B1505" s="19" t="str">
        <v>シート8　（シート9～10には記入しない）</v>
      </c>
      <c r="C1505" s="15" t="str">
        <v>精神障害</v>
      </c>
      <c r="D1505" s="15" t="str">
        <v>気分障害</v>
      </c>
      <c r="G1505" s="32" t="s">
        <v>2769</v>
      </c>
      <c r="H1505" s="15" t="s">
        <v>2996</v>
      </c>
      <c r="I1505" s="44" t="s">
        <v>2133</v>
      </c>
      <c r="J1505" s="19" t="s">
        <v>2721</v>
      </c>
      <c r="K1505" s="982">
        <v>1</v>
      </c>
    </row>
    <row r="1506" spans="1:11" ht="15" customHeight="1" x14ac:dyDescent="0.15">
      <c r="A1506" s="19" t="str">
        <v>抑うつ障害</v>
      </c>
      <c r="B1506" s="19" t="str">
        <v>シート8　（シート9～10には記入しない）</v>
      </c>
      <c r="C1506" s="15" t="str">
        <v>精神障害</v>
      </c>
      <c r="D1506" s="15" t="str">
        <v>気分障害</v>
      </c>
      <c r="G1506" s="32" t="s">
        <v>2776</v>
      </c>
      <c r="H1506" s="15" t="s">
        <v>2996</v>
      </c>
      <c r="I1506" s="44" t="s">
        <v>2133</v>
      </c>
      <c r="J1506" s="19" t="s">
        <v>2721</v>
      </c>
      <c r="K1506" s="982">
        <v>1</v>
      </c>
    </row>
    <row r="1507" spans="1:11" ht="15" customHeight="1" x14ac:dyDescent="0.15">
      <c r="A1507" s="19" t="str">
        <v>躁うつ病</v>
      </c>
      <c r="B1507" s="19" t="str">
        <v>シート8　（シート9～10には記入しない）</v>
      </c>
      <c r="C1507" s="15" t="str">
        <v>精神障害</v>
      </c>
      <c r="D1507" s="15" t="str">
        <v>気分障害</v>
      </c>
      <c r="G1507" s="32" t="s">
        <v>2777</v>
      </c>
      <c r="H1507" s="15" t="s">
        <v>2996</v>
      </c>
      <c r="I1507" s="44" t="s">
        <v>2133</v>
      </c>
      <c r="J1507" s="19" t="s">
        <v>2721</v>
      </c>
      <c r="K1507" s="982">
        <v>1</v>
      </c>
    </row>
    <row r="1508" spans="1:11" ht="15" customHeight="1" x14ac:dyDescent="0.15">
      <c r="A1508" s="19" t="str">
        <v>躁病</v>
      </c>
      <c r="B1508" s="19" t="str">
        <v>シート8　（シート9～10には記入しない）</v>
      </c>
      <c r="C1508" s="15" t="str">
        <v>精神障害</v>
      </c>
      <c r="D1508" s="15" t="str">
        <v>気分障害</v>
      </c>
      <c r="G1508" s="32" t="s">
        <v>2778</v>
      </c>
      <c r="H1508" s="15" t="s">
        <v>2996</v>
      </c>
      <c r="I1508" s="44" t="s">
        <v>2133</v>
      </c>
      <c r="J1508" s="19" t="s">
        <v>2721</v>
      </c>
      <c r="K1508" s="982">
        <v>1</v>
      </c>
    </row>
    <row r="1509" spans="1:11" ht="15" customHeight="1" x14ac:dyDescent="0.15">
      <c r="A1509" s="19" t="str">
        <v>躁病エピソード</v>
      </c>
      <c r="B1509" s="19" t="str">
        <v>シート8　（シート9～10には記入しない）</v>
      </c>
      <c r="C1509" s="15" t="str">
        <v>精神障害</v>
      </c>
      <c r="D1509" s="15" t="str">
        <v>気分障害</v>
      </c>
      <c r="G1509" s="32" t="s">
        <v>2779</v>
      </c>
      <c r="H1509" s="15" t="s">
        <v>2996</v>
      </c>
      <c r="I1509" s="44" t="s">
        <v>2133</v>
      </c>
      <c r="J1509" s="19" t="s">
        <v>2721</v>
      </c>
      <c r="K1509" s="982">
        <v>1</v>
      </c>
    </row>
    <row r="1510" spans="1:11" ht="15" customHeight="1" x14ac:dyDescent="0.15">
      <c r="A1510" s="19" t="str">
        <v>気分変調症</v>
      </c>
      <c r="B1510" s="19" t="str">
        <v>シート8　（シート9～10には記入しない）</v>
      </c>
      <c r="C1510" s="15" t="str">
        <v>精神障害</v>
      </c>
      <c r="D1510" s="15" t="str">
        <v>気分障害</v>
      </c>
      <c r="G1510" s="32" t="s">
        <v>2782</v>
      </c>
      <c r="H1510" s="15" t="s">
        <v>2996</v>
      </c>
      <c r="I1510" s="44" t="s">
        <v>2133</v>
      </c>
      <c r="J1510" s="19" t="s">
        <v>2721</v>
      </c>
      <c r="K1510" s="982">
        <v>1</v>
      </c>
    </row>
    <row r="1511" spans="1:11" ht="15" customHeight="1" x14ac:dyDescent="0.15">
      <c r="A1511" s="19" t="str">
        <v>気分循環性障害</v>
      </c>
      <c r="B1511" s="19" t="str">
        <v>シート8　（シート9～10には記入しない）</v>
      </c>
      <c r="C1511" s="15" t="str">
        <v>精神障害</v>
      </c>
      <c r="D1511" s="15" t="str">
        <v>気分障害</v>
      </c>
      <c r="G1511" s="32" t="s">
        <v>2831</v>
      </c>
      <c r="H1511" s="15" t="s">
        <v>2996</v>
      </c>
      <c r="I1511" s="44" t="s">
        <v>2829</v>
      </c>
      <c r="J1511" s="19" t="s">
        <v>2721</v>
      </c>
      <c r="K1511" s="982">
        <v>1</v>
      </c>
    </row>
    <row r="1512" spans="1:11" ht="15" customHeight="1" x14ac:dyDescent="0.15">
      <c r="A1512" s="19" t="str">
        <v>重篤気分変調症</v>
      </c>
      <c r="B1512" s="19" t="str">
        <v>シート8　（シート9～10には記入しない）</v>
      </c>
      <c r="C1512" s="15" t="str">
        <v>精神障害</v>
      </c>
      <c r="D1512" s="15" t="str">
        <v>気分障害</v>
      </c>
      <c r="G1512" s="32" t="s">
        <v>2832</v>
      </c>
      <c r="H1512" s="15" t="s">
        <v>2996</v>
      </c>
      <c r="I1512" s="44" t="s">
        <v>2829</v>
      </c>
      <c r="J1512" s="19" t="s">
        <v>2721</v>
      </c>
      <c r="K1512" s="982">
        <v>1</v>
      </c>
    </row>
    <row r="1513" spans="1:11" ht="15" customHeight="1" x14ac:dyDescent="0.15">
      <c r="A1513" s="19" t="str">
        <v>持続性抑うつ障害</v>
      </c>
      <c r="B1513" s="19" t="str">
        <v>シート8　（シート9～10には記入しない）</v>
      </c>
      <c r="C1513" s="15" t="str">
        <v>精神障害</v>
      </c>
      <c r="D1513" s="15" t="str">
        <v>気分障害</v>
      </c>
      <c r="G1513" s="15" t="s">
        <v>2833</v>
      </c>
      <c r="H1513" s="15" t="s">
        <v>2996</v>
      </c>
      <c r="I1513" s="44" t="s">
        <v>2829</v>
      </c>
      <c r="J1513" s="19" t="s">
        <v>2721</v>
      </c>
      <c r="K1513" s="982">
        <v>1</v>
      </c>
    </row>
    <row r="1514" spans="1:11" ht="15" customHeight="1" x14ac:dyDescent="0.15">
      <c r="A1514" s="19" t="str">
        <v>双極Ⅰ型障害</v>
      </c>
      <c r="B1514" s="19" t="str">
        <v>シート8　（シート9～10には記入しない）</v>
      </c>
      <c r="C1514" s="15" t="str">
        <v>精神障害</v>
      </c>
      <c r="D1514" s="15" t="str">
        <v>気分障害</v>
      </c>
      <c r="G1514" s="32" t="s">
        <v>2834</v>
      </c>
      <c r="H1514" s="15" t="s">
        <v>2996</v>
      </c>
      <c r="I1514" s="32" t="s">
        <v>2829</v>
      </c>
      <c r="J1514" s="19" t="s">
        <v>2721</v>
      </c>
      <c r="K1514" s="982">
        <v>1</v>
      </c>
    </row>
    <row r="1515" spans="1:11" ht="15" customHeight="1" x14ac:dyDescent="0.15">
      <c r="A1515" s="19" t="str">
        <v>双極Ⅱ型障害</v>
      </c>
      <c r="B1515" s="19" t="str">
        <v>シート8　（シート9～10には記入しない）</v>
      </c>
      <c r="C1515" s="15" t="str">
        <v>精神障害</v>
      </c>
      <c r="D1515" s="15" t="str">
        <v>気分障害</v>
      </c>
      <c r="G1515" s="32" t="s">
        <v>2835</v>
      </c>
      <c r="H1515" s="15" t="s">
        <v>2996</v>
      </c>
      <c r="I1515" s="44" t="s">
        <v>2829</v>
      </c>
      <c r="J1515" s="19" t="s">
        <v>2721</v>
      </c>
      <c r="K1515" s="982">
        <v>1</v>
      </c>
    </row>
    <row r="1516" spans="1:11" ht="15" customHeight="1" x14ac:dyDescent="0.15">
      <c r="A1516" s="19" t="str">
        <v>PTSD</v>
      </c>
      <c r="B1516" s="19" t="str">
        <v>シート8　（シート9～10には記入しない）</v>
      </c>
      <c r="C1516" s="15" t="str">
        <v>精神障害</v>
      </c>
      <c r="D1516" s="15" t="str">
        <v>神経症性障害等</v>
      </c>
      <c r="G1516" s="32" t="s">
        <v>2132</v>
      </c>
      <c r="H1516" s="15" t="s">
        <v>2996</v>
      </c>
      <c r="I1516" s="44" t="s">
        <v>2133</v>
      </c>
      <c r="J1516" s="19" t="s">
        <v>2134</v>
      </c>
      <c r="K1516" s="982">
        <v>1</v>
      </c>
    </row>
    <row r="1517" spans="1:11" ht="15" customHeight="1" x14ac:dyDescent="0.15">
      <c r="A1517" s="19" t="str">
        <v>複雑性PTSD</v>
      </c>
      <c r="B1517" s="19" t="str">
        <v>シート8　（シート9～10には記入しない）</v>
      </c>
      <c r="C1517" s="15" t="str">
        <v>精神障害</v>
      </c>
      <c r="D1517" s="15" t="str">
        <v>神経症性障害等</v>
      </c>
      <c r="G1517" s="53" t="s">
        <v>4415</v>
      </c>
      <c r="H1517" s="53" t="s">
        <v>2996</v>
      </c>
      <c r="I1517" s="1706" t="s">
        <v>2829</v>
      </c>
      <c r="J1517" s="532" t="s">
        <v>2134</v>
      </c>
      <c r="K1517" s="983">
        <v>1</v>
      </c>
    </row>
    <row r="1518" spans="1:11" ht="15" customHeight="1" x14ac:dyDescent="0.15">
      <c r="A1518" s="19" t="str">
        <v>パニック発作</v>
      </c>
      <c r="B1518" s="19" t="str">
        <v>シート8　（シート9～10には記入しない）</v>
      </c>
      <c r="C1518" s="15" t="str">
        <v>精神障害</v>
      </c>
      <c r="D1518" s="15" t="str">
        <v>神経症性障害等</v>
      </c>
      <c r="G1518" s="32" t="s">
        <v>2168</v>
      </c>
      <c r="H1518" s="15" t="s">
        <v>2996</v>
      </c>
      <c r="I1518" s="44" t="s">
        <v>2130</v>
      </c>
      <c r="J1518" s="19" t="s">
        <v>3042</v>
      </c>
      <c r="K1518" s="982">
        <v>1</v>
      </c>
    </row>
    <row r="1519" spans="1:11" ht="15" customHeight="1" x14ac:dyDescent="0.15">
      <c r="A1519" s="19" t="str">
        <v>心理的外傷後ストレス障害</v>
      </c>
      <c r="B1519" s="19" t="str">
        <v>シート8　（シート9～10には記入しない）</v>
      </c>
      <c r="C1519" s="15" t="str">
        <v>精神障害</v>
      </c>
      <c r="D1519" s="15" t="str">
        <v>神経症性障害等</v>
      </c>
      <c r="G1519" s="32" t="s">
        <v>2272</v>
      </c>
      <c r="H1519" s="15" t="s">
        <v>2996</v>
      </c>
      <c r="I1519" s="44" t="s">
        <v>2133</v>
      </c>
      <c r="J1519" s="19" t="s">
        <v>2134</v>
      </c>
      <c r="K1519" s="982">
        <v>1</v>
      </c>
    </row>
    <row r="1520" spans="1:11" ht="15" customHeight="1" x14ac:dyDescent="0.15">
      <c r="A1520" s="19" t="str">
        <v>社会不安障害</v>
      </c>
      <c r="B1520" s="19" t="str">
        <v>シート8　（シート9～10には記入しない）</v>
      </c>
      <c r="C1520" s="15" t="str">
        <v>精神障害</v>
      </c>
      <c r="D1520" s="15" t="str">
        <v>神経症性障害等</v>
      </c>
      <c r="G1520" s="32" t="s">
        <v>2725</v>
      </c>
      <c r="H1520" s="15" t="s">
        <v>2996</v>
      </c>
      <c r="I1520" s="44" t="s">
        <v>2133</v>
      </c>
      <c r="J1520" s="19" t="s">
        <v>2134</v>
      </c>
      <c r="K1520" s="982">
        <v>1</v>
      </c>
    </row>
    <row r="1521" spans="1:11" ht="15" customHeight="1" x14ac:dyDescent="0.15">
      <c r="A1521" s="19" t="str">
        <v>パニック障害</v>
      </c>
      <c r="B1521" s="19" t="str">
        <v>シート8　（シート9～10には記入しない）</v>
      </c>
      <c r="C1521" s="15" t="str">
        <v>精神障害</v>
      </c>
      <c r="D1521" s="15" t="str">
        <v>神経症性障害等</v>
      </c>
      <c r="G1521" s="32" t="s">
        <v>2732</v>
      </c>
      <c r="H1521" s="15" t="s">
        <v>2996</v>
      </c>
      <c r="I1521" s="44" t="s">
        <v>2133</v>
      </c>
      <c r="J1521" s="19" t="s">
        <v>2134</v>
      </c>
      <c r="K1521" s="982">
        <v>1</v>
      </c>
    </row>
    <row r="1522" spans="1:11" ht="15" customHeight="1" x14ac:dyDescent="0.15">
      <c r="A1522" s="19" t="str">
        <v>広場恐怖</v>
      </c>
      <c r="B1522" s="19" t="str">
        <v>シート8　（シート9～10には記入しない）</v>
      </c>
      <c r="C1522" s="15" t="str">
        <v>精神障害</v>
      </c>
      <c r="D1522" s="15" t="str">
        <v>神経症性障害等</v>
      </c>
      <c r="G1522" s="32" t="s">
        <v>2733</v>
      </c>
      <c r="H1522" s="15" t="s">
        <v>2996</v>
      </c>
      <c r="I1522" s="44" t="s">
        <v>2133</v>
      </c>
      <c r="J1522" s="19" t="s">
        <v>2134</v>
      </c>
      <c r="K1522" s="982">
        <v>1</v>
      </c>
    </row>
    <row r="1523" spans="1:11" ht="15" customHeight="1" x14ac:dyDescent="0.15">
      <c r="A1523" s="19" t="str">
        <v>広場恐怖症</v>
      </c>
      <c r="B1523" s="19" t="str">
        <v>シート8　（シート9～10には記入しない）</v>
      </c>
      <c r="C1523" s="15" t="str">
        <v>精神障害</v>
      </c>
      <c r="D1523" s="15" t="str">
        <v>神経症性障害等</v>
      </c>
      <c r="G1523" s="32" t="s">
        <v>2734</v>
      </c>
      <c r="H1523" s="15" t="s">
        <v>2996</v>
      </c>
      <c r="I1523" s="44" t="s">
        <v>2133</v>
      </c>
      <c r="J1523" s="19" t="s">
        <v>2134</v>
      </c>
      <c r="K1523" s="982">
        <v>1</v>
      </c>
    </row>
    <row r="1524" spans="1:11" ht="15" customHeight="1" x14ac:dyDescent="0.15">
      <c r="A1524" s="19" t="str">
        <v>解離性障害</v>
      </c>
      <c r="B1524" s="19" t="str">
        <v>シート8　（シート9～10には記入しない）</v>
      </c>
      <c r="C1524" s="15" t="str">
        <v>精神障害</v>
      </c>
      <c r="D1524" s="15" t="str">
        <v>神経症性障害等</v>
      </c>
      <c r="G1524" s="15" t="s">
        <v>2735</v>
      </c>
      <c r="H1524" s="32" t="s">
        <v>2996</v>
      </c>
      <c r="I1524" s="44" t="s">
        <v>2133</v>
      </c>
      <c r="J1524" s="19" t="s">
        <v>2134</v>
      </c>
      <c r="K1524" s="982">
        <v>1</v>
      </c>
    </row>
    <row r="1525" spans="1:11" ht="15" customHeight="1" x14ac:dyDescent="0.15">
      <c r="A1525" s="19" t="str">
        <v>解離性同一性障害</v>
      </c>
      <c r="B1525" s="19" t="str">
        <v>シート8　（シート9～10には記入しない）</v>
      </c>
      <c r="C1525" s="15" t="str">
        <v>精神障害</v>
      </c>
      <c r="D1525" s="15" t="str">
        <v>神経症性障害等</v>
      </c>
      <c r="G1525" s="32" t="s">
        <v>2736</v>
      </c>
      <c r="H1525" s="15" t="s">
        <v>2996</v>
      </c>
      <c r="I1525" s="44" t="s">
        <v>2133</v>
      </c>
      <c r="J1525" s="19" t="s">
        <v>2134</v>
      </c>
      <c r="K1525" s="982">
        <v>1</v>
      </c>
    </row>
    <row r="1526" spans="1:11" ht="15" customHeight="1" x14ac:dyDescent="0.15">
      <c r="A1526" s="19" t="str">
        <v>強迫神経症</v>
      </c>
      <c r="B1526" s="19" t="str">
        <v>シート8　（シート9～10には記入しない）</v>
      </c>
      <c r="C1526" s="15" t="str">
        <v>精神障害</v>
      </c>
      <c r="D1526" s="15" t="str">
        <v>神経症性障害等</v>
      </c>
      <c r="G1526" s="32" t="s">
        <v>2739</v>
      </c>
      <c r="H1526" s="15" t="s">
        <v>2996</v>
      </c>
      <c r="I1526" s="44" t="s">
        <v>2133</v>
      </c>
      <c r="J1526" s="19" t="s">
        <v>2134</v>
      </c>
      <c r="K1526" s="982">
        <v>1</v>
      </c>
    </row>
    <row r="1527" spans="1:11" ht="15" customHeight="1" x14ac:dyDescent="0.15">
      <c r="A1527" s="19" t="str">
        <v>強迫性障害</v>
      </c>
      <c r="B1527" s="19" t="str">
        <v>シート8　（シート9～10には記入しない）</v>
      </c>
      <c r="C1527" s="15" t="str">
        <v>精神障害</v>
      </c>
      <c r="D1527" s="15" t="str">
        <v>神経症性障害等</v>
      </c>
      <c r="G1527" s="32" t="s">
        <v>2740</v>
      </c>
      <c r="H1527" s="15" t="s">
        <v>2996</v>
      </c>
      <c r="I1527" s="44" t="s">
        <v>2133</v>
      </c>
      <c r="J1527" s="19" t="s">
        <v>2134</v>
      </c>
      <c r="K1527" s="982">
        <v>1</v>
      </c>
    </row>
    <row r="1528" spans="1:11" ht="15" customHeight="1" x14ac:dyDescent="0.15">
      <c r="A1528" s="19" t="str">
        <v>自己臭恐怖</v>
      </c>
      <c r="B1528" s="19" t="str">
        <v>シート8　（シート9～10には記入しない）</v>
      </c>
      <c r="C1528" s="15" t="str">
        <v>精神障害</v>
      </c>
      <c r="D1528" s="15" t="str">
        <v>神経症性障害等</v>
      </c>
      <c r="G1528" s="32" t="s">
        <v>2747</v>
      </c>
      <c r="H1528" s="15" t="s">
        <v>2996</v>
      </c>
      <c r="I1528" s="44" t="s">
        <v>2133</v>
      </c>
      <c r="J1528" s="19" t="s">
        <v>2134</v>
      </c>
      <c r="K1528" s="982">
        <v>1</v>
      </c>
    </row>
    <row r="1529" spans="1:11" ht="15" customHeight="1" x14ac:dyDescent="0.15">
      <c r="A1529" s="19" t="str">
        <v>自己臭症</v>
      </c>
      <c r="B1529" s="19" t="str">
        <v>シート8　（シート9～10には記入しない）</v>
      </c>
      <c r="C1529" s="15" t="str">
        <v>精神障害</v>
      </c>
      <c r="D1529" s="15" t="str">
        <v>神経症性障害等</v>
      </c>
      <c r="G1529" s="32" t="s">
        <v>2748</v>
      </c>
      <c r="H1529" s="15" t="s">
        <v>2996</v>
      </c>
      <c r="I1529" s="44" t="s">
        <v>2133</v>
      </c>
      <c r="J1529" s="19" t="s">
        <v>2134</v>
      </c>
      <c r="K1529" s="982">
        <v>1</v>
      </c>
    </row>
    <row r="1530" spans="1:11" ht="15" customHeight="1" x14ac:dyDescent="0.15">
      <c r="A1530" s="19" t="str">
        <v>社交不安障害</v>
      </c>
      <c r="B1530" s="19" t="str">
        <v>シート8　（シート9～10には記入しない）</v>
      </c>
      <c r="C1530" s="15" t="str">
        <v>精神障害</v>
      </c>
      <c r="D1530" s="15" t="str">
        <v>神経症性障害等</v>
      </c>
      <c r="G1530" s="32" t="s">
        <v>3043</v>
      </c>
      <c r="H1530" s="15" t="s">
        <v>2996</v>
      </c>
      <c r="I1530" s="44" t="s">
        <v>2133</v>
      </c>
      <c r="J1530" s="19" t="s">
        <v>2134</v>
      </c>
      <c r="K1530" s="982">
        <v>1</v>
      </c>
    </row>
    <row r="1531" spans="1:11" ht="15" customHeight="1" x14ac:dyDescent="0.15">
      <c r="A1531" s="19" t="str">
        <v>醜形恐怖症</v>
      </c>
      <c r="B1531" s="19" t="str">
        <v>シート8　（シート9～10には記入しない）</v>
      </c>
      <c r="C1531" s="15" t="str">
        <v>精神障害</v>
      </c>
      <c r="D1531" s="15" t="str">
        <v>神経症性障害等</v>
      </c>
      <c r="G1531" s="32" t="s">
        <v>2752</v>
      </c>
      <c r="H1531" s="15" t="s">
        <v>2996</v>
      </c>
      <c r="I1531" s="44" t="s">
        <v>2133</v>
      </c>
      <c r="J1531" s="19" t="s">
        <v>2134</v>
      </c>
      <c r="K1531" s="982">
        <v>1</v>
      </c>
    </row>
    <row r="1532" spans="1:11" ht="15" customHeight="1" x14ac:dyDescent="0.15">
      <c r="A1532" s="19" t="str">
        <v>重度ストレス反応</v>
      </c>
      <c r="B1532" s="19" t="str">
        <v>シート8　（シート9～10には記入しない）</v>
      </c>
      <c r="C1532" s="15" t="str">
        <v>精神障害</v>
      </c>
      <c r="D1532" s="15" t="str">
        <v>神経症性障害等</v>
      </c>
      <c r="G1532" s="15" t="s">
        <v>2753</v>
      </c>
      <c r="H1532" s="15" t="s">
        <v>2996</v>
      </c>
      <c r="I1532" s="44" t="s">
        <v>2133</v>
      </c>
      <c r="J1532" s="19" t="s">
        <v>2134</v>
      </c>
      <c r="K1532" s="982">
        <v>1</v>
      </c>
    </row>
    <row r="1533" spans="1:11" ht="15" customHeight="1" x14ac:dyDescent="0.15">
      <c r="A1533" s="19" t="str">
        <v>神経衰弱</v>
      </c>
      <c r="B1533" s="19" t="str">
        <v>シート8　（シート9～10には記入しない）</v>
      </c>
      <c r="C1533" s="15" t="str">
        <v>精神障害</v>
      </c>
      <c r="D1533" s="15" t="str">
        <v>神経症性障害等</v>
      </c>
      <c r="G1533" s="32" t="s">
        <v>2756</v>
      </c>
      <c r="H1533" s="15" t="s">
        <v>2996</v>
      </c>
      <c r="I1533" s="44" t="s">
        <v>2133</v>
      </c>
      <c r="J1533" s="19" t="s">
        <v>2134</v>
      </c>
      <c r="K1533" s="982">
        <v>1</v>
      </c>
    </row>
    <row r="1534" spans="1:11" ht="15" customHeight="1" x14ac:dyDescent="0.15">
      <c r="A1534" s="19" t="str">
        <v>身体表現性障害</v>
      </c>
      <c r="B1534" s="19" t="str">
        <v>シート8　（シート9～10には記入しない）</v>
      </c>
      <c r="C1534" s="15" t="str">
        <v>精神障害</v>
      </c>
      <c r="D1534" s="15" t="str">
        <v>神経症性障害等</v>
      </c>
      <c r="G1534" s="15" t="s">
        <v>2757</v>
      </c>
      <c r="H1534" s="15" t="s">
        <v>2996</v>
      </c>
      <c r="I1534" s="44" t="s">
        <v>2133</v>
      </c>
      <c r="J1534" s="19" t="s">
        <v>2134</v>
      </c>
      <c r="K1534" s="982">
        <v>1</v>
      </c>
    </row>
    <row r="1535" spans="1:11" ht="15" customHeight="1" x14ac:dyDescent="0.15">
      <c r="A1535" s="19" t="str">
        <v>身体化障害</v>
      </c>
      <c r="B1535" s="19" t="str">
        <v>シート8　（シート9～10には記入しない）</v>
      </c>
      <c r="C1535" s="15" t="str">
        <v>精神障害</v>
      </c>
      <c r="D1535" s="15" t="str">
        <v>神経症性障害等</v>
      </c>
      <c r="G1535" s="53" t="s">
        <v>4416</v>
      </c>
      <c r="H1535" s="53" t="s">
        <v>2996</v>
      </c>
      <c r="I1535" s="1706" t="s">
        <v>2133</v>
      </c>
      <c r="J1535" s="532" t="s">
        <v>2134</v>
      </c>
      <c r="K1535" s="983">
        <v>1</v>
      </c>
    </row>
    <row r="1536" spans="1:11" ht="15" customHeight="1" x14ac:dyDescent="0.15">
      <c r="A1536" s="19" t="str">
        <v>対人恐怖</v>
      </c>
      <c r="B1536" s="19" t="str">
        <v>シート8　（シート9～10には記入しない）</v>
      </c>
      <c r="C1536" s="15" t="str">
        <v>精神障害</v>
      </c>
      <c r="D1536" s="15" t="str">
        <v>神経症性障害等</v>
      </c>
      <c r="G1536" s="32" t="s">
        <v>2760</v>
      </c>
      <c r="H1536" s="15" t="s">
        <v>2996</v>
      </c>
      <c r="I1536" s="44" t="s">
        <v>2133</v>
      </c>
      <c r="J1536" s="19" t="s">
        <v>2134</v>
      </c>
      <c r="K1536" s="982">
        <v>1</v>
      </c>
    </row>
    <row r="1537" spans="1:11" ht="15" customHeight="1" x14ac:dyDescent="0.15">
      <c r="A1537" s="19" t="str">
        <v>対人恐怖症</v>
      </c>
      <c r="B1537" s="19" t="str">
        <v>シート8　（シート9～10には記入しない）</v>
      </c>
      <c r="C1537" s="15" t="str">
        <v>精神障害</v>
      </c>
      <c r="D1537" s="15" t="str">
        <v>神経症性障害等</v>
      </c>
      <c r="G1537" s="32" t="s">
        <v>2761</v>
      </c>
      <c r="H1537" s="15" t="s">
        <v>2996</v>
      </c>
      <c r="I1537" s="44" t="s">
        <v>2133</v>
      </c>
      <c r="J1537" s="19" t="s">
        <v>2134</v>
      </c>
      <c r="K1537" s="982">
        <v>1</v>
      </c>
    </row>
    <row r="1538" spans="1:11" ht="15" customHeight="1" x14ac:dyDescent="0.15">
      <c r="A1538" s="19" t="str">
        <v>適応障害</v>
      </c>
      <c r="B1538" s="19" t="str">
        <v>シート8　（シート9～10には記入しない）</v>
      </c>
      <c r="C1538" s="15" t="str">
        <v>精神障害</v>
      </c>
      <c r="D1538" s="15" t="str">
        <v>神経症性障害等</v>
      </c>
      <c r="G1538" s="32" t="s">
        <v>2764</v>
      </c>
      <c r="H1538" s="15" t="s">
        <v>2996</v>
      </c>
      <c r="I1538" s="44" t="s">
        <v>2133</v>
      </c>
      <c r="J1538" s="19" t="s">
        <v>2134</v>
      </c>
      <c r="K1538" s="982">
        <v>1</v>
      </c>
    </row>
    <row r="1539" spans="1:11" ht="15" customHeight="1" x14ac:dyDescent="0.15">
      <c r="A1539" s="19" t="str">
        <v>転換性障害</v>
      </c>
      <c r="B1539" s="19" t="str">
        <v>シート8　（シート9～10には記入しない）</v>
      </c>
      <c r="C1539" s="15" t="str">
        <v>精神障害</v>
      </c>
      <c r="D1539" s="15" t="str">
        <v>神経症性障害等</v>
      </c>
      <c r="G1539" s="32" t="s">
        <v>2765</v>
      </c>
      <c r="H1539" s="15" t="s">
        <v>2996</v>
      </c>
      <c r="I1539" s="44" t="s">
        <v>2133</v>
      </c>
      <c r="J1539" s="19" t="s">
        <v>2134</v>
      </c>
      <c r="K1539" s="982">
        <v>1</v>
      </c>
    </row>
    <row r="1540" spans="1:11" ht="15" customHeight="1" x14ac:dyDescent="0.15">
      <c r="A1540" s="19" t="str">
        <v>不安症</v>
      </c>
      <c r="B1540" s="19" t="str">
        <v>シート8　（シート9～10には記入しない）</v>
      </c>
      <c r="C1540" s="15" t="str">
        <v>精神障害</v>
      </c>
      <c r="D1540" s="15" t="str">
        <v>神経症性障害等</v>
      </c>
      <c r="G1540" s="15" t="s">
        <v>2770</v>
      </c>
      <c r="H1540" s="15" t="s">
        <v>2996</v>
      </c>
      <c r="I1540" s="44" t="s">
        <v>2133</v>
      </c>
      <c r="J1540" s="19" t="s">
        <v>2134</v>
      </c>
      <c r="K1540" s="982">
        <v>1</v>
      </c>
    </row>
    <row r="1541" spans="1:11" ht="15" customHeight="1" x14ac:dyDescent="0.15">
      <c r="A1541" s="19" t="str">
        <v>不安障害</v>
      </c>
      <c r="B1541" s="19" t="str">
        <v>シート8　（シート9～10には記入しない）</v>
      </c>
      <c r="C1541" s="15" t="str">
        <v>精神障害</v>
      </c>
      <c r="D1541" s="15" t="str">
        <v>神経症性障害等</v>
      </c>
      <c r="G1541" s="32" t="s">
        <v>2771</v>
      </c>
      <c r="H1541" s="15" t="s">
        <v>2996</v>
      </c>
      <c r="I1541" s="44" t="s">
        <v>2133</v>
      </c>
      <c r="J1541" s="19" t="s">
        <v>2134</v>
      </c>
      <c r="K1541" s="982">
        <v>1</v>
      </c>
    </row>
    <row r="1542" spans="1:11" ht="15" customHeight="1" x14ac:dyDescent="0.15">
      <c r="A1542" s="19" t="str">
        <v>不安神経症</v>
      </c>
      <c r="B1542" s="19" t="str">
        <v>シート8　（シート9～10には記入しない）</v>
      </c>
      <c r="C1542" s="15" t="str">
        <v>精神障害</v>
      </c>
      <c r="D1542" s="15" t="str">
        <v>神経症性障害等</v>
      </c>
      <c r="G1542" s="32" t="s">
        <v>2772</v>
      </c>
      <c r="H1542" s="15" t="s">
        <v>2996</v>
      </c>
      <c r="I1542" s="44" t="s">
        <v>2133</v>
      </c>
      <c r="J1542" s="19" t="s">
        <v>2134</v>
      </c>
      <c r="K1542" s="982">
        <v>1</v>
      </c>
    </row>
    <row r="1543" spans="1:11" ht="15" customHeight="1" x14ac:dyDescent="0.15">
      <c r="A1543" s="19" t="str">
        <v>脇見恐怖</v>
      </c>
      <c r="B1543" s="19" t="str">
        <v>シート8　（シート9～10には記入しない）</v>
      </c>
      <c r="C1543" s="15" t="str">
        <v>精神障害</v>
      </c>
      <c r="D1543" s="15" t="str">
        <v>神経症性障害等</v>
      </c>
      <c r="G1543" s="32" t="s">
        <v>2780</v>
      </c>
      <c r="H1543" s="15" t="s">
        <v>2996</v>
      </c>
      <c r="I1543" s="44" t="s">
        <v>2133</v>
      </c>
      <c r="J1543" s="19" t="s">
        <v>2134</v>
      </c>
      <c r="K1543" s="982">
        <v>1</v>
      </c>
    </row>
    <row r="1544" spans="1:11" ht="15" customHeight="1" x14ac:dyDescent="0.15">
      <c r="A1544" s="19" t="str">
        <v>SAD</v>
      </c>
      <c r="B1544" s="19" t="str">
        <v>シート8　（シート9～10には記入しない）</v>
      </c>
      <c r="C1544" s="15" t="str">
        <v>精神障害</v>
      </c>
      <c r="D1544" s="15" t="str">
        <v>神経症性障害等</v>
      </c>
      <c r="G1544" s="32" t="s">
        <v>2783</v>
      </c>
      <c r="H1544" s="15" t="s">
        <v>2996</v>
      </c>
      <c r="I1544" s="32" t="s">
        <v>2133</v>
      </c>
      <c r="J1544" s="19" t="s">
        <v>2134</v>
      </c>
      <c r="K1544" s="982">
        <v>1</v>
      </c>
    </row>
    <row r="1545" spans="1:11" ht="15" customHeight="1" x14ac:dyDescent="0.15">
      <c r="A1545" s="19" t="str">
        <v>ため込み症</v>
      </c>
      <c r="B1545" s="19" t="str">
        <v>シート8　（シート9～10には記入しない）</v>
      </c>
      <c r="C1545" s="15" t="str">
        <v>精神障害</v>
      </c>
      <c r="D1545" s="15" t="str">
        <v>神経症性障害等</v>
      </c>
      <c r="G1545" s="32" t="s">
        <v>2784</v>
      </c>
      <c r="H1545" s="15" t="s">
        <v>2996</v>
      </c>
      <c r="I1545" s="44" t="s">
        <v>2133</v>
      </c>
      <c r="J1545" s="19" t="s">
        <v>2134</v>
      </c>
      <c r="K1545" s="982">
        <v>1</v>
      </c>
    </row>
    <row r="1546" spans="1:11" ht="15" customHeight="1" x14ac:dyDescent="0.15">
      <c r="A1546" s="19" t="str">
        <v>溜め込み症</v>
      </c>
      <c r="B1546" s="19" t="str">
        <v>シート8　（シート9～10には記入しない）</v>
      </c>
      <c r="C1546" s="15" t="str">
        <v>精神障害</v>
      </c>
      <c r="D1546" s="15" t="str">
        <v>神経症性障害等</v>
      </c>
      <c r="G1546" s="32" t="s">
        <v>2785</v>
      </c>
      <c r="H1546" s="15" t="s">
        <v>2996</v>
      </c>
      <c r="I1546" s="44" t="s">
        <v>2133</v>
      </c>
      <c r="J1546" s="19" t="s">
        <v>2134</v>
      </c>
      <c r="K1546" s="982">
        <v>1</v>
      </c>
    </row>
    <row r="1547" spans="1:11" ht="15" customHeight="1" x14ac:dyDescent="0.15">
      <c r="A1547" s="19" t="str">
        <v>タナトフォビア</v>
      </c>
      <c r="B1547" s="19" t="str">
        <v>シート8　（シート9～10には記入しない）</v>
      </c>
      <c r="C1547" s="15" t="str">
        <v>精神障害</v>
      </c>
      <c r="D1547" s="15" t="str">
        <v>神経症性障害等</v>
      </c>
      <c r="G1547" s="32" t="s">
        <v>2787</v>
      </c>
      <c r="H1547" s="15" t="s">
        <v>2996</v>
      </c>
      <c r="I1547" s="44" t="s">
        <v>2133</v>
      </c>
      <c r="J1547" s="19" t="s">
        <v>2134</v>
      </c>
      <c r="K1547" s="982">
        <v>1</v>
      </c>
    </row>
    <row r="1548" spans="1:11" ht="15" customHeight="1" x14ac:dyDescent="0.15">
      <c r="A1548" s="19" t="str">
        <v>死恐怖症</v>
      </c>
      <c r="B1548" s="19" t="str">
        <v>シート8　（シート9～10には記入しない）</v>
      </c>
      <c r="C1548" s="15" t="str">
        <v>精神障害</v>
      </c>
      <c r="D1548" s="15" t="str">
        <v>神経症性障害等</v>
      </c>
      <c r="G1548" s="32" t="s">
        <v>2788</v>
      </c>
      <c r="H1548" s="15" t="s">
        <v>2996</v>
      </c>
      <c r="I1548" s="44" t="s">
        <v>2133</v>
      </c>
      <c r="J1548" s="19" t="s">
        <v>2134</v>
      </c>
      <c r="K1548" s="982">
        <v>1</v>
      </c>
    </row>
    <row r="1549" spans="1:11" ht="15" customHeight="1" x14ac:dyDescent="0.15">
      <c r="A1549" s="19" t="str">
        <v>ストレス性高体温症</v>
      </c>
      <c r="B1549" s="19" t="str">
        <v>シート8　（シート9～10には記入しない）</v>
      </c>
      <c r="C1549" s="15" t="str">
        <v>精神障害</v>
      </c>
      <c r="D1549" s="15" t="str">
        <v>神経症性障害等</v>
      </c>
      <c r="G1549" s="32" t="s">
        <v>2790</v>
      </c>
      <c r="H1549" s="15" t="s">
        <v>2996</v>
      </c>
      <c r="I1549" s="32" t="s">
        <v>2133</v>
      </c>
      <c r="J1549" s="19" t="s">
        <v>2134</v>
      </c>
      <c r="K1549" s="982">
        <v>1</v>
      </c>
    </row>
    <row r="1550" spans="1:11" ht="15" customHeight="1" x14ac:dyDescent="0.15">
      <c r="A1550" s="19" t="str">
        <v>社交不安症</v>
      </c>
      <c r="B1550" s="19" t="str">
        <v>シート8　（シート9～10には記入しない）</v>
      </c>
      <c r="C1550" s="15" t="str">
        <v>精神障害</v>
      </c>
      <c r="D1550" s="15" t="str">
        <v>神経症性障害等</v>
      </c>
      <c r="G1550" s="32" t="s">
        <v>2836</v>
      </c>
      <c r="H1550" s="15" t="s">
        <v>2996</v>
      </c>
      <c r="I1550" s="32" t="s">
        <v>2829</v>
      </c>
      <c r="J1550" s="19" t="s">
        <v>2134</v>
      </c>
      <c r="K1550" s="982">
        <v>1</v>
      </c>
    </row>
    <row r="1551" spans="1:11" ht="15" customHeight="1" x14ac:dyDescent="0.15">
      <c r="A1551" s="19" t="str">
        <v>パニック症</v>
      </c>
      <c r="B1551" s="19" t="str">
        <v>シート8　（シート9～10には記入しない）</v>
      </c>
      <c r="C1551" s="15" t="str">
        <v>精神障害</v>
      </c>
      <c r="D1551" s="15" t="str">
        <v>神経症性障害等</v>
      </c>
      <c r="G1551" s="32" t="s">
        <v>2837</v>
      </c>
      <c r="H1551" s="15" t="s">
        <v>2996</v>
      </c>
      <c r="I1551" s="44" t="s">
        <v>2829</v>
      </c>
      <c r="J1551" s="19" t="s">
        <v>2134</v>
      </c>
      <c r="K1551" s="982">
        <v>1</v>
      </c>
    </row>
    <row r="1552" spans="1:11" ht="15" customHeight="1" x14ac:dyDescent="0.15">
      <c r="A1552" s="19" t="str">
        <v>強迫症</v>
      </c>
      <c r="B1552" s="19" t="str">
        <v>シート8　（シート9～10には記入しない）</v>
      </c>
      <c r="C1552" s="15" t="str">
        <v>精神障害</v>
      </c>
      <c r="D1552" s="15" t="str">
        <v>神経症性障害等</v>
      </c>
      <c r="G1552" s="15" t="s">
        <v>2838</v>
      </c>
      <c r="H1552" s="15" t="s">
        <v>2996</v>
      </c>
      <c r="I1552" s="44" t="s">
        <v>2829</v>
      </c>
      <c r="J1552" s="19" t="s">
        <v>2134</v>
      </c>
      <c r="K1552" s="982">
        <v>1</v>
      </c>
    </row>
    <row r="1553" spans="1:11" ht="15" customHeight="1" x14ac:dyDescent="0.15">
      <c r="A1553" s="19" t="str">
        <v>ためこみ症</v>
      </c>
      <c r="B1553" s="19" t="str">
        <v>シート8　（シート9～10には記入しない）</v>
      </c>
      <c r="C1553" s="15" t="str">
        <v>精神障害</v>
      </c>
      <c r="D1553" s="15" t="str">
        <v>神経症性障害等</v>
      </c>
      <c r="G1553" s="32" t="s">
        <v>2839</v>
      </c>
      <c r="H1553" s="15" t="s">
        <v>2996</v>
      </c>
      <c r="I1553" s="44" t="s">
        <v>2829</v>
      </c>
      <c r="J1553" s="19" t="s">
        <v>2134</v>
      </c>
      <c r="K1553" s="982">
        <v>1</v>
      </c>
    </row>
    <row r="1554" spans="1:11" ht="15" customHeight="1" x14ac:dyDescent="0.15">
      <c r="A1554" s="19" t="str">
        <v>身体醜形障害</v>
      </c>
      <c r="B1554" s="19" t="str">
        <v>シート8　（シート9～10には記入しない）</v>
      </c>
      <c r="C1554" s="15" t="str">
        <v>精神障害</v>
      </c>
      <c r="D1554" s="15" t="str">
        <v>神経症性障害等</v>
      </c>
      <c r="G1554" s="32" t="s">
        <v>2840</v>
      </c>
      <c r="H1554" s="15" t="s">
        <v>2996</v>
      </c>
      <c r="I1554" s="44" t="s">
        <v>2829</v>
      </c>
      <c r="J1554" s="19" t="s">
        <v>2134</v>
      </c>
      <c r="K1554" s="982">
        <v>1</v>
      </c>
    </row>
    <row r="1555" spans="1:11" ht="15" customHeight="1" x14ac:dyDescent="0.15">
      <c r="A1555" s="19" t="str">
        <v>急性ストレス障害</v>
      </c>
      <c r="B1555" s="19" t="str">
        <v>シート8　（シート9～10には記入しない）</v>
      </c>
      <c r="C1555" s="15" t="str">
        <v>精神障害</v>
      </c>
      <c r="D1555" s="15" t="str">
        <v>神経症性障害等</v>
      </c>
      <c r="G1555" s="32" t="s">
        <v>2841</v>
      </c>
      <c r="H1555" s="15" t="s">
        <v>2996</v>
      </c>
      <c r="I1555" s="44" t="s">
        <v>2829</v>
      </c>
      <c r="J1555" s="19" t="s">
        <v>2134</v>
      </c>
      <c r="K1555" s="982">
        <v>1</v>
      </c>
    </row>
    <row r="1556" spans="1:11" ht="15" customHeight="1" x14ac:dyDescent="0.15">
      <c r="A1556" s="19" t="str">
        <v>解離性同一症</v>
      </c>
      <c r="B1556" s="19" t="str">
        <v>シート8　（シート9～10には記入しない）</v>
      </c>
      <c r="C1556" s="15" t="str">
        <v>精神障害</v>
      </c>
      <c r="D1556" s="15" t="str">
        <v>神経症性障害等</v>
      </c>
      <c r="G1556" s="32" t="s">
        <v>2842</v>
      </c>
      <c r="H1556" s="15" t="s">
        <v>2996</v>
      </c>
      <c r="I1556" s="44" t="s">
        <v>2829</v>
      </c>
      <c r="J1556" s="19" t="s">
        <v>2134</v>
      </c>
      <c r="K1556" s="982">
        <v>1</v>
      </c>
    </row>
    <row r="1557" spans="1:11" ht="15" customHeight="1" x14ac:dyDescent="0.15">
      <c r="A1557" s="19" t="str">
        <v>離人感・現実感消失症</v>
      </c>
      <c r="B1557" s="19" t="str">
        <v>シート8　（シート9～10には記入しない）</v>
      </c>
      <c r="C1557" s="15" t="str">
        <v>精神障害</v>
      </c>
      <c r="D1557" s="15" t="str">
        <v>神経症性障害等</v>
      </c>
      <c r="G1557" s="32" t="s">
        <v>2843</v>
      </c>
      <c r="H1557" s="15" t="s">
        <v>2996</v>
      </c>
      <c r="I1557" s="44" t="s">
        <v>2829</v>
      </c>
      <c r="J1557" s="19" t="s">
        <v>2134</v>
      </c>
      <c r="K1557" s="982">
        <v>1</v>
      </c>
    </row>
    <row r="1558" spans="1:11" ht="15" customHeight="1" x14ac:dyDescent="0.15">
      <c r="A1558" s="19" t="str">
        <v>離人感・現実感消失障害</v>
      </c>
      <c r="B1558" s="19" t="str">
        <v>シート8　（シート9～10には記入しない）</v>
      </c>
      <c r="C1558" s="15" t="str">
        <v>精神障害</v>
      </c>
      <c r="D1558" s="15" t="str">
        <v>神経症性障害等</v>
      </c>
      <c r="G1558" s="32" t="s">
        <v>2844</v>
      </c>
      <c r="H1558" s="15" t="s">
        <v>2996</v>
      </c>
      <c r="I1558" s="32" t="s">
        <v>2829</v>
      </c>
      <c r="J1558" s="19" t="s">
        <v>2134</v>
      </c>
      <c r="K1558" s="982">
        <v>1</v>
      </c>
    </row>
    <row r="1559" spans="1:11" ht="15" customHeight="1" x14ac:dyDescent="0.15">
      <c r="A1559" s="19" t="str">
        <v>身体症状症</v>
      </c>
      <c r="B1559" s="19" t="str">
        <v>シート8　（シート9～10には記入しない）</v>
      </c>
      <c r="C1559" s="15" t="str">
        <v>精神障害</v>
      </c>
      <c r="D1559" s="15" t="str">
        <v>神経症性障害等</v>
      </c>
      <c r="G1559" s="32" t="s">
        <v>2845</v>
      </c>
      <c r="H1559" s="15" t="s">
        <v>2996</v>
      </c>
      <c r="I1559" s="32" t="s">
        <v>2829</v>
      </c>
      <c r="J1559" s="19" t="s">
        <v>2134</v>
      </c>
      <c r="K1559" s="982">
        <v>1</v>
      </c>
    </row>
    <row r="1560" spans="1:11" ht="15" customHeight="1" x14ac:dyDescent="0.15">
      <c r="A1560" s="19" t="str">
        <v>身体表現性自律神経機能不全</v>
      </c>
      <c r="B1560" s="19" t="str">
        <v>シート8　（シート9～10には記入しない）</v>
      </c>
      <c r="C1560" s="15" t="str">
        <v>精神障害</v>
      </c>
      <c r="D1560" s="15" t="str">
        <v>神経症性障害等</v>
      </c>
      <c r="G1560" s="15" t="s">
        <v>3044</v>
      </c>
      <c r="H1560" s="15" t="s">
        <v>2996</v>
      </c>
      <c r="I1560" s="44" t="s">
        <v>2829</v>
      </c>
      <c r="J1560" s="19" t="s">
        <v>2134</v>
      </c>
      <c r="K1560" s="982">
        <v>1</v>
      </c>
    </row>
    <row r="1561" spans="1:11" ht="15" customHeight="1" x14ac:dyDescent="0.15">
      <c r="A1561" s="19" t="str">
        <v>混合性不安抑うつ障害</v>
      </c>
      <c r="B1561" s="19" t="str">
        <v>シート8　（シート9～10には記入しない）</v>
      </c>
      <c r="C1561" s="15" t="str">
        <v>精神障害</v>
      </c>
      <c r="D1561" s="15" t="str">
        <v>神経症性障害等</v>
      </c>
      <c r="G1561" s="32" t="s">
        <v>3045</v>
      </c>
      <c r="H1561" s="15" t="s">
        <v>2996</v>
      </c>
      <c r="I1561" s="44" t="s">
        <v>2829</v>
      </c>
      <c r="J1561" s="19" t="s">
        <v>2134</v>
      </c>
      <c r="K1561" s="982">
        <v>1</v>
      </c>
    </row>
    <row r="1562" spans="1:11" ht="15" customHeight="1" x14ac:dyDescent="0.15">
      <c r="A1562" s="19" t="str">
        <v>恐怖症性不安障害</v>
      </c>
      <c r="B1562" s="19" t="str">
        <v>シート8　（シート9～10には記入しない）</v>
      </c>
      <c r="C1562" s="15" t="str">
        <v>精神障害</v>
      </c>
      <c r="D1562" s="15" t="str">
        <v>神経症性障害等</v>
      </c>
      <c r="G1562" s="15" t="s">
        <v>3046</v>
      </c>
      <c r="H1562" s="15" t="s">
        <v>2996</v>
      </c>
      <c r="I1562" s="44" t="s">
        <v>2829</v>
      </c>
      <c r="J1562" s="19" t="s">
        <v>2134</v>
      </c>
      <c r="K1562" s="982">
        <v>1</v>
      </c>
    </row>
    <row r="1563" spans="1:11" ht="15" customHeight="1" x14ac:dyDescent="0.15">
      <c r="A1563" s="19" t="str">
        <v>空気嚥下症</v>
      </c>
      <c r="B1563" s="19" t="str">
        <v>シート8　（シート9～10には記入しない）</v>
      </c>
      <c r="C1563" s="15" t="str">
        <v>精神障害</v>
      </c>
      <c r="D1563" s="15" t="str">
        <v>神経症性障害等</v>
      </c>
      <c r="G1563" s="15" t="s">
        <v>3614</v>
      </c>
      <c r="H1563" s="15" t="s">
        <v>2996</v>
      </c>
      <c r="I1563" s="44" t="s">
        <v>2829</v>
      </c>
      <c r="J1563" s="19" t="s">
        <v>2134</v>
      </c>
      <c r="K1563" s="982">
        <v>1</v>
      </c>
    </row>
    <row r="1564" spans="1:11" ht="15" customHeight="1" x14ac:dyDescent="0.15">
      <c r="A1564" s="19" t="str">
        <v>吞気症</v>
      </c>
      <c r="B1564" s="19" t="str">
        <v>シート8　（シート9～10には記入しない）</v>
      </c>
      <c r="C1564" s="15" t="str">
        <v>精神障害</v>
      </c>
      <c r="D1564" s="15" t="str">
        <v>神経症性障害等</v>
      </c>
      <c r="G1564" s="15" t="s">
        <v>3615</v>
      </c>
      <c r="H1564" s="15" t="s">
        <v>2996</v>
      </c>
      <c r="I1564" s="44" t="s">
        <v>2829</v>
      </c>
      <c r="J1564" s="19" t="s">
        <v>2134</v>
      </c>
      <c r="K1564" s="982">
        <v>1</v>
      </c>
    </row>
    <row r="1565" spans="1:11" ht="15" customHeight="1" x14ac:dyDescent="0.15">
      <c r="A1565" s="19" t="str">
        <v>機能性神経障害</v>
      </c>
      <c r="B1565" s="19" t="str">
        <v>シート8　（シート9～10には記入しない）</v>
      </c>
      <c r="C1565" s="15" t="str">
        <v>精神障害</v>
      </c>
      <c r="D1565" s="15" t="str">
        <v>神経症性障害等</v>
      </c>
      <c r="G1565" s="53" t="s">
        <v>4417</v>
      </c>
      <c r="H1565" s="53" t="s">
        <v>2996</v>
      </c>
      <c r="I1565" s="1706" t="s">
        <v>2829</v>
      </c>
      <c r="J1565" s="532" t="s">
        <v>2134</v>
      </c>
      <c r="K1565" s="983">
        <v>1</v>
      </c>
    </row>
    <row r="1566" spans="1:11" ht="15" customHeight="1" x14ac:dyDescent="0.15">
      <c r="A1566" s="19" t="str">
        <v>視線恐怖症</v>
      </c>
      <c r="B1566" s="19" t="str">
        <v>シート8　（シート9～10には記入しない）</v>
      </c>
      <c r="C1566" s="15" t="str">
        <v>精神障害</v>
      </c>
      <c r="D1566" s="15" t="str">
        <v>神経症性障害等</v>
      </c>
      <c r="G1566" s="1708" t="s">
        <v>4418</v>
      </c>
      <c r="H1566" s="1708" t="s">
        <v>2996</v>
      </c>
      <c r="I1566" s="1708" t="s">
        <v>4419</v>
      </c>
      <c r="J1566" s="1708" t="s">
        <v>2134</v>
      </c>
      <c r="K1566" s="1709">
        <v>1</v>
      </c>
    </row>
    <row r="1567" spans="1:11" ht="15" customHeight="1" x14ac:dyDescent="0.15">
      <c r="A1567" s="19" t="str">
        <v>依存を生じない物質の乱用</v>
      </c>
      <c r="B1567" s="19" t="str">
        <v>シート8　（シート9～10には記入しない）</v>
      </c>
      <c r="C1567" s="15" t="str">
        <v>精神障害</v>
      </c>
      <c r="D1567" s="15" t="str">
        <v>摂食障害・睡眠障害等</v>
      </c>
      <c r="G1567" s="32" t="s">
        <v>2174</v>
      </c>
      <c r="H1567" s="15" t="s">
        <v>2996</v>
      </c>
      <c r="I1567" s="44" t="s">
        <v>2130</v>
      </c>
      <c r="J1567" s="19" t="s">
        <v>2175</v>
      </c>
      <c r="K1567" s="982">
        <v>1</v>
      </c>
    </row>
    <row r="1568" spans="1:11" ht="15" customHeight="1" x14ac:dyDescent="0.15">
      <c r="A1568" s="19" t="str">
        <v>睡眠時無呼吸症候群</v>
      </c>
      <c r="B1568" s="19" t="str">
        <v>シート8　（シート9～10には記入しない）</v>
      </c>
      <c r="C1568" s="15" t="str">
        <v>精神障害</v>
      </c>
      <c r="D1568" s="15" t="str">
        <v>摂食障害・睡眠障害等</v>
      </c>
      <c r="G1568" s="32" t="s">
        <v>2489</v>
      </c>
      <c r="H1568" s="15" t="s">
        <v>2996</v>
      </c>
      <c r="I1568" s="44" t="s">
        <v>2133</v>
      </c>
      <c r="J1568" s="19" t="s">
        <v>2175</v>
      </c>
      <c r="K1568" s="982">
        <v>1</v>
      </c>
    </row>
    <row r="1569" spans="1:11" ht="15" customHeight="1" x14ac:dyDescent="0.15">
      <c r="A1569" s="19" t="str">
        <v>睡眠障害</v>
      </c>
      <c r="B1569" s="19" t="str">
        <v>シート8　（シート9～10には記入しない）</v>
      </c>
      <c r="C1569" s="15" t="str">
        <v>精神障害</v>
      </c>
      <c r="D1569" s="15" t="str">
        <v>摂食障害・睡眠障害等</v>
      </c>
      <c r="G1569" s="32" t="s">
        <v>2726</v>
      </c>
      <c r="H1569" s="15" t="s">
        <v>2996</v>
      </c>
      <c r="I1569" s="32" t="s">
        <v>2133</v>
      </c>
      <c r="J1569" s="19" t="s">
        <v>2727</v>
      </c>
      <c r="K1569" s="982">
        <v>1</v>
      </c>
    </row>
    <row r="1570" spans="1:11" ht="15" customHeight="1" x14ac:dyDescent="0.15">
      <c r="A1570" s="19" t="str">
        <v>摂食障害</v>
      </c>
      <c r="B1570" s="19" t="str">
        <v>シート8　（シート9～10には記入しない）</v>
      </c>
      <c r="C1570" s="15" t="str">
        <v>精神障害</v>
      </c>
      <c r="D1570" s="15" t="str">
        <v>摂食障害・睡眠障害等</v>
      </c>
      <c r="G1570" s="32" t="s">
        <v>2728</v>
      </c>
      <c r="H1570" s="15" t="s">
        <v>2996</v>
      </c>
      <c r="I1570" s="44" t="s">
        <v>2133</v>
      </c>
      <c r="J1570" s="19" t="s">
        <v>2727</v>
      </c>
      <c r="K1570" s="982">
        <v>1</v>
      </c>
    </row>
    <row r="1571" spans="1:11" ht="15" customHeight="1" x14ac:dyDescent="0.15">
      <c r="A1571" s="19" t="str">
        <v>ナルコレプシー</v>
      </c>
      <c r="B1571" s="19" t="str">
        <v>シート8　（シート9～10には記入しない）</v>
      </c>
      <c r="C1571" s="15" t="str">
        <v>精神障害</v>
      </c>
      <c r="D1571" s="15" t="str">
        <v>摂食障害・睡眠障害等</v>
      </c>
      <c r="G1571" s="32" t="s">
        <v>2731</v>
      </c>
      <c r="H1571" s="15" t="s">
        <v>2996</v>
      </c>
      <c r="I1571" s="44" t="s">
        <v>2133</v>
      </c>
      <c r="J1571" s="19" t="s">
        <v>2727</v>
      </c>
      <c r="K1571" s="982">
        <v>1</v>
      </c>
    </row>
    <row r="1572" spans="1:11" ht="15" customHeight="1" x14ac:dyDescent="0.15">
      <c r="A1572" s="19" t="str">
        <v>不眠</v>
      </c>
      <c r="B1572" s="19" t="str">
        <v>シート8　（シート9～10には記入しない）</v>
      </c>
      <c r="C1572" s="15" t="str">
        <v>精神障害</v>
      </c>
      <c r="D1572" s="15" t="str">
        <v>摂食障害・睡眠障害等</v>
      </c>
      <c r="G1572" s="15" t="s">
        <v>2773</v>
      </c>
      <c r="H1572" s="15" t="s">
        <v>2996</v>
      </c>
      <c r="I1572" s="44" t="s">
        <v>2133</v>
      </c>
      <c r="J1572" s="19" t="s">
        <v>2727</v>
      </c>
      <c r="K1572" s="982">
        <v>1</v>
      </c>
    </row>
    <row r="1573" spans="1:11" ht="15" customHeight="1" x14ac:dyDescent="0.15">
      <c r="A1573" s="19" t="str">
        <v>不眠症</v>
      </c>
      <c r="B1573" s="19" t="str">
        <v>シート8　（シート9～10には記入しない）</v>
      </c>
      <c r="C1573" s="15" t="str">
        <v>精神障害</v>
      </c>
      <c r="D1573" s="15" t="str">
        <v>摂食障害・睡眠障害等</v>
      </c>
      <c r="G1573" s="32" t="s">
        <v>2774</v>
      </c>
      <c r="H1573" s="15" t="s">
        <v>2996</v>
      </c>
      <c r="I1573" s="44" t="s">
        <v>2133</v>
      </c>
      <c r="J1573" s="19" t="s">
        <v>2727</v>
      </c>
      <c r="K1573" s="982">
        <v>1</v>
      </c>
    </row>
    <row r="1574" spans="1:11" ht="15" customHeight="1" x14ac:dyDescent="0.15">
      <c r="A1574" s="19" t="str">
        <v>SAS</v>
      </c>
      <c r="B1574" s="19" t="str">
        <v>シート8　（シート9～10には記入しない）</v>
      </c>
      <c r="C1574" s="15" t="str">
        <v>精神障害</v>
      </c>
      <c r="D1574" s="15" t="str">
        <v>摂食障害・睡眠障害等</v>
      </c>
      <c r="G1574" s="32" t="s">
        <v>2786</v>
      </c>
      <c r="H1574" s="15" t="s">
        <v>2996</v>
      </c>
      <c r="I1574" s="44" t="s">
        <v>2133</v>
      </c>
      <c r="J1574" s="19" t="s">
        <v>2727</v>
      </c>
      <c r="K1574" s="982">
        <v>1</v>
      </c>
    </row>
    <row r="1575" spans="1:11" ht="15" customHeight="1" x14ac:dyDescent="0.15">
      <c r="A1575" s="19" t="str">
        <v>概日リズム障害</v>
      </c>
      <c r="B1575" s="19" t="str">
        <v>シート8　（シート9～10には記入しない）</v>
      </c>
      <c r="C1575" s="15" t="str">
        <v>精神障害</v>
      </c>
      <c r="D1575" s="15" t="str">
        <v>摂食障害・睡眠障害等</v>
      </c>
      <c r="G1575" s="32" t="s">
        <v>2791</v>
      </c>
      <c r="H1575" s="15" t="s">
        <v>2996</v>
      </c>
      <c r="I1575" s="44" t="s">
        <v>2133</v>
      </c>
      <c r="J1575" s="19" t="s">
        <v>2727</v>
      </c>
      <c r="K1575" s="982">
        <v>1</v>
      </c>
    </row>
    <row r="1576" spans="1:11" ht="15" customHeight="1" x14ac:dyDescent="0.15">
      <c r="A1576" s="19" t="str">
        <v>リズム睡眠障害</v>
      </c>
      <c r="B1576" s="19" t="str">
        <v>シート8　（シート9～10には記入しない）</v>
      </c>
      <c r="C1576" s="15" t="str">
        <v>精神障害</v>
      </c>
      <c r="D1576" s="15" t="str">
        <v>摂食障害・睡眠障害等</v>
      </c>
      <c r="G1576" s="15" t="s">
        <v>2792</v>
      </c>
      <c r="H1576" s="15" t="s">
        <v>2996</v>
      </c>
      <c r="I1576" s="44" t="s">
        <v>2133</v>
      </c>
      <c r="J1576" s="19" t="s">
        <v>2727</v>
      </c>
      <c r="K1576" s="982">
        <v>1</v>
      </c>
    </row>
    <row r="1577" spans="1:11" ht="15" customHeight="1" x14ac:dyDescent="0.15">
      <c r="A1577" s="19" t="str">
        <v>過食症</v>
      </c>
      <c r="B1577" s="19" t="str">
        <v>シート8　（シート9～10には記入しない）</v>
      </c>
      <c r="C1577" s="15" t="str">
        <v>精神障害</v>
      </c>
      <c r="D1577" s="15" t="str">
        <v>摂食障害・睡眠障害等</v>
      </c>
      <c r="G1577" s="32" t="s">
        <v>2796</v>
      </c>
      <c r="H1577" s="15" t="s">
        <v>2996</v>
      </c>
      <c r="I1577" s="44" t="s">
        <v>2473</v>
      </c>
      <c r="J1577" s="19" t="s">
        <v>2797</v>
      </c>
      <c r="K1577" s="982">
        <v>1</v>
      </c>
    </row>
    <row r="1578" spans="1:11" ht="15" customHeight="1" x14ac:dyDescent="0.15">
      <c r="A1578" s="19" t="str">
        <v>拒食症</v>
      </c>
      <c r="B1578" s="19" t="str">
        <v>シート8　（シート9～10には記入しない）</v>
      </c>
      <c r="C1578" s="15" t="str">
        <v>精神障害</v>
      </c>
      <c r="D1578" s="15" t="str">
        <v>摂食障害・睡眠障害等</v>
      </c>
      <c r="G1578" s="32" t="s">
        <v>2798</v>
      </c>
      <c r="H1578" s="15" t="s">
        <v>2996</v>
      </c>
      <c r="I1578" s="44" t="s">
        <v>2473</v>
      </c>
      <c r="J1578" s="19" t="s">
        <v>2797</v>
      </c>
      <c r="K1578" s="982">
        <v>1</v>
      </c>
    </row>
    <row r="1579" spans="1:11" ht="15" customHeight="1" x14ac:dyDescent="0.15">
      <c r="A1579" s="19" t="str">
        <v>神経性やせ症</v>
      </c>
      <c r="B1579" s="19" t="str">
        <v>シート8　（シート9～10には記入しない）</v>
      </c>
      <c r="C1579" s="15" t="str">
        <v>精神障害</v>
      </c>
      <c r="D1579" s="15" t="str">
        <v>摂食障害・睡眠障害等</v>
      </c>
      <c r="G1579" s="15" t="s">
        <v>3616</v>
      </c>
      <c r="H1579" s="15" t="s">
        <v>2996</v>
      </c>
      <c r="I1579" s="44" t="s">
        <v>2829</v>
      </c>
      <c r="J1579" s="19" t="s">
        <v>2727</v>
      </c>
      <c r="K1579" s="982">
        <v>1</v>
      </c>
    </row>
    <row r="1580" spans="1:11" ht="15" customHeight="1" x14ac:dyDescent="0.15">
      <c r="A1580" s="19" t="str">
        <v>神経性痩せ症</v>
      </c>
      <c r="B1580" s="19" t="str">
        <v>シート8　（シート9～10には記入しない）</v>
      </c>
      <c r="C1580" s="15" t="str">
        <v>精神障害</v>
      </c>
      <c r="D1580" s="15" t="str">
        <v>摂食障害・睡眠障害等</v>
      </c>
      <c r="G1580" s="15" t="s">
        <v>3617</v>
      </c>
      <c r="H1580" s="15" t="s">
        <v>2996</v>
      </c>
      <c r="I1580" s="44" t="s">
        <v>2829</v>
      </c>
      <c r="J1580" s="19" t="s">
        <v>2727</v>
      </c>
      <c r="K1580" s="982">
        <v>1</v>
      </c>
    </row>
    <row r="1581" spans="1:11" ht="15" customHeight="1" x14ac:dyDescent="0.15">
      <c r="A1581" s="19" t="str">
        <v>神経性無食欲症</v>
      </c>
      <c r="B1581" s="19" t="str">
        <v>シート8　（シート9～10には記入しない）</v>
      </c>
      <c r="C1581" s="15" t="str">
        <v>精神障害</v>
      </c>
      <c r="D1581" s="15" t="str">
        <v>摂食障害・睡眠障害等</v>
      </c>
      <c r="G1581" s="32" t="s">
        <v>2846</v>
      </c>
      <c r="H1581" s="15" t="s">
        <v>2996</v>
      </c>
      <c r="I1581" s="44" t="s">
        <v>2829</v>
      </c>
      <c r="J1581" s="19" t="s">
        <v>2727</v>
      </c>
      <c r="K1581" s="982">
        <v>1</v>
      </c>
    </row>
    <row r="1582" spans="1:11" ht="15" customHeight="1" x14ac:dyDescent="0.15">
      <c r="A1582" s="19" t="str">
        <v>神経性食欲不振症</v>
      </c>
      <c r="B1582" s="19" t="str">
        <v>シート8　（シート9～10には記入しない）</v>
      </c>
      <c r="C1582" s="15" t="str">
        <v>精神障害</v>
      </c>
      <c r="D1582" s="15" t="str">
        <v>摂食障害・睡眠障害等</v>
      </c>
      <c r="G1582" s="32" t="s">
        <v>2847</v>
      </c>
      <c r="H1582" s="15" t="s">
        <v>2996</v>
      </c>
      <c r="I1582" s="44" t="s">
        <v>2829</v>
      </c>
      <c r="J1582" s="19" t="s">
        <v>2727</v>
      </c>
      <c r="K1582" s="982">
        <v>1</v>
      </c>
    </row>
    <row r="1583" spans="1:11" ht="15" customHeight="1" x14ac:dyDescent="0.15">
      <c r="A1583" s="19" t="str">
        <v>神経性過食症</v>
      </c>
      <c r="B1583" s="19" t="str">
        <v>シート8　（シート9～10には記入しない）</v>
      </c>
      <c r="C1583" s="15" t="str">
        <v>精神障害</v>
      </c>
      <c r="D1583" s="15" t="str">
        <v>摂食障害・睡眠障害等</v>
      </c>
      <c r="G1583" s="32" t="s">
        <v>2848</v>
      </c>
      <c r="H1583" s="15" t="s">
        <v>2996</v>
      </c>
      <c r="I1583" s="44" t="s">
        <v>2829</v>
      </c>
      <c r="J1583" s="19" t="s">
        <v>2727</v>
      </c>
      <c r="K1583" s="982">
        <v>1</v>
      </c>
    </row>
    <row r="1584" spans="1:11" ht="15" customHeight="1" x14ac:dyDescent="0.15">
      <c r="A1584" s="19" t="str">
        <v>神経性大食症</v>
      </c>
      <c r="B1584" s="19" t="str">
        <v>シート8　（シート9～10には記入しない）</v>
      </c>
      <c r="C1584" s="15" t="str">
        <v>精神障害</v>
      </c>
      <c r="D1584" s="15" t="str">
        <v>摂食障害・睡眠障害等</v>
      </c>
      <c r="G1584" s="32" t="s">
        <v>2849</v>
      </c>
      <c r="H1584" s="15" t="s">
        <v>2996</v>
      </c>
      <c r="I1584" s="44" t="s">
        <v>2829</v>
      </c>
      <c r="J1584" s="19" t="s">
        <v>2727</v>
      </c>
      <c r="K1584" s="982">
        <v>1</v>
      </c>
    </row>
    <row r="1585" spans="1:11" ht="15" customHeight="1" x14ac:dyDescent="0.15">
      <c r="A1585" s="19" t="str">
        <v>過食性障害</v>
      </c>
      <c r="B1585" s="19" t="str">
        <v>シート8　（シート9～10には記入しない）</v>
      </c>
      <c r="C1585" s="15" t="str">
        <v>精神障害</v>
      </c>
      <c r="D1585" s="15" t="str">
        <v>摂食障害・睡眠障害等</v>
      </c>
      <c r="G1585" s="32" t="s">
        <v>2850</v>
      </c>
      <c r="H1585" s="15" t="s">
        <v>2996</v>
      </c>
      <c r="I1585" s="44" t="s">
        <v>2829</v>
      </c>
      <c r="J1585" s="19" t="s">
        <v>2727</v>
      </c>
      <c r="K1585" s="982">
        <v>1</v>
      </c>
    </row>
    <row r="1586" spans="1:11" ht="15" customHeight="1" x14ac:dyDescent="0.15">
      <c r="A1586" s="19" t="str">
        <v>回避制限性食物摂取症</v>
      </c>
      <c r="B1586" s="19" t="str">
        <v>シート8　（シート9～10には記入しない）</v>
      </c>
      <c r="C1586" s="15" t="str">
        <v>精神障害</v>
      </c>
      <c r="D1586" s="15" t="str">
        <v>摂食障害・睡眠障害等</v>
      </c>
      <c r="G1586" s="15" t="s">
        <v>2851</v>
      </c>
      <c r="H1586" s="15" t="s">
        <v>2996</v>
      </c>
      <c r="I1586" s="44" t="s">
        <v>2829</v>
      </c>
      <c r="J1586" s="19" t="s">
        <v>2727</v>
      </c>
      <c r="K1586" s="982">
        <v>1</v>
      </c>
    </row>
    <row r="1587" spans="1:11" ht="15" customHeight="1" x14ac:dyDescent="0.15">
      <c r="A1587" s="19" t="str">
        <v>回避制限性食物摂取障害</v>
      </c>
      <c r="B1587" s="19" t="str">
        <v>シート8　（シート9～10には記入しない）</v>
      </c>
      <c r="C1587" s="15" t="str">
        <v>精神障害</v>
      </c>
      <c r="D1587" s="15" t="str">
        <v>摂食障害・睡眠障害等</v>
      </c>
      <c r="G1587" s="32" t="s">
        <v>2852</v>
      </c>
      <c r="H1587" s="15" t="s">
        <v>2996</v>
      </c>
      <c r="I1587" s="44" t="s">
        <v>2829</v>
      </c>
      <c r="J1587" s="19" t="s">
        <v>2727</v>
      </c>
      <c r="K1587" s="982">
        <v>1</v>
      </c>
    </row>
    <row r="1588" spans="1:11" ht="15" customHeight="1" x14ac:dyDescent="0.15">
      <c r="A1588" s="19" t="str">
        <v>不眠障害</v>
      </c>
      <c r="B1588" s="19" t="str">
        <v>シート8　（シート9～10には記入しない）</v>
      </c>
      <c r="C1588" s="15" t="str">
        <v>精神障害</v>
      </c>
      <c r="D1588" s="15" t="str">
        <v>摂食障害・睡眠障害等</v>
      </c>
      <c r="G1588" s="32" t="s">
        <v>2853</v>
      </c>
      <c r="H1588" s="15" t="s">
        <v>2996</v>
      </c>
      <c r="I1588" s="44" t="s">
        <v>2829</v>
      </c>
      <c r="J1588" s="19" t="s">
        <v>2727</v>
      </c>
      <c r="K1588" s="982">
        <v>1</v>
      </c>
    </row>
    <row r="1589" spans="1:11" ht="15" customHeight="1" x14ac:dyDescent="0.15">
      <c r="A1589" s="19" t="str">
        <v>過眠障害</v>
      </c>
      <c r="B1589" s="19" t="str">
        <v>シート8　（シート9～10には記入しない）</v>
      </c>
      <c r="C1589" s="15" t="str">
        <v>精神障害</v>
      </c>
      <c r="D1589" s="15" t="str">
        <v>摂食障害・睡眠障害等</v>
      </c>
      <c r="G1589" s="15" t="s">
        <v>2854</v>
      </c>
      <c r="H1589" s="15" t="s">
        <v>2996</v>
      </c>
      <c r="I1589" s="44" t="s">
        <v>2829</v>
      </c>
      <c r="J1589" s="19" t="s">
        <v>2727</v>
      </c>
      <c r="K1589" s="982">
        <v>1</v>
      </c>
    </row>
    <row r="1590" spans="1:11" ht="15" customHeight="1" x14ac:dyDescent="0.15">
      <c r="A1590" s="19" t="str">
        <v>特発性過眠症</v>
      </c>
      <c r="B1590" s="19" t="str">
        <v>シート8　（シート9～10には記入しない）</v>
      </c>
      <c r="C1590" s="15" t="str">
        <v>精神障害</v>
      </c>
      <c r="D1590" s="15" t="str">
        <v>摂食障害・睡眠障害等</v>
      </c>
      <c r="G1590" s="32" t="s">
        <v>3047</v>
      </c>
      <c r="H1590" s="15" t="s">
        <v>2996</v>
      </c>
      <c r="I1590" s="32" t="s">
        <v>2829</v>
      </c>
      <c r="J1590" s="19" t="s">
        <v>2727</v>
      </c>
      <c r="K1590" s="982">
        <v>1</v>
      </c>
    </row>
    <row r="1591" spans="1:11" ht="15" customHeight="1" x14ac:dyDescent="0.15">
      <c r="A1591" s="19" t="str">
        <v>過眠</v>
      </c>
      <c r="B1591" s="19" t="str">
        <v>シート8　（シート9～10には記入しない）</v>
      </c>
      <c r="C1591" s="15" t="str">
        <v>精神障害</v>
      </c>
      <c r="D1591" s="15" t="str">
        <v>摂食障害・睡眠障害等</v>
      </c>
      <c r="G1591" s="15" t="s">
        <v>3048</v>
      </c>
      <c r="H1591" s="15" t="s">
        <v>2996</v>
      </c>
      <c r="I1591" s="44" t="s">
        <v>2829</v>
      </c>
      <c r="J1591" s="19" t="s">
        <v>2727</v>
      </c>
      <c r="K1591" s="982">
        <v>1</v>
      </c>
    </row>
    <row r="1592" spans="1:11" ht="15" customHeight="1" x14ac:dyDescent="0.15">
      <c r="A1592" s="19" t="str">
        <v>睡眠相後退症候群</v>
      </c>
      <c r="B1592" s="19" t="str">
        <v>シート8　（シート9～10には記入しない）</v>
      </c>
      <c r="C1592" s="15" t="str">
        <v>精神障害</v>
      </c>
      <c r="D1592" s="15" t="str">
        <v>摂食障害・睡眠障害等</v>
      </c>
      <c r="G1592" s="32" t="s">
        <v>3049</v>
      </c>
      <c r="H1592" s="15" t="s">
        <v>2996</v>
      </c>
      <c r="I1592" s="32" t="s">
        <v>2829</v>
      </c>
      <c r="J1592" s="19" t="s">
        <v>2727</v>
      </c>
      <c r="K1592" s="982">
        <v>1</v>
      </c>
    </row>
    <row r="1593" spans="1:11" ht="15" customHeight="1" x14ac:dyDescent="0.15">
      <c r="A1593" s="19" t="str">
        <v>睡眠リズム障害</v>
      </c>
      <c r="B1593" s="19" t="str">
        <v>シート8　（シート9～10には記入しない）</v>
      </c>
      <c r="C1593" s="15" t="str">
        <v>精神障害</v>
      </c>
      <c r="D1593" s="15" t="str">
        <v>摂食障害・睡眠障害等</v>
      </c>
      <c r="G1593" s="15" t="s">
        <v>3050</v>
      </c>
      <c r="H1593" s="15" t="s">
        <v>2996</v>
      </c>
      <c r="I1593" s="44" t="s">
        <v>2829</v>
      </c>
      <c r="J1593" s="19" t="s">
        <v>2727</v>
      </c>
      <c r="K1593" s="982">
        <v>1</v>
      </c>
    </row>
    <row r="1594" spans="1:11" ht="15" customHeight="1" x14ac:dyDescent="0.15">
      <c r="A1594" s="19" t="str">
        <v>反復性過眠症</v>
      </c>
      <c r="B1594" s="19" t="str">
        <v>シート8　（シート9～10には記入しない）</v>
      </c>
      <c r="C1594" s="15" t="str">
        <v>精神障害</v>
      </c>
      <c r="D1594" s="15" t="str">
        <v>摂食障害・睡眠障害等</v>
      </c>
      <c r="G1594" s="15" t="s">
        <v>3051</v>
      </c>
      <c r="H1594" s="15" t="s">
        <v>2996</v>
      </c>
      <c r="I1594" s="32" t="s">
        <v>2829</v>
      </c>
      <c r="J1594" s="19" t="s">
        <v>2727</v>
      </c>
      <c r="K1594" s="982">
        <v>1</v>
      </c>
    </row>
    <row r="1595" spans="1:11" ht="15" customHeight="1" x14ac:dyDescent="0.15">
      <c r="A1595" s="19" t="str">
        <v>クライネ-レヴィン症候群</v>
      </c>
      <c r="B1595" s="19" t="str">
        <v>シート8　（シート9～10には記入しない）</v>
      </c>
      <c r="C1595" s="15" t="str">
        <v>精神障害</v>
      </c>
      <c r="D1595" s="15" t="str">
        <v>摂食障害・睡眠障害等</v>
      </c>
      <c r="G1595" s="15" t="s">
        <v>3052</v>
      </c>
      <c r="H1595" s="15" t="s">
        <v>2996</v>
      </c>
      <c r="I1595" s="44" t="s">
        <v>2829</v>
      </c>
      <c r="J1595" s="19" t="s">
        <v>2727</v>
      </c>
      <c r="K1595" s="982">
        <v>1</v>
      </c>
    </row>
    <row r="1596" spans="1:11" ht="15" customHeight="1" x14ac:dyDescent="0.15">
      <c r="A1596" s="19" t="str">
        <v>周期性傾眠症</v>
      </c>
      <c r="B1596" s="19" t="str">
        <v>シート8　（シート9～10には記入しない）</v>
      </c>
      <c r="C1596" s="15" t="str">
        <v>精神障害</v>
      </c>
      <c r="D1596" s="15" t="str">
        <v>摂食障害・睡眠障害等</v>
      </c>
      <c r="G1596" s="32" t="s">
        <v>3053</v>
      </c>
      <c r="H1596" s="15" t="s">
        <v>2996</v>
      </c>
      <c r="I1596" s="44" t="s">
        <v>2829</v>
      </c>
      <c r="J1596" s="19" t="s">
        <v>2727</v>
      </c>
      <c r="K1596" s="982">
        <v>1</v>
      </c>
    </row>
    <row r="1597" spans="1:11" ht="15" customHeight="1" x14ac:dyDescent="0.15">
      <c r="A1597" s="19" t="str">
        <v>ARMS</v>
      </c>
      <c r="B1597" s="19" t="str">
        <v>シート８とシート９</v>
      </c>
      <c r="C1597" s="15" t="str">
        <v>精神障害</v>
      </c>
      <c r="D1597" s="15" t="str">
        <v>その他の精神障害</v>
      </c>
      <c r="G1597" s="32" t="s">
        <v>2131</v>
      </c>
      <c r="H1597" s="15" t="s">
        <v>3054</v>
      </c>
      <c r="I1597" s="32" t="s">
        <v>2130</v>
      </c>
      <c r="J1597" s="19" t="s">
        <v>2963</v>
      </c>
      <c r="K1597" s="982">
        <v>3</v>
      </c>
    </row>
    <row r="1598" spans="1:11" ht="15" customHeight="1" x14ac:dyDescent="0.15">
      <c r="A1598" s="19" t="str">
        <v>アーレンシンドローム</v>
      </c>
      <c r="B1598" s="19" t="str">
        <v>シート８とシート９</v>
      </c>
      <c r="C1598" s="15" t="str">
        <v>精神障害</v>
      </c>
      <c r="D1598" s="15" t="str">
        <v>その他の精神障害</v>
      </c>
      <c r="G1598" s="32" t="s">
        <v>2135</v>
      </c>
      <c r="H1598" s="15" t="s">
        <v>3054</v>
      </c>
      <c r="I1598" s="44" t="s">
        <v>2130</v>
      </c>
      <c r="J1598" s="19" t="s">
        <v>2963</v>
      </c>
      <c r="K1598" s="982">
        <v>3</v>
      </c>
    </row>
    <row r="1599" spans="1:11" ht="15" customHeight="1" x14ac:dyDescent="0.15">
      <c r="A1599" s="19" t="str">
        <v>アルコール依存</v>
      </c>
      <c r="B1599" s="19" t="str">
        <v>シート８とシート９</v>
      </c>
      <c r="C1599" s="15" t="str">
        <v>精神障害</v>
      </c>
      <c r="D1599" s="15" t="str">
        <v>その他の精神障害</v>
      </c>
      <c r="G1599" s="32" t="s">
        <v>2136</v>
      </c>
      <c r="H1599" s="15" t="s">
        <v>3054</v>
      </c>
      <c r="I1599" s="44" t="s">
        <v>2130</v>
      </c>
      <c r="J1599" s="19" t="s">
        <v>2963</v>
      </c>
      <c r="K1599" s="982">
        <v>3</v>
      </c>
    </row>
    <row r="1600" spans="1:11" ht="15" customHeight="1" x14ac:dyDescent="0.15">
      <c r="A1600" s="19" t="str">
        <v>アルコール依存症</v>
      </c>
      <c r="B1600" s="19" t="str">
        <v>シート８とシート９</v>
      </c>
      <c r="C1600" s="15" t="str">
        <v>精神障害</v>
      </c>
      <c r="D1600" s="15" t="str">
        <v>その他の精神障害</v>
      </c>
      <c r="G1600" s="32" t="s">
        <v>2137</v>
      </c>
      <c r="H1600" s="15" t="s">
        <v>3054</v>
      </c>
      <c r="I1600" s="44" t="s">
        <v>2130</v>
      </c>
      <c r="J1600" s="19" t="s">
        <v>2963</v>
      </c>
      <c r="K1600" s="982">
        <v>3</v>
      </c>
    </row>
    <row r="1601" spans="1:11" ht="15" customHeight="1" x14ac:dyDescent="0.15">
      <c r="A1601" s="19" t="str">
        <v>アルコール乱用</v>
      </c>
      <c r="B1601" s="19" t="str">
        <v>シート８とシート９</v>
      </c>
      <c r="C1601" s="15" t="str">
        <v>精神障害</v>
      </c>
      <c r="D1601" s="15" t="str">
        <v>その他の精神障害</v>
      </c>
      <c r="G1601" s="32" t="s">
        <v>2138</v>
      </c>
      <c r="H1601" s="15" t="s">
        <v>3054</v>
      </c>
      <c r="I1601" s="44" t="s">
        <v>2130</v>
      </c>
      <c r="J1601" s="19" t="s">
        <v>2963</v>
      </c>
      <c r="K1601" s="982">
        <v>3</v>
      </c>
    </row>
    <row r="1602" spans="1:11" ht="15" customHeight="1" x14ac:dyDescent="0.15">
      <c r="A1602" s="19" t="str">
        <v>依存症</v>
      </c>
      <c r="B1602" s="19" t="str">
        <v>シート８とシート９</v>
      </c>
      <c r="C1602" s="15" t="str">
        <v>精神障害</v>
      </c>
      <c r="D1602" s="15" t="str">
        <v>その他の精神障害</v>
      </c>
      <c r="G1602" s="32" t="s">
        <v>2139</v>
      </c>
      <c r="H1602" s="15" t="s">
        <v>3054</v>
      </c>
      <c r="I1602" s="44" t="s">
        <v>2130</v>
      </c>
      <c r="J1602" s="19" t="s">
        <v>2963</v>
      </c>
      <c r="K1602" s="982">
        <v>3</v>
      </c>
    </row>
    <row r="1603" spans="1:11" ht="15" customHeight="1" x14ac:dyDescent="0.15">
      <c r="A1603" s="19" t="str">
        <v>インターネット依存症</v>
      </c>
      <c r="B1603" s="19" t="str">
        <v>シート８とシート９</v>
      </c>
      <c r="C1603" s="15" t="str">
        <v>精神障害</v>
      </c>
      <c r="D1603" s="15" t="str">
        <v>その他の精神障害</v>
      </c>
      <c r="G1603" s="15" t="s">
        <v>2140</v>
      </c>
      <c r="H1603" s="15" t="s">
        <v>3054</v>
      </c>
      <c r="I1603" s="44" t="s">
        <v>2130</v>
      </c>
      <c r="J1603" s="19" t="s">
        <v>2963</v>
      </c>
      <c r="K1603" s="982">
        <v>3</v>
      </c>
    </row>
    <row r="1604" spans="1:11" ht="15" customHeight="1" x14ac:dyDescent="0.15">
      <c r="A1604" s="19" t="str">
        <v>インターネット依存</v>
      </c>
      <c r="B1604" s="19" t="str">
        <v>シート８とシート９</v>
      </c>
      <c r="C1604" s="15" t="str">
        <v>精神障害</v>
      </c>
      <c r="D1604" s="15" t="str">
        <v>その他の精神障害</v>
      </c>
      <c r="G1604" s="15" t="s">
        <v>2141</v>
      </c>
      <c r="H1604" s="15" t="s">
        <v>3054</v>
      </c>
      <c r="I1604" s="44" t="s">
        <v>2130</v>
      </c>
      <c r="J1604" s="19" t="s">
        <v>2963</v>
      </c>
      <c r="K1604" s="982">
        <v>3</v>
      </c>
    </row>
    <row r="1605" spans="1:11" ht="15" customHeight="1" x14ac:dyDescent="0.15">
      <c r="A1605" s="19" t="str">
        <v>うつ状態</v>
      </c>
      <c r="B1605" s="19" t="str">
        <v>シート８とシート９</v>
      </c>
      <c r="C1605" s="15" t="str">
        <v>精神障害</v>
      </c>
      <c r="D1605" s="15" t="str">
        <v>その他の精神障害</v>
      </c>
      <c r="G1605" s="32" t="s">
        <v>2142</v>
      </c>
      <c r="H1605" s="15" t="s">
        <v>3054</v>
      </c>
      <c r="I1605" s="44" t="s">
        <v>2130</v>
      </c>
      <c r="J1605" s="19" t="s">
        <v>2963</v>
      </c>
      <c r="K1605" s="982">
        <v>3</v>
      </c>
    </row>
    <row r="1606" spans="1:11" ht="15" customHeight="1" x14ac:dyDescent="0.15">
      <c r="A1606" s="19" t="str">
        <v>鬱状態</v>
      </c>
      <c r="B1606" s="19" t="str">
        <v>シート８とシート９</v>
      </c>
      <c r="C1606" s="15" t="str">
        <v>精神障害</v>
      </c>
      <c r="D1606" s="15" t="str">
        <v>その他の精神障害</v>
      </c>
      <c r="G1606" s="32" t="s">
        <v>2143</v>
      </c>
      <c r="H1606" s="15" t="s">
        <v>3054</v>
      </c>
      <c r="I1606" s="44" t="s">
        <v>2130</v>
      </c>
      <c r="J1606" s="19" t="s">
        <v>2963</v>
      </c>
      <c r="K1606" s="982">
        <v>3</v>
      </c>
    </row>
    <row r="1607" spans="1:11" ht="15" customHeight="1" x14ac:dyDescent="0.15">
      <c r="A1607" s="19" t="str">
        <v>買い物依存</v>
      </c>
      <c r="B1607" s="19" t="str">
        <v>シート８とシート９</v>
      </c>
      <c r="C1607" s="15" t="str">
        <v>精神障害</v>
      </c>
      <c r="D1607" s="15" t="str">
        <v>その他の精神障害</v>
      </c>
      <c r="G1607" s="32" t="s">
        <v>2144</v>
      </c>
      <c r="H1607" s="15" t="s">
        <v>3054</v>
      </c>
      <c r="I1607" s="44" t="s">
        <v>2130</v>
      </c>
      <c r="J1607" s="19" t="s">
        <v>2963</v>
      </c>
      <c r="K1607" s="982">
        <v>3</v>
      </c>
    </row>
    <row r="1608" spans="1:11" ht="15" customHeight="1" x14ac:dyDescent="0.15">
      <c r="A1608" s="19" t="str">
        <v>買い物依存症</v>
      </c>
      <c r="B1608" s="19" t="str">
        <v>シート８とシート９</v>
      </c>
      <c r="C1608" s="15" t="str">
        <v>精神障害</v>
      </c>
      <c r="D1608" s="15" t="str">
        <v>その他の精神障害</v>
      </c>
      <c r="G1608" s="32" t="s">
        <v>2145</v>
      </c>
      <c r="H1608" s="15" t="s">
        <v>3054</v>
      </c>
      <c r="I1608" s="44" t="s">
        <v>2130</v>
      </c>
      <c r="J1608" s="19" t="s">
        <v>2963</v>
      </c>
      <c r="K1608" s="982">
        <v>3</v>
      </c>
    </row>
    <row r="1609" spans="1:11" ht="15" customHeight="1" x14ac:dyDescent="0.15">
      <c r="A1609" s="19" t="str">
        <v>かん黙</v>
      </c>
      <c r="B1609" s="19" t="str">
        <v>シート８とシート９</v>
      </c>
      <c r="C1609" s="15" t="str">
        <v>精神障害</v>
      </c>
      <c r="D1609" s="15" t="str">
        <v>その他の精神障害</v>
      </c>
      <c r="G1609" s="15" t="s">
        <v>2146</v>
      </c>
      <c r="H1609" s="15" t="s">
        <v>3054</v>
      </c>
      <c r="I1609" s="44" t="s">
        <v>2130</v>
      </c>
      <c r="J1609" s="19" t="s">
        <v>2963</v>
      </c>
      <c r="K1609" s="982">
        <v>3</v>
      </c>
    </row>
    <row r="1610" spans="1:11" ht="15" customHeight="1" x14ac:dyDescent="0.15">
      <c r="A1610" s="19" t="str">
        <v>かん黙症</v>
      </c>
      <c r="B1610" s="19" t="str">
        <v>シート８とシート９</v>
      </c>
      <c r="C1610" s="15" t="str">
        <v>精神障害</v>
      </c>
      <c r="D1610" s="15" t="str">
        <v>その他の精神障害</v>
      </c>
      <c r="G1610" s="32" t="s">
        <v>2147</v>
      </c>
      <c r="H1610" s="15" t="s">
        <v>3054</v>
      </c>
      <c r="I1610" s="44" t="s">
        <v>2130</v>
      </c>
      <c r="J1610" s="19" t="s">
        <v>2963</v>
      </c>
      <c r="K1610" s="982">
        <v>3</v>
      </c>
    </row>
    <row r="1611" spans="1:11" ht="15" customHeight="1" x14ac:dyDescent="0.15">
      <c r="A1611" s="19" t="str">
        <v>ギャンブル依存症</v>
      </c>
      <c r="B1611" s="19" t="str">
        <v>シート８とシート９</v>
      </c>
      <c r="C1611" s="15" t="str">
        <v>精神障害</v>
      </c>
      <c r="D1611" s="15" t="str">
        <v>その他の精神障害</v>
      </c>
      <c r="G1611" s="32" t="s">
        <v>2148</v>
      </c>
      <c r="H1611" s="15" t="s">
        <v>3054</v>
      </c>
      <c r="I1611" s="44" t="s">
        <v>2130</v>
      </c>
      <c r="J1611" s="19" t="s">
        <v>2963</v>
      </c>
      <c r="K1611" s="982">
        <v>3</v>
      </c>
    </row>
    <row r="1612" spans="1:11" ht="15" customHeight="1" x14ac:dyDescent="0.15">
      <c r="A1612" s="19" t="str">
        <v>ギャンブル依存</v>
      </c>
      <c r="B1612" s="19" t="str">
        <v>シート８とシート９</v>
      </c>
      <c r="C1612" s="15" t="str">
        <v>精神障害</v>
      </c>
      <c r="D1612" s="15" t="str">
        <v>その他の精神障害</v>
      </c>
      <c r="G1612" s="32" t="s">
        <v>2149</v>
      </c>
      <c r="H1612" s="15" t="s">
        <v>3054</v>
      </c>
      <c r="I1612" s="44" t="s">
        <v>2130</v>
      </c>
      <c r="J1612" s="19" t="s">
        <v>2963</v>
      </c>
      <c r="K1612" s="982">
        <v>3</v>
      </c>
    </row>
    <row r="1613" spans="1:11" ht="15" customHeight="1" x14ac:dyDescent="0.15">
      <c r="A1613" s="19" t="str">
        <v>ゲルストマン症候群</v>
      </c>
      <c r="B1613" s="19" t="str">
        <v>シート８とシート９</v>
      </c>
      <c r="C1613" s="15" t="str">
        <v>精神障害</v>
      </c>
      <c r="D1613" s="15" t="str">
        <v>その他の精神障害</v>
      </c>
      <c r="G1613" s="15" t="s">
        <v>2150</v>
      </c>
      <c r="H1613" s="15" t="s">
        <v>3054</v>
      </c>
      <c r="I1613" s="44" t="s">
        <v>2130</v>
      </c>
      <c r="J1613" s="19" t="s">
        <v>2963</v>
      </c>
      <c r="K1613" s="982">
        <v>3</v>
      </c>
    </row>
    <row r="1614" spans="1:11" ht="15" customHeight="1" x14ac:dyDescent="0.15">
      <c r="A1614" s="19" t="str">
        <v>言語発達遅滞</v>
      </c>
      <c r="B1614" s="19" t="str">
        <v>シート８とシート９</v>
      </c>
      <c r="C1614" s="15" t="str">
        <v>精神障害</v>
      </c>
      <c r="D1614" s="15" t="str">
        <v>その他の精神障害</v>
      </c>
      <c r="G1614" s="15" t="s">
        <v>2151</v>
      </c>
      <c r="H1614" s="15" t="s">
        <v>3054</v>
      </c>
      <c r="I1614" s="44" t="s">
        <v>2130</v>
      </c>
      <c r="J1614" s="19" t="s">
        <v>2963</v>
      </c>
      <c r="K1614" s="982">
        <v>3</v>
      </c>
    </row>
    <row r="1615" spans="1:11" ht="15" customHeight="1" x14ac:dyDescent="0.15">
      <c r="A1615" s="19" t="str">
        <v>コミュニケーション症</v>
      </c>
      <c r="B1615" s="19" t="str">
        <v>シート８とシート９</v>
      </c>
      <c r="C1615" s="15" t="str">
        <v>精神障害</v>
      </c>
      <c r="D1615" s="15" t="str">
        <v>その他の精神障害</v>
      </c>
      <c r="G1615" s="15" t="s">
        <v>2152</v>
      </c>
      <c r="H1615" s="15" t="s">
        <v>3054</v>
      </c>
      <c r="I1615" s="44" t="s">
        <v>2130</v>
      </c>
      <c r="J1615" s="19" t="s">
        <v>2963</v>
      </c>
      <c r="K1615" s="982">
        <v>3</v>
      </c>
    </row>
    <row r="1616" spans="1:11" ht="15" customHeight="1" x14ac:dyDescent="0.15">
      <c r="A1616" s="19" t="str">
        <v>コミュニケーション障害</v>
      </c>
      <c r="B1616" s="19" t="str">
        <v>シート８とシート９</v>
      </c>
      <c r="C1616" s="15" t="str">
        <v>精神障害</v>
      </c>
      <c r="D1616" s="15" t="str">
        <v>その他の精神障害</v>
      </c>
      <c r="G1616" s="32" t="s">
        <v>2153</v>
      </c>
      <c r="H1616" s="15" t="s">
        <v>3054</v>
      </c>
      <c r="I1616" s="44" t="s">
        <v>2130</v>
      </c>
      <c r="J1616" s="19" t="s">
        <v>2963</v>
      </c>
      <c r="K1616" s="982">
        <v>3</v>
      </c>
    </row>
    <row r="1617" spans="1:11" ht="15" customHeight="1" x14ac:dyDescent="0.15">
      <c r="A1617" s="19" t="str">
        <v>人格障害</v>
      </c>
      <c r="B1617" s="19" t="str">
        <v>シート８とシート９</v>
      </c>
      <c r="C1617" s="15" t="str">
        <v>精神障害</v>
      </c>
      <c r="D1617" s="15" t="str">
        <v>その他の精神障害</v>
      </c>
      <c r="G1617" s="32" t="s">
        <v>2155</v>
      </c>
      <c r="H1617" s="15" t="s">
        <v>3054</v>
      </c>
      <c r="I1617" s="44" t="s">
        <v>2130</v>
      </c>
      <c r="J1617" s="19" t="s">
        <v>2963</v>
      </c>
      <c r="K1617" s="982">
        <v>3</v>
      </c>
    </row>
    <row r="1618" spans="1:11" ht="15" customHeight="1" x14ac:dyDescent="0.15">
      <c r="A1618" s="19" t="str">
        <v>精神障害</v>
      </c>
      <c r="B1618" s="19" t="str">
        <v>シート８とシート９</v>
      </c>
      <c r="C1618" s="15" t="str">
        <v>精神障害</v>
      </c>
      <c r="D1618" s="15" t="str">
        <v>その他の精神障害</v>
      </c>
      <c r="G1618" s="32" t="s">
        <v>2156</v>
      </c>
      <c r="H1618" s="15" t="s">
        <v>3054</v>
      </c>
      <c r="I1618" s="44" t="s">
        <v>2130</v>
      </c>
      <c r="J1618" s="19" t="s">
        <v>2963</v>
      </c>
      <c r="K1618" s="982">
        <v>3</v>
      </c>
    </row>
    <row r="1619" spans="1:11" ht="15" customHeight="1" x14ac:dyDescent="0.15">
      <c r="A1619" s="19" t="str">
        <v>チック</v>
      </c>
      <c r="B1619" s="19" t="str">
        <v>シート８とシート９</v>
      </c>
      <c r="C1619" s="15" t="str">
        <v>精神障害</v>
      </c>
      <c r="D1619" s="15" t="str">
        <v>その他の精神障害</v>
      </c>
      <c r="G1619" s="32" t="s">
        <v>4420</v>
      </c>
      <c r="H1619" s="15" t="s">
        <v>3054</v>
      </c>
      <c r="I1619" s="44" t="s">
        <v>2130</v>
      </c>
      <c r="J1619" s="19" t="s">
        <v>2963</v>
      </c>
      <c r="K1619" s="982">
        <v>3</v>
      </c>
    </row>
    <row r="1620" spans="1:11" ht="15" customHeight="1" x14ac:dyDescent="0.15">
      <c r="A1620" s="19" t="str">
        <v>チック症</v>
      </c>
      <c r="B1620" s="19" t="str">
        <v>シート８とシート９</v>
      </c>
      <c r="C1620" s="15" t="str">
        <v>精神障害</v>
      </c>
      <c r="D1620" s="15" t="str">
        <v>その他の精神障害</v>
      </c>
      <c r="G1620" s="32" t="s">
        <v>2157</v>
      </c>
      <c r="H1620" s="15" t="s">
        <v>3054</v>
      </c>
      <c r="I1620" s="44" t="s">
        <v>2130</v>
      </c>
      <c r="J1620" s="19" t="s">
        <v>2963</v>
      </c>
      <c r="K1620" s="982">
        <v>3</v>
      </c>
    </row>
    <row r="1621" spans="1:11" ht="15" customHeight="1" x14ac:dyDescent="0.15">
      <c r="A1621" s="19" t="str">
        <v>チック症状</v>
      </c>
      <c r="B1621" s="19" t="str">
        <v>シート８とシート９</v>
      </c>
      <c r="C1621" s="15" t="str">
        <v>精神障害</v>
      </c>
      <c r="D1621" s="15" t="str">
        <v>その他の精神障害</v>
      </c>
      <c r="G1621" s="32" t="s">
        <v>2158</v>
      </c>
      <c r="H1621" s="15" t="s">
        <v>3054</v>
      </c>
      <c r="I1621" s="44" t="s">
        <v>2130</v>
      </c>
      <c r="J1621" s="19" t="s">
        <v>2963</v>
      </c>
      <c r="K1621" s="982">
        <v>3</v>
      </c>
    </row>
    <row r="1622" spans="1:11" ht="15" customHeight="1" x14ac:dyDescent="0.15">
      <c r="A1622" s="19" t="str">
        <v>チック障害</v>
      </c>
      <c r="B1622" s="19" t="str">
        <v>シート８とシート９</v>
      </c>
      <c r="C1622" s="15" t="str">
        <v>精神障害</v>
      </c>
      <c r="D1622" s="15" t="str">
        <v>その他の精神障害</v>
      </c>
      <c r="G1622" s="1707" t="s">
        <v>4421</v>
      </c>
      <c r="H1622" s="53" t="s">
        <v>3054</v>
      </c>
      <c r="I1622" s="1706" t="s">
        <v>2130</v>
      </c>
      <c r="J1622" s="532" t="s">
        <v>2963</v>
      </c>
      <c r="K1622" s="983">
        <v>3</v>
      </c>
    </row>
    <row r="1623" spans="1:11" ht="15" customHeight="1" x14ac:dyDescent="0.15">
      <c r="A1623" s="19" t="str">
        <v>トゥーレット症候群</v>
      </c>
      <c r="B1623" s="19" t="str">
        <v>シート８とシート９</v>
      </c>
      <c r="C1623" s="15" t="str">
        <v>精神障害</v>
      </c>
      <c r="D1623" s="15" t="str">
        <v>その他の精神障害</v>
      </c>
      <c r="G1623" s="32" t="s">
        <v>2159</v>
      </c>
      <c r="H1623" s="15" t="s">
        <v>3054</v>
      </c>
      <c r="I1623" s="44" t="s">
        <v>2130</v>
      </c>
      <c r="J1623" s="19" t="s">
        <v>2963</v>
      </c>
      <c r="K1623" s="982">
        <v>3</v>
      </c>
    </row>
    <row r="1624" spans="1:11" ht="15" customHeight="1" x14ac:dyDescent="0.15">
      <c r="A1624" s="19" t="str">
        <v>トゥーレット障害</v>
      </c>
      <c r="B1624" s="19" t="str">
        <v>シート８とシート９</v>
      </c>
      <c r="C1624" s="15" t="str">
        <v>精神障害</v>
      </c>
      <c r="D1624" s="15" t="str">
        <v>その他の精神障害</v>
      </c>
      <c r="G1624" s="32" t="s">
        <v>2160</v>
      </c>
      <c r="H1624" s="15" t="s">
        <v>3054</v>
      </c>
      <c r="I1624" s="44" t="s">
        <v>2130</v>
      </c>
      <c r="J1624" s="19" t="s">
        <v>2963</v>
      </c>
      <c r="K1624" s="982">
        <v>3</v>
      </c>
    </row>
    <row r="1625" spans="1:11" ht="15" customHeight="1" x14ac:dyDescent="0.15">
      <c r="A1625" s="19" t="str">
        <v>ドゥラトゥレット症候群</v>
      </c>
      <c r="B1625" s="19" t="str">
        <v>シート８とシート９</v>
      </c>
      <c r="C1625" s="15" t="str">
        <v>精神障害</v>
      </c>
      <c r="D1625" s="15" t="str">
        <v>その他の精神障害</v>
      </c>
      <c r="G1625" s="32" t="s">
        <v>2161</v>
      </c>
      <c r="H1625" s="15" t="s">
        <v>3054</v>
      </c>
      <c r="I1625" s="44" t="s">
        <v>2130</v>
      </c>
      <c r="J1625" s="19" t="s">
        <v>2963</v>
      </c>
      <c r="K1625" s="982">
        <v>3</v>
      </c>
    </row>
    <row r="1626" spans="1:11" ht="15" customHeight="1" x14ac:dyDescent="0.15">
      <c r="A1626" s="19" t="str">
        <v>トゥレット症候群</v>
      </c>
      <c r="B1626" s="19" t="str">
        <v>シート８とシート９</v>
      </c>
      <c r="C1626" s="15" t="str">
        <v>精神障害</v>
      </c>
      <c r="D1626" s="15" t="str">
        <v>その他の精神障害</v>
      </c>
      <c r="G1626" s="32" t="s">
        <v>2162</v>
      </c>
      <c r="H1626" s="15" t="s">
        <v>3054</v>
      </c>
      <c r="I1626" s="44" t="s">
        <v>2130</v>
      </c>
      <c r="J1626" s="19" t="s">
        <v>2963</v>
      </c>
      <c r="K1626" s="982">
        <v>3</v>
      </c>
    </row>
    <row r="1627" spans="1:11" ht="15" customHeight="1" x14ac:dyDescent="0.15">
      <c r="A1627" s="19" t="str">
        <v>トゥレット障害</v>
      </c>
      <c r="B1627" s="19" t="str">
        <v>シート８とシート９</v>
      </c>
      <c r="C1627" s="15" t="str">
        <v>精神障害</v>
      </c>
      <c r="D1627" s="15" t="str">
        <v>その他の精神障害</v>
      </c>
      <c r="G1627" s="32" t="s">
        <v>2163</v>
      </c>
      <c r="H1627" s="15" t="s">
        <v>3054</v>
      </c>
      <c r="I1627" s="44" t="s">
        <v>2130</v>
      </c>
      <c r="J1627" s="19" t="s">
        <v>2963</v>
      </c>
      <c r="K1627" s="982">
        <v>3</v>
      </c>
    </row>
    <row r="1628" spans="1:11" ht="15" customHeight="1" x14ac:dyDescent="0.15">
      <c r="A1628" s="19" t="str">
        <v>パーソナリティおよび行動の障害</v>
      </c>
      <c r="B1628" s="19" t="str">
        <v>シート８とシート９</v>
      </c>
      <c r="C1628" s="15" t="str">
        <v>精神障害</v>
      </c>
      <c r="D1628" s="15" t="str">
        <v>その他の精神障害</v>
      </c>
      <c r="G1628" s="32" t="s">
        <v>2165</v>
      </c>
      <c r="H1628" s="15" t="s">
        <v>3054</v>
      </c>
      <c r="I1628" s="32" t="s">
        <v>2130</v>
      </c>
      <c r="J1628" s="19" t="s">
        <v>2963</v>
      </c>
      <c r="K1628" s="982">
        <v>3</v>
      </c>
    </row>
    <row r="1629" spans="1:11" ht="15" customHeight="1" x14ac:dyDescent="0.15">
      <c r="A1629" s="19" t="str">
        <v>パーソナリティ障害</v>
      </c>
      <c r="B1629" s="19" t="str">
        <v>シート８とシート９</v>
      </c>
      <c r="C1629" s="15" t="str">
        <v>精神障害</v>
      </c>
      <c r="D1629" s="15" t="str">
        <v>その他の精神障害</v>
      </c>
      <c r="G1629" s="32" t="s">
        <v>2166</v>
      </c>
      <c r="H1629" s="15" t="s">
        <v>3054</v>
      </c>
      <c r="I1629" s="44" t="s">
        <v>2130</v>
      </c>
      <c r="J1629" s="19" t="s">
        <v>2963</v>
      </c>
      <c r="K1629" s="982">
        <v>3</v>
      </c>
    </row>
    <row r="1630" spans="1:11" ht="15" customHeight="1" x14ac:dyDescent="0.15">
      <c r="A1630" s="19" t="str">
        <v>パニック症状</v>
      </c>
      <c r="B1630" s="19" t="str">
        <v>シート８とシート９</v>
      </c>
      <c r="C1630" s="15" t="str">
        <v>精神障害</v>
      </c>
      <c r="D1630" s="15" t="str">
        <v>その他の精神障害</v>
      </c>
      <c r="G1630" s="32" t="s">
        <v>2167</v>
      </c>
      <c r="H1630" s="15" t="s">
        <v>3054</v>
      </c>
      <c r="I1630" s="44" t="s">
        <v>2130</v>
      </c>
      <c r="J1630" s="19" t="s">
        <v>2963</v>
      </c>
      <c r="K1630" s="982">
        <v>3</v>
      </c>
    </row>
    <row r="1631" spans="1:11" ht="15" customHeight="1" x14ac:dyDescent="0.15">
      <c r="A1631" s="19" t="str">
        <v>ビジュアルスノウ</v>
      </c>
      <c r="B1631" s="19" t="str">
        <v>シート８とシート９</v>
      </c>
      <c r="C1631" s="15" t="str">
        <v>精神障害</v>
      </c>
      <c r="D1631" s="15" t="str">
        <v>その他の精神障害</v>
      </c>
      <c r="G1631" s="32" t="s">
        <v>2169</v>
      </c>
      <c r="H1631" s="15" t="s">
        <v>3054</v>
      </c>
      <c r="I1631" s="32" t="s">
        <v>2130</v>
      </c>
      <c r="J1631" s="19" t="s">
        <v>2963</v>
      </c>
      <c r="K1631" s="982">
        <v>3</v>
      </c>
    </row>
    <row r="1632" spans="1:11" ht="15" customHeight="1" x14ac:dyDescent="0.15">
      <c r="A1632" s="19" t="str">
        <v>砂嵐症候群</v>
      </c>
      <c r="B1632" s="19" t="str">
        <v>シート８とシート９</v>
      </c>
      <c r="C1632" s="15" t="str">
        <v>精神障害</v>
      </c>
      <c r="D1632" s="15" t="str">
        <v>その他の精神障害</v>
      </c>
      <c r="G1632" s="32" t="s">
        <v>3055</v>
      </c>
      <c r="H1632" s="15" t="s">
        <v>3054</v>
      </c>
      <c r="I1632" s="32" t="s">
        <v>2130</v>
      </c>
      <c r="J1632" s="19" t="s">
        <v>2963</v>
      </c>
      <c r="K1632" s="982">
        <v>3</v>
      </c>
    </row>
    <row r="1633" spans="1:11" ht="15" customHeight="1" x14ac:dyDescent="0.15">
      <c r="A1633" s="19" t="str">
        <v>薬物依存</v>
      </c>
      <c r="B1633" s="19" t="str">
        <v>シート８とシート９</v>
      </c>
      <c r="C1633" s="15" t="str">
        <v>精神障害</v>
      </c>
      <c r="D1633" s="15" t="str">
        <v>その他の精神障害</v>
      </c>
      <c r="G1633" s="32" t="s">
        <v>2170</v>
      </c>
      <c r="H1633" s="15" t="s">
        <v>3054</v>
      </c>
      <c r="I1633" s="44" t="s">
        <v>2130</v>
      </c>
      <c r="J1633" s="19" t="s">
        <v>2963</v>
      </c>
      <c r="K1633" s="982">
        <v>3</v>
      </c>
    </row>
    <row r="1634" spans="1:11" ht="15" customHeight="1" x14ac:dyDescent="0.15">
      <c r="A1634" s="19" t="str">
        <v>薬物依存症</v>
      </c>
      <c r="B1634" s="19" t="str">
        <v>シート８とシート９</v>
      </c>
      <c r="C1634" s="15" t="str">
        <v>精神障害</v>
      </c>
      <c r="D1634" s="15" t="str">
        <v>その他の精神障害</v>
      </c>
      <c r="G1634" s="32" t="s">
        <v>2171</v>
      </c>
      <c r="H1634" s="15" t="s">
        <v>3054</v>
      </c>
      <c r="I1634" s="44" t="s">
        <v>2130</v>
      </c>
      <c r="J1634" s="19" t="s">
        <v>2963</v>
      </c>
      <c r="K1634" s="982">
        <v>3</v>
      </c>
    </row>
    <row r="1635" spans="1:11" ht="15" customHeight="1" x14ac:dyDescent="0.15">
      <c r="A1635" s="19" t="str">
        <v>抑鬱状態</v>
      </c>
      <c r="B1635" s="19" t="str">
        <v>シート８とシート９</v>
      </c>
      <c r="C1635" s="15" t="str">
        <v>精神障害</v>
      </c>
      <c r="D1635" s="15" t="str">
        <v>その他の精神障害</v>
      </c>
      <c r="G1635" s="32" t="s">
        <v>2172</v>
      </c>
      <c r="H1635" s="15" t="s">
        <v>3054</v>
      </c>
      <c r="I1635" s="44" t="s">
        <v>2130</v>
      </c>
      <c r="J1635" s="19" t="s">
        <v>2963</v>
      </c>
      <c r="K1635" s="982">
        <v>3</v>
      </c>
    </row>
    <row r="1636" spans="1:11" ht="15" customHeight="1" x14ac:dyDescent="0.15">
      <c r="A1636" s="19" t="str">
        <v>流暢性の障害</v>
      </c>
      <c r="B1636" s="19" t="str">
        <v>シート８とシート９</v>
      </c>
      <c r="C1636" s="15" t="str">
        <v>精神障害</v>
      </c>
      <c r="D1636" s="15" t="str">
        <v>その他の精神障害</v>
      </c>
      <c r="G1636" s="32" t="s">
        <v>2173</v>
      </c>
      <c r="H1636" s="15" t="s">
        <v>3054</v>
      </c>
      <c r="I1636" s="44" t="s">
        <v>2130</v>
      </c>
      <c r="J1636" s="19" t="s">
        <v>2963</v>
      </c>
      <c r="K1636" s="982">
        <v>3</v>
      </c>
    </row>
    <row r="1637" spans="1:11" ht="15" customHeight="1" x14ac:dyDescent="0.15">
      <c r="A1637" s="19" t="str">
        <v>依存症候群</v>
      </c>
      <c r="B1637" s="19" t="str">
        <v>シート８とシート９</v>
      </c>
      <c r="C1637" s="15" t="str">
        <v>精神障害</v>
      </c>
      <c r="D1637" s="15" t="str">
        <v>その他の精神障害</v>
      </c>
      <c r="G1637" s="32" t="s">
        <v>2176</v>
      </c>
      <c r="H1637" s="15" t="s">
        <v>3054</v>
      </c>
      <c r="I1637" s="44" t="s">
        <v>2130</v>
      </c>
      <c r="J1637" s="19" t="s">
        <v>2963</v>
      </c>
      <c r="K1637" s="982">
        <v>3</v>
      </c>
    </row>
    <row r="1638" spans="1:11" ht="15" customHeight="1" x14ac:dyDescent="0.15">
      <c r="A1638" s="19" t="str">
        <v>依存性人格障害</v>
      </c>
      <c r="B1638" s="19" t="str">
        <v>シート８とシート９</v>
      </c>
      <c r="C1638" s="15" t="str">
        <v>精神障害</v>
      </c>
      <c r="D1638" s="15" t="str">
        <v>その他の精神障害</v>
      </c>
      <c r="G1638" s="32" t="s">
        <v>2177</v>
      </c>
      <c r="H1638" s="15" t="s">
        <v>3054</v>
      </c>
      <c r="I1638" s="44" t="s">
        <v>2130</v>
      </c>
      <c r="J1638" s="19" t="s">
        <v>2963</v>
      </c>
      <c r="K1638" s="982">
        <v>3</v>
      </c>
    </row>
    <row r="1639" spans="1:11" ht="15" customHeight="1" x14ac:dyDescent="0.15">
      <c r="A1639" s="19" t="str">
        <v>意識障害</v>
      </c>
      <c r="B1639" s="19" t="str">
        <v>シート８とシート９</v>
      </c>
      <c r="C1639" s="15" t="str">
        <v>精神障害</v>
      </c>
      <c r="D1639" s="15" t="str">
        <v>その他の精神障害</v>
      </c>
      <c r="G1639" s="32" t="s">
        <v>2178</v>
      </c>
      <c r="H1639" s="15" t="s">
        <v>3054</v>
      </c>
      <c r="I1639" s="44" t="s">
        <v>2130</v>
      </c>
      <c r="J1639" s="19" t="s">
        <v>2963</v>
      </c>
      <c r="K1639" s="982">
        <v>3</v>
      </c>
    </row>
    <row r="1640" spans="1:11" ht="15" customHeight="1" x14ac:dyDescent="0.15">
      <c r="A1640" s="19" t="str">
        <v>意欲低下</v>
      </c>
      <c r="B1640" s="19" t="str">
        <v>シート８とシート９</v>
      </c>
      <c r="C1640" s="15" t="str">
        <v>精神障害</v>
      </c>
      <c r="D1640" s="15" t="str">
        <v>その他の精神障害</v>
      </c>
      <c r="G1640" s="32" t="s">
        <v>2179</v>
      </c>
      <c r="H1640" s="15" t="s">
        <v>3054</v>
      </c>
      <c r="I1640" s="44" t="s">
        <v>2130</v>
      </c>
      <c r="J1640" s="19" t="s">
        <v>2963</v>
      </c>
      <c r="K1640" s="982">
        <v>3</v>
      </c>
    </row>
    <row r="1641" spans="1:11" ht="15" customHeight="1" x14ac:dyDescent="0.15">
      <c r="A1641" s="19" t="str">
        <v>過換気症候群</v>
      </c>
      <c r="B1641" s="19" t="str">
        <v>シート８とシート９</v>
      </c>
      <c r="C1641" s="15" t="str">
        <v>精神障害</v>
      </c>
      <c r="D1641" s="15" t="str">
        <v>その他の精神障害</v>
      </c>
      <c r="G1641" s="32" t="s">
        <v>2182</v>
      </c>
      <c r="H1641" s="15" t="s">
        <v>3054</v>
      </c>
      <c r="I1641" s="32" t="s">
        <v>2130</v>
      </c>
      <c r="J1641" s="19" t="s">
        <v>2963</v>
      </c>
      <c r="K1641" s="982">
        <v>3</v>
      </c>
    </row>
    <row r="1642" spans="1:11" ht="15" customHeight="1" x14ac:dyDescent="0.15">
      <c r="A1642" s="19" t="str">
        <v>解離性人格障害</v>
      </c>
      <c r="B1642" s="19" t="str">
        <v>シート８とシート９</v>
      </c>
      <c r="C1642" s="15" t="str">
        <v>精神障害</v>
      </c>
      <c r="D1642" s="15" t="str">
        <v>その他の精神障害</v>
      </c>
      <c r="G1642" s="15" t="s">
        <v>2183</v>
      </c>
      <c r="H1642" s="15" t="s">
        <v>3054</v>
      </c>
      <c r="I1642" s="44" t="s">
        <v>2130</v>
      </c>
      <c r="J1642" s="19" t="s">
        <v>2963</v>
      </c>
      <c r="K1642" s="982">
        <v>3</v>
      </c>
    </row>
    <row r="1643" spans="1:11" ht="15" customHeight="1" x14ac:dyDescent="0.15">
      <c r="A1643" s="19" t="str">
        <v>外傷後健忘症</v>
      </c>
      <c r="B1643" s="19" t="str">
        <v>シート８とシート９</v>
      </c>
      <c r="C1643" s="15" t="str">
        <v>精神障害</v>
      </c>
      <c r="D1643" s="15" t="str">
        <v>その他の精神障害</v>
      </c>
      <c r="G1643" s="15" t="s">
        <v>2184</v>
      </c>
      <c r="H1643" s="15" t="s">
        <v>3054</v>
      </c>
      <c r="I1643" s="44" t="s">
        <v>2130</v>
      </c>
      <c r="J1643" s="19" t="s">
        <v>2963</v>
      </c>
      <c r="K1643" s="982">
        <v>3</v>
      </c>
    </row>
    <row r="1644" spans="1:11" ht="15" customHeight="1" x14ac:dyDescent="0.15">
      <c r="A1644" s="19" t="str">
        <v>間欠性爆発性障害</v>
      </c>
      <c r="B1644" s="19" t="str">
        <v>シート８とシート９</v>
      </c>
      <c r="C1644" s="15" t="str">
        <v>精神障害</v>
      </c>
      <c r="D1644" s="15" t="str">
        <v>その他の精神障害</v>
      </c>
      <c r="G1644" s="32" t="s">
        <v>2185</v>
      </c>
      <c r="H1644" s="15" t="s">
        <v>3054</v>
      </c>
      <c r="I1644" s="44" t="s">
        <v>2130</v>
      </c>
      <c r="J1644" s="19" t="s">
        <v>2963</v>
      </c>
      <c r="K1644" s="982">
        <v>3</v>
      </c>
    </row>
    <row r="1645" spans="1:11" ht="15" customHeight="1" x14ac:dyDescent="0.15">
      <c r="A1645" s="19" t="str">
        <v>間歇性爆発性障害</v>
      </c>
      <c r="B1645" s="19" t="str">
        <v>シート８とシート９</v>
      </c>
      <c r="C1645" s="15" t="str">
        <v>精神障害</v>
      </c>
      <c r="D1645" s="15" t="str">
        <v>その他の精神障害</v>
      </c>
      <c r="G1645" s="32" t="s">
        <v>2186</v>
      </c>
      <c r="H1645" s="15" t="s">
        <v>3054</v>
      </c>
      <c r="I1645" s="44" t="s">
        <v>2130</v>
      </c>
      <c r="J1645" s="19" t="s">
        <v>2963</v>
      </c>
      <c r="K1645" s="982">
        <v>3</v>
      </c>
    </row>
    <row r="1646" spans="1:11" ht="15" customHeight="1" x14ac:dyDescent="0.15">
      <c r="A1646" s="19" t="str">
        <v>関係念慮</v>
      </c>
      <c r="B1646" s="19" t="str">
        <v>シート８とシート９</v>
      </c>
      <c r="C1646" s="15" t="str">
        <v>精神障害</v>
      </c>
      <c r="D1646" s="15" t="str">
        <v>その他の精神障害</v>
      </c>
      <c r="G1646" s="32" t="s">
        <v>2187</v>
      </c>
      <c r="H1646" s="15" t="s">
        <v>3054</v>
      </c>
      <c r="I1646" s="44" t="s">
        <v>2130</v>
      </c>
      <c r="J1646" s="19" t="s">
        <v>2963</v>
      </c>
      <c r="K1646" s="982">
        <v>3</v>
      </c>
    </row>
    <row r="1647" spans="1:11" ht="15" customHeight="1" x14ac:dyDescent="0.15">
      <c r="A1647" s="19" t="str">
        <v>器質性精神障害</v>
      </c>
      <c r="B1647" s="19" t="str">
        <v>シート８とシート９</v>
      </c>
      <c r="C1647" s="15" t="str">
        <v>精神障害</v>
      </c>
      <c r="D1647" s="15" t="str">
        <v>その他の精神障害</v>
      </c>
      <c r="G1647" s="32" t="s">
        <v>2188</v>
      </c>
      <c r="H1647" s="15" t="s">
        <v>3054</v>
      </c>
      <c r="I1647" s="32" t="s">
        <v>2130</v>
      </c>
      <c r="J1647" s="19" t="s">
        <v>2963</v>
      </c>
      <c r="K1647" s="982">
        <v>3</v>
      </c>
    </row>
    <row r="1648" spans="1:11" ht="15" customHeight="1" x14ac:dyDescent="0.15">
      <c r="A1648" s="19" t="str">
        <v>記憶障害</v>
      </c>
      <c r="B1648" s="19" t="str">
        <v>シート８とシート９</v>
      </c>
      <c r="C1648" s="15" t="str">
        <v>精神障害</v>
      </c>
      <c r="D1648" s="15" t="str">
        <v>その他の精神障害</v>
      </c>
      <c r="G1648" s="32" t="s">
        <v>2189</v>
      </c>
      <c r="H1648" s="15" t="s">
        <v>3054</v>
      </c>
      <c r="I1648" s="44" t="s">
        <v>2130</v>
      </c>
      <c r="J1648" s="19" t="s">
        <v>2963</v>
      </c>
      <c r="K1648" s="982">
        <v>3</v>
      </c>
    </row>
    <row r="1649" spans="1:11" ht="15" customHeight="1" x14ac:dyDescent="0.15">
      <c r="A1649" s="19" t="str">
        <v>吃音</v>
      </c>
      <c r="B1649" s="19" t="str">
        <v>シート８とシート９</v>
      </c>
      <c r="C1649" s="15" t="str">
        <v>精神障害</v>
      </c>
      <c r="D1649" s="15" t="str">
        <v>その他の精神障害</v>
      </c>
      <c r="G1649" s="32" t="s">
        <v>2190</v>
      </c>
      <c r="H1649" s="15" t="s">
        <v>3054</v>
      </c>
      <c r="I1649" s="32" t="s">
        <v>2130</v>
      </c>
      <c r="J1649" s="19" t="s">
        <v>2963</v>
      </c>
      <c r="K1649" s="982">
        <v>3</v>
      </c>
    </row>
    <row r="1650" spans="1:11" ht="15" customHeight="1" x14ac:dyDescent="0.15">
      <c r="A1650" s="19" t="str">
        <v>吃音症</v>
      </c>
      <c r="B1650" s="19" t="str">
        <v>シート８とシート９</v>
      </c>
      <c r="C1650" s="15" t="str">
        <v>精神障害</v>
      </c>
      <c r="D1650" s="15" t="str">
        <v>その他の精神障害</v>
      </c>
      <c r="G1650" s="32" t="s">
        <v>2191</v>
      </c>
      <c r="H1650" s="15" t="s">
        <v>3054</v>
      </c>
      <c r="I1650" s="44" t="s">
        <v>2130</v>
      </c>
      <c r="J1650" s="19" t="s">
        <v>2963</v>
      </c>
      <c r="K1650" s="982">
        <v>3</v>
      </c>
    </row>
    <row r="1651" spans="1:11" ht="15" customHeight="1" x14ac:dyDescent="0.15">
      <c r="A1651" s="19" t="str">
        <v>境界型パーソナリティ障害</v>
      </c>
      <c r="B1651" s="19" t="str">
        <v>シート８とシート９</v>
      </c>
      <c r="C1651" s="15" t="str">
        <v>精神障害</v>
      </c>
      <c r="D1651" s="15" t="str">
        <v>その他の精神障害</v>
      </c>
      <c r="G1651" s="32" t="s">
        <v>2193</v>
      </c>
      <c r="H1651" s="15" t="s">
        <v>3054</v>
      </c>
      <c r="I1651" s="44" t="s">
        <v>2130</v>
      </c>
      <c r="J1651" s="19" t="s">
        <v>2963</v>
      </c>
      <c r="K1651" s="982">
        <v>3</v>
      </c>
    </row>
    <row r="1652" spans="1:11" ht="15" customHeight="1" x14ac:dyDescent="0.15">
      <c r="A1652" s="19" t="str">
        <v>空間認知障害</v>
      </c>
      <c r="B1652" s="19" t="str">
        <v>シート８とシート９</v>
      </c>
      <c r="C1652" s="15" t="str">
        <v>精神障害</v>
      </c>
      <c r="D1652" s="15" t="str">
        <v>その他の精神障害</v>
      </c>
      <c r="G1652" s="32" t="s">
        <v>2194</v>
      </c>
      <c r="H1652" s="15" t="s">
        <v>3054</v>
      </c>
      <c r="I1652" s="44" t="s">
        <v>2130</v>
      </c>
      <c r="J1652" s="19" t="s">
        <v>2963</v>
      </c>
      <c r="K1652" s="982">
        <v>3</v>
      </c>
    </row>
    <row r="1653" spans="1:11" ht="15" customHeight="1" x14ac:dyDescent="0.15">
      <c r="A1653" s="19" t="str">
        <v>幻覚</v>
      </c>
      <c r="B1653" s="19" t="str">
        <v>シート８とシート９</v>
      </c>
      <c r="C1653" s="15" t="str">
        <v>精神障害</v>
      </c>
      <c r="D1653" s="15" t="str">
        <v>その他の精神障害</v>
      </c>
      <c r="G1653" s="32" t="s">
        <v>2195</v>
      </c>
      <c r="H1653" s="15" t="s">
        <v>3054</v>
      </c>
      <c r="I1653" s="44" t="s">
        <v>2130</v>
      </c>
      <c r="J1653" s="19" t="s">
        <v>2963</v>
      </c>
      <c r="K1653" s="982">
        <v>3</v>
      </c>
    </row>
    <row r="1654" spans="1:11" ht="15" customHeight="1" x14ac:dyDescent="0.15">
      <c r="A1654" s="19" t="str">
        <v>幻聴</v>
      </c>
      <c r="B1654" s="19" t="str">
        <v>シート８とシート９</v>
      </c>
      <c r="C1654" s="15" t="str">
        <v>精神障害</v>
      </c>
      <c r="D1654" s="15" t="str">
        <v>その他の精神障害</v>
      </c>
      <c r="G1654" s="32" t="s">
        <v>2196</v>
      </c>
      <c r="H1654" s="15" t="s">
        <v>3054</v>
      </c>
      <c r="I1654" s="32" t="s">
        <v>2130</v>
      </c>
      <c r="J1654" s="19" t="s">
        <v>2963</v>
      </c>
      <c r="K1654" s="982">
        <v>3</v>
      </c>
    </row>
    <row r="1655" spans="1:11" ht="15" customHeight="1" x14ac:dyDescent="0.15">
      <c r="A1655" s="19" t="str">
        <v>現実感消失症</v>
      </c>
      <c r="B1655" s="19" t="str">
        <v>シート８とシート９</v>
      </c>
      <c r="C1655" s="15" t="str">
        <v>精神障害</v>
      </c>
      <c r="D1655" s="15" t="str">
        <v>その他の精神障害</v>
      </c>
      <c r="G1655" s="32" t="s">
        <v>2197</v>
      </c>
      <c r="H1655" s="15" t="s">
        <v>3054</v>
      </c>
      <c r="I1655" s="44" t="s">
        <v>2130</v>
      </c>
      <c r="J1655" s="19" t="s">
        <v>2963</v>
      </c>
      <c r="K1655" s="982">
        <v>3</v>
      </c>
    </row>
    <row r="1656" spans="1:11" ht="15" customHeight="1" x14ac:dyDescent="0.15">
      <c r="A1656" s="19" t="str">
        <v>高次能障害</v>
      </c>
      <c r="B1656" s="19" t="str">
        <v>シート８とシート９</v>
      </c>
      <c r="C1656" s="15" t="str">
        <v>精神障害</v>
      </c>
      <c r="D1656" s="15" t="str">
        <v>その他の精神障害</v>
      </c>
      <c r="G1656" s="15" t="s">
        <v>2199</v>
      </c>
      <c r="H1656" s="15" t="s">
        <v>3054</v>
      </c>
      <c r="I1656" s="44" t="s">
        <v>2130</v>
      </c>
      <c r="J1656" s="19" t="s">
        <v>2963</v>
      </c>
      <c r="K1656" s="982">
        <v>3</v>
      </c>
    </row>
    <row r="1657" spans="1:11" ht="15" customHeight="1" x14ac:dyDescent="0.15">
      <c r="A1657" s="19" t="str">
        <v>高次脳機能障害</v>
      </c>
      <c r="B1657" s="19" t="str">
        <v>シート８とシート９</v>
      </c>
      <c r="C1657" s="15" t="str">
        <v>精神障害</v>
      </c>
      <c r="D1657" s="15" t="str">
        <v>その他の精神障害</v>
      </c>
      <c r="G1657" s="32" t="s">
        <v>2200</v>
      </c>
      <c r="H1657" s="15" t="s">
        <v>3054</v>
      </c>
      <c r="I1657" s="44" t="s">
        <v>2130</v>
      </c>
      <c r="J1657" s="19" t="s">
        <v>2963</v>
      </c>
      <c r="K1657" s="982">
        <v>3</v>
      </c>
    </row>
    <row r="1658" spans="1:11" ht="15" customHeight="1" x14ac:dyDescent="0.15">
      <c r="A1658" s="19" t="str">
        <v>高次脳機能性障害</v>
      </c>
      <c r="B1658" s="19" t="str">
        <v>シート８とシート９</v>
      </c>
      <c r="C1658" s="15" t="str">
        <v>精神障害</v>
      </c>
      <c r="D1658" s="15" t="str">
        <v>その他の精神障害</v>
      </c>
      <c r="G1658" s="32" t="s">
        <v>2201</v>
      </c>
      <c r="H1658" s="15" t="s">
        <v>3054</v>
      </c>
      <c r="I1658" s="44" t="s">
        <v>2130</v>
      </c>
      <c r="J1658" s="19" t="s">
        <v>2963</v>
      </c>
      <c r="K1658" s="982">
        <v>3</v>
      </c>
    </row>
    <row r="1659" spans="1:11" ht="15" customHeight="1" x14ac:dyDescent="0.15">
      <c r="A1659" s="19" t="str">
        <v>混合性不安抑うつ反応</v>
      </c>
      <c r="B1659" s="19" t="str">
        <v>シート８とシート９</v>
      </c>
      <c r="C1659" s="15" t="str">
        <v>精神障害</v>
      </c>
      <c r="D1659" s="15" t="str">
        <v>その他の精神障害</v>
      </c>
      <c r="G1659" s="32" t="s">
        <v>2202</v>
      </c>
      <c r="H1659" s="15" t="s">
        <v>3054</v>
      </c>
      <c r="I1659" s="44" t="s">
        <v>2130</v>
      </c>
      <c r="J1659" s="19" t="s">
        <v>2963</v>
      </c>
      <c r="K1659" s="982">
        <v>3</v>
      </c>
    </row>
    <row r="1660" spans="1:11" ht="15" customHeight="1" x14ac:dyDescent="0.15">
      <c r="A1660" s="19" t="str">
        <v>産後うつ状態</v>
      </c>
      <c r="B1660" s="19" t="str">
        <v>シート８とシート９</v>
      </c>
      <c r="C1660" s="15" t="str">
        <v>精神障害</v>
      </c>
      <c r="D1660" s="15" t="str">
        <v>その他の精神障害</v>
      </c>
      <c r="G1660" s="32" t="s">
        <v>2203</v>
      </c>
      <c r="H1660" s="15" t="s">
        <v>3054</v>
      </c>
      <c r="I1660" s="32" t="s">
        <v>2130</v>
      </c>
      <c r="J1660" s="19" t="s">
        <v>2963</v>
      </c>
      <c r="K1660" s="982">
        <v>3</v>
      </c>
    </row>
    <row r="1661" spans="1:11" ht="15" customHeight="1" x14ac:dyDescent="0.15">
      <c r="A1661" s="19" t="str">
        <v>持続性音声チック障害</v>
      </c>
      <c r="B1661" s="19" t="str">
        <v>シート８とシート９</v>
      </c>
      <c r="C1661" s="15" t="str">
        <v>精神障害</v>
      </c>
      <c r="D1661" s="15" t="str">
        <v>その他の精神障害</v>
      </c>
      <c r="G1661" s="32" t="s">
        <v>2204</v>
      </c>
      <c r="H1661" s="15" t="s">
        <v>3054</v>
      </c>
      <c r="I1661" s="32" t="s">
        <v>2130</v>
      </c>
      <c r="J1661" s="19" t="s">
        <v>2963</v>
      </c>
      <c r="K1661" s="982">
        <v>3</v>
      </c>
    </row>
    <row r="1662" spans="1:11" ht="15" customHeight="1" x14ac:dyDescent="0.15">
      <c r="A1662" s="19" t="str">
        <v>自己愛性障害</v>
      </c>
      <c r="B1662" s="19" t="str">
        <v>シート８とシート９</v>
      </c>
      <c r="C1662" s="15" t="str">
        <v>精神障害</v>
      </c>
      <c r="D1662" s="15" t="str">
        <v>その他の精神障害</v>
      </c>
      <c r="G1662" s="32" t="s">
        <v>2205</v>
      </c>
      <c r="H1662" s="15" t="s">
        <v>3054</v>
      </c>
      <c r="I1662" s="32" t="s">
        <v>2130</v>
      </c>
      <c r="J1662" s="19" t="s">
        <v>2963</v>
      </c>
      <c r="K1662" s="982">
        <v>3</v>
      </c>
    </row>
    <row r="1663" spans="1:11" ht="15" customHeight="1" x14ac:dyDescent="0.15">
      <c r="A1663" s="19" t="str">
        <v>自己愛性人格障害</v>
      </c>
      <c r="B1663" s="19" t="str">
        <v>シート８とシート９</v>
      </c>
      <c r="C1663" s="15" t="str">
        <v>精神障害</v>
      </c>
      <c r="D1663" s="15" t="str">
        <v>その他の精神障害</v>
      </c>
      <c r="G1663" s="32" t="s">
        <v>2206</v>
      </c>
      <c r="H1663" s="15" t="s">
        <v>3054</v>
      </c>
      <c r="I1663" s="44" t="s">
        <v>2130</v>
      </c>
      <c r="J1663" s="19" t="s">
        <v>2963</v>
      </c>
      <c r="K1663" s="982">
        <v>3</v>
      </c>
    </row>
    <row r="1664" spans="1:11" ht="15" customHeight="1" x14ac:dyDescent="0.15">
      <c r="A1664" s="19" t="str">
        <v>自傷癖</v>
      </c>
      <c r="B1664" s="19" t="str">
        <v>シート８とシート９</v>
      </c>
      <c r="C1664" s="15" t="str">
        <v>精神障害</v>
      </c>
      <c r="D1664" s="15" t="str">
        <v>その他の精神障害</v>
      </c>
      <c r="G1664" s="32" t="s">
        <v>2207</v>
      </c>
      <c r="H1664" s="15" t="s">
        <v>3054</v>
      </c>
      <c r="I1664" s="44" t="s">
        <v>2130</v>
      </c>
      <c r="J1664" s="19" t="s">
        <v>2963</v>
      </c>
      <c r="K1664" s="982">
        <v>3</v>
      </c>
    </row>
    <row r="1665" spans="1:11" ht="15" customHeight="1" x14ac:dyDescent="0.15">
      <c r="A1665" s="19" t="str">
        <v>失声症</v>
      </c>
      <c r="B1665" s="19" t="str">
        <v>シート８とシート９</v>
      </c>
      <c r="C1665" s="15" t="str">
        <v>精神障害</v>
      </c>
      <c r="D1665" s="15" t="str">
        <v>その他の精神障害</v>
      </c>
      <c r="G1665" s="32" t="s">
        <v>2210</v>
      </c>
      <c r="H1665" s="15" t="s">
        <v>3054</v>
      </c>
      <c r="I1665" s="44" t="s">
        <v>2130</v>
      </c>
      <c r="J1665" s="19" t="s">
        <v>2963</v>
      </c>
      <c r="K1665" s="982">
        <v>3</v>
      </c>
    </row>
    <row r="1666" spans="1:11" ht="15" customHeight="1" x14ac:dyDescent="0.15">
      <c r="A1666" s="19" t="str">
        <v>社会性コミュニケーション障害</v>
      </c>
      <c r="B1666" s="19" t="str">
        <v>シート８とシート９</v>
      </c>
      <c r="C1666" s="15" t="str">
        <v>精神障害</v>
      </c>
      <c r="D1666" s="15" t="str">
        <v>その他の精神障害</v>
      </c>
      <c r="G1666" s="32" t="s">
        <v>2211</v>
      </c>
      <c r="H1666" s="15" t="s">
        <v>3054</v>
      </c>
      <c r="I1666" s="44" t="s">
        <v>2130</v>
      </c>
      <c r="J1666" s="19" t="s">
        <v>2963</v>
      </c>
      <c r="K1666" s="982">
        <v>3</v>
      </c>
    </row>
    <row r="1667" spans="1:11" ht="15" customHeight="1" x14ac:dyDescent="0.15">
      <c r="A1667" s="19" t="str">
        <v>習慣及び衝動の障害</v>
      </c>
      <c r="B1667" s="19" t="str">
        <v>シート８とシート９</v>
      </c>
      <c r="C1667" s="15" t="str">
        <v>精神障害</v>
      </c>
      <c r="D1667" s="15" t="str">
        <v>その他の精神障害</v>
      </c>
      <c r="G1667" s="32" t="s">
        <v>2212</v>
      </c>
      <c r="H1667" s="15" t="s">
        <v>3054</v>
      </c>
      <c r="I1667" s="44" t="s">
        <v>2130</v>
      </c>
      <c r="J1667" s="19" t="s">
        <v>2963</v>
      </c>
      <c r="K1667" s="982">
        <v>3</v>
      </c>
    </row>
    <row r="1668" spans="1:11" ht="15" customHeight="1" x14ac:dyDescent="0.15">
      <c r="A1668" s="19" t="str">
        <v>習慣及び衝動の障害</v>
      </c>
      <c r="B1668" s="19" t="str">
        <v>シート８とシート９</v>
      </c>
      <c r="C1668" s="15" t="str">
        <v>精神障害</v>
      </c>
      <c r="D1668" s="15" t="str">
        <v>その他の精神障害</v>
      </c>
      <c r="G1668" s="32" t="s">
        <v>2212</v>
      </c>
      <c r="H1668" s="15" t="s">
        <v>3054</v>
      </c>
      <c r="I1668" s="44" t="s">
        <v>2130</v>
      </c>
      <c r="J1668" s="19" t="s">
        <v>2963</v>
      </c>
      <c r="K1668" s="982">
        <v>3</v>
      </c>
    </row>
    <row r="1669" spans="1:11" ht="15" customHeight="1" x14ac:dyDescent="0.15">
      <c r="A1669" s="19" t="str">
        <v>衝動性コントロール障害</v>
      </c>
      <c r="B1669" s="19" t="str">
        <v>シート８とシート９</v>
      </c>
      <c r="C1669" s="15" t="str">
        <v>精神障害</v>
      </c>
      <c r="D1669" s="15" t="str">
        <v>その他の精神障害</v>
      </c>
      <c r="G1669" s="32" t="s">
        <v>2215</v>
      </c>
      <c r="H1669" s="15" t="s">
        <v>3054</v>
      </c>
      <c r="I1669" s="44" t="s">
        <v>2130</v>
      </c>
      <c r="J1669" s="19" t="s">
        <v>2963</v>
      </c>
      <c r="K1669" s="982">
        <v>3</v>
      </c>
    </row>
    <row r="1670" spans="1:11" ht="15" customHeight="1" x14ac:dyDescent="0.15">
      <c r="A1670" s="19" t="str">
        <v>場面緘黙</v>
      </c>
      <c r="B1670" s="19" t="str">
        <v>シート８とシート９</v>
      </c>
      <c r="C1670" s="15" t="str">
        <v>精神障害</v>
      </c>
      <c r="D1670" s="15" t="str">
        <v>その他の精神障害</v>
      </c>
      <c r="G1670" s="32" t="s">
        <v>4422</v>
      </c>
      <c r="H1670" s="15" t="s">
        <v>3054</v>
      </c>
      <c r="I1670" s="44" t="s">
        <v>2130</v>
      </c>
      <c r="J1670" s="19" t="s">
        <v>2963</v>
      </c>
      <c r="K1670" s="982">
        <v>3</v>
      </c>
    </row>
    <row r="1671" spans="1:11" ht="15" customHeight="1" x14ac:dyDescent="0.15">
      <c r="A1671" s="19" t="str">
        <v>場面緘黙症</v>
      </c>
      <c r="B1671" s="19" t="str">
        <v>シート８とシート９</v>
      </c>
      <c r="C1671" s="15" t="str">
        <v>精神障害</v>
      </c>
      <c r="D1671" s="15" t="str">
        <v>その他の精神障害</v>
      </c>
      <c r="G1671" s="1707" t="s">
        <v>4423</v>
      </c>
      <c r="H1671" s="53" t="s">
        <v>3054</v>
      </c>
      <c r="I1671" s="1706" t="s">
        <v>2130</v>
      </c>
      <c r="J1671" s="532" t="s">
        <v>2963</v>
      </c>
      <c r="K1671" s="983">
        <v>3</v>
      </c>
    </row>
    <row r="1672" spans="1:11" ht="15" customHeight="1" x14ac:dyDescent="0.15">
      <c r="A1672" s="19" t="str">
        <v>情緒不安性パーソナリティ障害</v>
      </c>
      <c r="B1672" s="19" t="str">
        <v>シート８とシート９</v>
      </c>
      <c r="C1672" s="15" t="str">
        <v>精神障害</v>
      </c>
      <c r="D1672" s="15" t="str">
        <v>その他の精神障害</v>
      </c>
      <c r="G1672" s="32" t="s">
        <v>2216</v>
      </c>
      <c r="H1672" s="15" t="s">
        <v>3054</v>
      </c>
      <c r="I1672" s="44" t="s">
        <v>2130</v>
      </c>
      <c r="J1672" s="19" t="s">
        <v>2963</v>
      </c>
      <c r="K1672" s="982">
        <v>3</v>
      </c>
    </row>
    <row r="1673" spans="1:11" ht="15" customHeight="1" x14ac:dyDescent="0.15">
      <c r="A1673" s="19" t="str">
        <v>情緒不安定</v>
      </c>
      <c r="B1673" s="19" t="str">
        <v>シート８とシート９</v>
      </c>
      <c r="C1673" s="15" t="str">
        <v>精神障害</v>
      </c>
      <c r="D1673" s="15" t="str">
        <v>その他の精神障害</v>
      </c>
      <c r="G1673" s="32" t="s">
        <v>2217</v>
      </c>
      <c r="H1673" s="15" t="s">
        <v>3054</v>
      </c>
      <c r="I1673" s="32" t="s">
        <v>2130</v>
      </c>
      <c r="J1673" s="19" t="s">
        <v>2963</v>
      </c>
      <c r="K1673" s="982">
        <v>3</v>
      </c>
    </row>
    <row r="1674" spans="1:11" ht="15" customHeight="1" x14ac:dyDescent="0.15">
      <c r="A1674" s="19" t="str">
        <v>心因症頻尿</v>
      </c>
      <c r="B1674" s="19" t="str">
        <v>シート８とシート９</v>
      </c>
      <c r="C1674" s="15" t="str">
        <v>精神障害</v>
      </c>
      <c r="D1674" s="15" t="str">
        <v>その他の精神障害</v>
      </c>
      <c r="G1674" s="32" t="s">
        <v>2218</v>
      </c>
      <c r="H1674" s="15" t="s">
        <v>3054</v>
      </c>
      <c r="I1674" s="44" t="s">
        <v>2130</v>
      </c>
      <c r="J1674" s="19" t="s">
        <v>2963</v>
      </c>
      <c r="K1674" s="982">
        <v>3</v>
      </c>
    </row>
    <row r="1675" spans="1:11" ht="15" customHeight="1" x14ac:dyDescent="0.15">
      <c r="A1675" s="19" t="str">
        <v>心因性ジストニア</v>
      </c>
      <c r="B1675" s="19" t="str">
        <v>シート８とシート９</v>
      </c>
      <c r="C1675" s="15" t="str">
        <v>精神障害</v>
      </c>
      <c r="D1675" s="15" t="str">
        <v>その他の精神障害</v>
      </c>
      <c r="G1675" s="32" t="s">
        <v>2219</v>
      </c>
      <c r="H1675" s="15" t="s">
        <v>3054</v>
      </c>
      <c r="I1675" s="44" t="s">
        <v>2130</v>
      </c>
      <c r="J1675" s="19" t="s">
        <v>2963</v>
      </c>
      <c r="K1675" s="982">
        <v>3</v>
      </c>
    </row>
    <row r="1676" spans="1:11" ht="15" customHeight="1" x14ac:dyDescent="0.15">
      <c r="A1676" s="19" t="str">
        <v>心因性てんかん</v>
      </c>
      <c r="B1676" s="19" t="str">
        <v>シート８とシート９</v>
      </c>
      <c r="C1676" s="15" t="str">
        <v>精神障害</v>
      </c>
      <c r="D1676" s="15" t="str">
        <v>その他の精神障害</v>
      </c>
      <c r="G1676" s="32" t="s">
        <v>2220</v>
      </c>
      <c r="H1676" s="15" t="s">
        <v>3054</v>
      </c>
      <c r="I1676" s="44" t="s">
        <v>2130</v>
      </c>
      <c r="J1676" s="19" t="s">
        <v>2963</v>
      </c>
      <c r="K1676" s="982">
        <v>3</v>
      </c>
    </row>
    <row r="1677" spans="1:11" ht="15" customHeight="1" x14ac:dyDescent="0.15">
      <c r="A1677" s="19" t="str">
        <v>心因性多汗症</v>
      </c>
      <c r="B1677" s="19" t="str">
        <v>シート８とシート９</v>
      </c>
      <c r="C1677" s="15" t="str">
        <v>精神障害</v>
      </c>
      <c r="D1677" s="15" t="str">
        <v>その他の精神障害</v>
      </c>
      <c r="G1677" s="15" t="s">
        <v>2221</v>
      </c>
      <c r="H1677" s="15" t="s">
        <v>3054</v>
      </c>
      <c r="I1677" s="44" t="s">
        <v>2130</v>
      </c>
      <c r="J1677" s="19" t="s">
        <v>2963</v>
      </c>
      <c r="K1677" s="982">
        <v>3</v>
      </c>
    </row>
    <row r="1678" spans="1:11" ht="15" customHeight="1" x14ac:dyDescent="0.15">
      <c r="A1678" s="19" t="str">
        <v>心因性難聴</v>
      </c>
      <c r="B1678" s="19" t="str">
        <v>シート８とシート９</v>
      </c>
      <c r="C1678" s="15" t="str">
        <v>精神障害</v>
      </c>
      <c r="D1678" s="15" t="str">
        <v>その他の精神障害</v>
      </c>
      <c r="G1678" s="32" t="s">
        <v>2222</v>
      </c>
      <c r="H1678" s="15" t="s">
        <v>3054</v>
      </c>
      <c r="I1678" s="44" t="s">
        <v>2130</v>
      </c>
      <c r="J1678" s="19" t="s">
        <v>2963</v>
      </c>
      <c r="K1678" s="982">
        <v>3</v>
      </c>
    </row>
    <row r="1679" spans="1:11" ht="15" customHeight="1" x14ac:dyDescent="0.15">
      <c r="A1679" s="19" t="str">
        <v>心因反応</v>
      </c>
      <c r="B1679" s="19" t="str">
        <v>シート８とシート９</v>
      </c>
      <c r="C1679" s="15" t="str">
        <v>精神障害</v>
      </c>
      <c r="D1679" s="15" t="str">
        <v>その他の精神障害</v>
      </c>
      <c r="G1679" s="32" t="s">
        <v>2223</v>
      </c>
      <c r="H1679" s="15" t="s">
        <v>3054</v>
      </c>
      <c r="I1679" s="32" t="s">
        <v>2130</v>
      </c>
      <c r="J1679" s="19" t="s">
        <v>2963</v>
      </c>
      <c r="K1679" s="982">
        <v>3</v>
      </c>
    </row>
    <row r="1680" spans="1:11" ht="15" customHeight="1" x14ac:dyDescent="0.15">
      <c r="A1680" s="19" t="str">
        <v>心身の不調</v>
      </c>
      <c r="B1680" s="19" t="str">
        <v>シート８とシート９</v>
      </c>
      <c r="C1680" s="15" t="str">
        <v>精神障害</v>
      </c>
      <c r="D1680" s="15" t="str">
        <v>その他の精神障害</v>
      </c>
      <c r="G1680" s="32" t="s">
        <v>2224</v>
      </c>
      <c r="H1680" s="15" t="s">
        <v>3054</v>
      </c>
      <c r="I1680" s="44" t="s">
        <v>2130</v>
      </c>
      <c r="J1680" s="19" t="s">
        <v>2963</v>
      </c>
      <c r="K1680" s="982">
        <v>3</v>
      </c>
    </row>
    <row r="1681" spans="1:11" ht="15" customHeight="1" x14ac:dyDescent="0.15">
      <c r="A1681" s="19" t="str">
        <v>心身症</v>
      </c>
      <c r="B1681" s="19" t="str">
        <v>シート８とシート９</v>
      </c>
      <c r="C1681" s="15" t="str">
        <v>精神障害</v>
      </c>
      <c r="D1681" s="15" t="str">
        <v>その他の精神障害</v>
      </c>
      <c r="G1681" s="15" t="s">
        <v>2225</v>
      </c>
      <c r="H1681" s="15" t="s">
        <v>3054</v>
      </c>
      <c r="I1681" s="44" t="s">
        <v>2130</v>
      </c>
      <c r="J1681" s="19" t="s">
        <v>2963</v>
      </c>
      <c r="K1681" s="982">
        <v>3</v>
      </c>
    </row>
    <row r="1682" spans="1:11" ht="15" customHeight="1" x14ac:dyDescent="0.15">
      <c r="A1682" s="19" t="str">
        <v>神経過敏症</v>
      </c>
      <c r="B1682" s="19" t="str">
        <v>シート８とシート９</v>
      </c>
      <c r="C1682" s="15" t="str">
        <v>精神障害</v>
      </c>
      <c r="D1682" s="15" t="str">
        <v>その他の精神障害</v>
      </c>
      <c r="G1682" s="32" t="s">
        <v>2226</v>
      </c>
      <c r="H1682" s="15" t="s">
        <v>3054</v>
      </c>
      <c r="I1682" s="44" t="s">
        <v>2130</v>
      </c>
      <c r="J1682" s="19" t="s">
        <v>2963</v>
      </c>
      <c r="K1682" s="982">
        <v>3</v>
      </c>
    </row>
    <row r="1683" spans="1:11" ht="15" customHeight="1" x14ac:dyDescent="0.15">
      <c r="A1683" s="19" t="str">
        <v>神経症</v>
      </c>
      <c r="B1683" s="19" t="str">
        <v>シート８とシート９</v>
      </c>
      <c r="C1683" s="15" t="str">
        <v>精神障害</v>
      </c>
      <c r="D1683" s="15" t="str">
        <v>その他の精神障害</v>
      </c>
      <c r="G1683" s="32" t="s">
        <v>2227</v>
      </c>
      <c r="H1683" s="15" t="s">
        <v>3054</v>
      </c>
      <c r="I1683" s="44" t="s">
        <v>2130</v>
      </c>
      <c r="J1683" s="19" t="s">
        <v>2963</v>
      </c>
      <c r="K1683" s="982">
        <v>3</v>
      </c>
    </row>
    <row r="1684" spans="1:11" ht="15" customHeight="1" x14ac:dyDescent="0.15">
      <c r="A1684" s="19" t="str">
        <v>神経衰弱状態</v>
      </c>
      <c r="B1684" s="19" t="str">
        <v>シート８とシート９</v>
      </c>
      <c r="C1684" s="15" t="str">
        <v>精神障害</v>
      </c>
      <c r="D1684" s="15" t="str">
        <v>その他の精神障害</v>
      </c>
      <c r="G1684" s="15" t="s">
        <v>2228</v>
      </c>
      <c r="H1684" s="15" t="s">
        <v>3054</v>
      </c>
      <c r="I1684" s="44" t="s">
        <v>2130</v>
      </c>
      <c r="J1684" s="19" t="s">
        <v>2963</v>
      </c>
      <c r="K1684" s="982">
        <v>3</v>
      </c>
    </row>
    <row r="1685" spans="1:11" ht="15" customHeight="1" x14ac:dyDescent="0.15">
      <c r="A1685" s="19" t="str">
        <v>遂行機能障害</v>
      </c>
      <c r="B1685" s="19" t="str">
        <v>シート８とシート９</v>
      </c>
      <c r="C1685" s="15" t="str">
        <v>精神障害</v>
      </c>
      <c r="D1685" s="15" t="str">
        <v>その他の精神障害</v>
      </c>
      <c r="G1685" s="15" t="s">
        <v>2230</v>
      </c>
      <c r="H1685" s="15" t="s">
        <v>3054</v>
      </c>
      <c r="I1685" s="44" t="s">
        <v>2130</v>
      </c>
      <c r="J1685" s="19" t="s">
        <v>2963</v>
      </c>
      <c r="K1685" s="982">
        <v>3</v>
      </c>
    </row>
    <row r="1686" spans="1:11" ht="15" customHeight="1" x14ac:dyDescent="0.15">
      <c r="A1686" s="19" t="str">
        <v>精神運動興奮状態</v>
      </c>
      <c r="B1686" s="19" t="str">
        <v>シート８とシート９</v>
      </c>
      <c r="C1686" s="15" t="str">
        <v>精神障害</v>
      </c>
      <c r="D1686" s="15" t="str">
        <v>その他の精神障害</v>
      </c>
      <c r="G1686" s="32" t="s">
        <v>2235</v>
      </c>
      <c r="H1686" s="15" t="s">
        <v>3054</v>
      </c>
      <c r="I1686" s="44" t="s">
        <v>2130</v>
      </c>
      <c r="J1686" s="19" t="s">
        <v>2963</v>
      </c>
      <c r="K1686" s="982">
        <v>3</v>
      </c>
    </row>
    <row r="1687" spans="1:11" ht="15" customHeight="1" x14ac:dyDescent="0.15">
      <c r="A1687" s="19" t="str">
        <v>精神障害者保健福祉手帳</v>
      </c>
      <c r="B1687" s="19" t="str">
        <v>シート８とシート９</v>
      </c>
      <c r="C1687" s="15" t="str">
        <v>精神障害</v>
      </c>
      <c r="D1687" s="15" t="str">
        <v>その他の精神障害</v>
      </c>
      <c r="G1687" s="32" t="s">
        <v>2237</v>
      </c>
      <c r="H1687" s="15" t="s">
        <v>3054</v>
      </c>
      <c r="I1687" s="44" t="s">
        <v>2130</v>
      </c>
      <c r="J1687" s="19" t="s">
        <v>2963</v>
      </c>
      <c r="K1687" s="982">
        <v>3</v>
      </c>
    </row>
    <row r="1688" spans="1:11" ht="15" customHeight="1" x14ac:dyDescent="0.15">
      <c r="A1688" s="19" t="str">
        <v>精神保健福祉手帳</v>
      </c>
      <c r="B1688" s="19" t="str">
        <v>シート８とシート９</v>
      </c>
      <c r="C1688" s="15" t="str">
        <v>精神障害</v>
      </c>
      <c r="D1688" s="15" t="str">
        <v>その他の精神障害</v>
      </c>
      <c r="G1688" s="32" t="s">
        <v>2238</v>
      </c>
      <c r="H1688" s="15" t="s">
        <v>3054</v>
      </c>
      <c r="I1688" s="44" t="s">
        <v>2130</v>
      </c>
      <c r="J1688" s="19" t="s">
        <v>2963</v>
      </c>
      <c r="K1688" s="982">
        <v>3</v>
      </c>
    </row>
    <row r="1689" spans="1:11" ht="15" customHeight="1" x14ac:dyDescent="0.15">
      <c r="A1689" s="19" t="str">
        <v>窃盗症</v>
      </c>
      <c r="B1689" s="19" t="str">
        <v>シート８とシート９</v>
      </c>
      <c r="C1689" s="15" t="str">
        <v>精神障害</v>
      </c>
      <c r="D1689" s="15" t="str">
        <v>その他の精神障害</v>
      </c>
      <c r="G1689" s="32" t="s">
        <v>2239</v>
      </c>
      <c r="H1689" s="15" t="s">
        <v>3054</v>
      </c>
      <c r="I1689" s="44" t="s">
        <v>2130</v>
      </c>
      <c r="J1689" s="19" t="s">
        <v>2963</v>
      </c>
      <c r="K1689" s="982">
        <v>3</v>
      </c>
    </row>
    <row r="1690" spans="1:11" ht="15" customHeight="1" x14ac:dyDescent="0.15">
      <c r="A1690" s="19" t="str">
        <v>選択性緘黙</v>
      </c>
      <c r="B1690" s="19" t="str">
        <v>シート８とシート９</v>
      </c>
      <c r="C1690" s="15" t="str">
        <v>精神障害</v>
      </c>
      <c r="D1690" s="15" t="str">
        <v>その他の精神障害</v>
      </c>
      <c r="G1690" s="15" t="s">
        <v>2240</v>
      </c>
      <c r="H1690" s="15" t="s">
        <v>3054</v>
      </c>
      <c r="I1690" s="44" t="s">
        <v>2130</v>
      </c>
      <c r="J1690" s="19" t="s">
        <v>2963</v>
      </c>
      <c r="K1690" s="982">
        <v>3</v>
      </c>
    </row>
    <row r="1691" spans="1:11" ht="15" customHeight="1" x14ac:dyDescent="0.15">
      <c r="A1691" s="19" t="str">
        <v>選択性緘黙症</v>
      </c>
      <c r="B1691" s="19" t="str">
        <v>シート８とシート９</v>
      </c>
      <c r="C1691" s="15" t="str">
        <v>精神障害</v>
      </c>
      <c r="D1691" s="15" t="str">
        <v>その他の精神障害</v>
      </c>
      <c r="G1691" s="15" t="s">
        <v>2241</v>
      </c>
      <c r="H1691" s="15" t="s">
        <v>3054</v>
      </c>
      <c r="I1691" s="44" t="s">
        <v>2130</v>
      </c>
      <c r="J1691" s="19" t="s">
        <v>2963</v>
      </c>
      <c r="K1691" s="982">
        <v>3</v>
      </c>
    </row>
    <row r="1692" spans="1:11" ht="15" customHeight="1" x14ac:dyDescent="0.15">
      <c r="A1692" s="19" t="str">
        <v>注意障害</v>
      </c>
      <c r="B1692" s="19" t="str">
        <v>シート８とシート９</v>
      </c>
      <c r="C1692" s="15" t="str">
        <v>精神障害</v>
      </c>
      <c r="D1692" s="15" t="str">
        <v>その他の精神障害</v>
      </c>
      <c r="G1692" s="15" t="s">
        <v>2244</v>
      </c>
      <c r="H1692" s="15" t="s">
        <v>3054</v>
      </c>
      <c r="I1692" s="44" t="s">
        <v>2130</v>
      </c>
      <c r="J1692" s="19" t="s">
        <v>2963</v>
      </c>
      <c r="K1692" s="982">
        <v>3</v>
      </c>
    </row>
    <row r="1693" spans="1:11" ht="15" customHeight="1" x14ac:dyDescent="0.15">
      <c r="A1693" s="19" t="str">
        <v>盗癖</v>
      </c>
      <c r="B1693" s="19" t="str">
        <v>シート８とシート９</v>
      </c>
      <c r="C1693" s="15" t="str">
        <v>精神障害</v>
      </c>
      <c r="D1693" s="15" t="str">
        <v>その他の精神障害</v>
      </c>
      <c r="G1693" s="15" t="s">
        <v>2248</v>
      </c>
      <c r="H1693" s="15" t="s">
        <v>3054</v>
      </c>
      <c r="I1693" s="44" t="s">
        <v>2130</v>
      </c>
      <c r="J1693" s="19" t="s">
        <v>2963</v>
      </c>
      <c r="K1693" s="982">
        <v>3</v>
      </c>
    </row>
    <row r="1694" spans="1:11" ht="15" customHeight="1" x14ac:dyDescent="0.15">
      <c r="A1694" s="19" t="str">
        <v>頭部外傷後遺性精神障害</v>
      </c>
      <c r="B1694" s="19" t="str">
        <v>シート８とシート９</v>
      </c>
      <c r="C1694" s="15" t="str">
        <v>精神障害</v>
      </c>
      <c r="D1694" s="15" t="str">
        <v>その他の精神障害</v>
      </c>
      <c r="G1694" s="32" t="s">
        <v>2249</v>
      </c>
      <c r="H1694" s="15" t="s">
        <v>3054</v>
      </c>
      <c r="I1694" s="44" t="s">
        <v>2130</v>
      </c>
      <c r="J1694" s="19" t="s">
        <v>2963</v>
      </c>
      <c r="K1694" s="982">
        <v>3</v>
      </c>
    </row>
    <row r="1695" spans="1:11" ht="15" customHeight="1" x14ac:dyDescent="0.15">
      <c r="A1695" s="19" t="str">
        <v>燃え尽き症候群</v>
      </c>
      <c r="B1695" s="19" t="str">
        <v>シート８とシート９</v>
      </c>
      <c r="C1695" s="15" t="str">
        <v>精神障害</v>
      </c>
      <c r="D1695" s="15" t="str">
        <v>その他の精神障害</v>
      </c>
      <c r="G1695" s="32" t="s">
        <v>2250</v>
      </c>
      <c r="H1695" s="15" t="s">
        <v>3054</v>
      </c>
      <c r="I1695" s="44" t="s">
        <v>2130</v>
      </c>
      <c r="J1695" s="19" t="s">
        <v>2963</v>
      </c>
      <c r="K1695" s="982">
        <v>3</v>
      </c>
    </row>
    <row r="1696" spans="1:11" ht="15" customHeight="1" x14ac:dyDescent="0.15">
      <c r="A1696" s="19" t="str">
        <v>脳炎後症候群</v>
      </c>
      <c r="B1696" s="19" t="str">
        <v>シート８とシート９</v>
      </c>
      <c r="C1696" s="15" t="str">
        <v>精神障害</v>
      </c>
      <c r="D1696" s="15" t="str">
        <v>その他の精神障害</v>
      </c>
      <c r="G1696" s="32" t="s">
        <v>2251</v>
      </c>
      <c r="H1696" s="15" t="s">
        <v>3054</v>
      </c>
      <c r="I1696" s="44" t="s">
        <v>2130</v>
      </c>
      <c r="J1696" s="19" t="s">
        <v>2963</v>
      </c>
      <c r="K1696" s="982">
        <v>3</v>
      </c>
    </row>
    <row r="1697" spans="1:11" ht="15" customHeight="1" x14ac:dyDescent="0.15">
      <c r="A1697" s="19" t="str">
        <v>脳振盪後症候群</v>
      </c>
      <c r="B1697" s="19" t="str">
        <v>シート８とシート９</v>
      </c>
      <c r="C1697" s="15" t="str">
        <v>精神障害</v>
      </c>
      <c r="D1697" s="15" t="str">
        <v>その他の精神障害</v>
      </c>
      <c r="G1697" s="15" t="s">
        <v>2252</v>
      </c>
      <c r="H1697" s="15" t="s">
        <v>3054</v>
      </c>
      <c r="I1697" s="44" t="s">
        <v>2130</v>
      </c>
      <c r="J1697" s="19" t="s">
        <v>2963</v>
      </c>
      <c r="K1697" s="982">
        <v>3</v>
      </c>
    </row>
    <row r="1698" spans="1:11" ht="15" customHeight="1" x14ac:dyDescent="0.15">
      <c r="A1698" s="19" t="str">
        <v>発達性吃音</v>
      </c>
      <c r="B1698" s="19" t="str">
        <v>シート８とシート９</v>
      </c>
      <c r="C1698" s="15" t="str">
        <v>精神障害</v>
      </c>
      <c r="D1698" s="15" t="str">
        <v>その他の精神障害</v>
      </c>
      <c r="G1698" s="15" t="s">
        <v>2253</v>
      </c>
      <c r="H1698" s="15" t="s">
        <v>3054</v>
      </c>
      <c r="I1698" s="44" t="s">
        <v>2130</v>
      </c>
      <c r="J1698" s="19" t="s">
        <v>2963</v>
      </c>
      <c r="K1698" s="982">
        <v>3</v>
      </c>
    </row>
    <row r="1699" spans="1:11" ht="15" customHeight="1" x14ac:dyDescent="0.15">
      <c r="A1699" s="19" t="str">
        <v>発達性吃音症</v>
      </c>
      <c r="B1699" s="19" t="str">
        <v>シート８とシート９</v>
      </c>
      <c r="C1699" s="15" t="str">
        <v>精神障害</v>
      </c>
      <c r="D1699" s="15" t="str">
        <v>その他の精神障害</v>
      </c>
      <c r="G1699" s="15" t="s">
        <v>2254</v>
      </c>
      <c r="H1699" s="15" t="s">
        <v>3054</v>
      </c>
      <c r="I1699" s="44" t="s">
        <v>2130</v>
      </c>
      <c r="J1699" s="19" t="s">
        <v>2963</v>
      </c>
      <c r="K1699" s="982">
        <v>3</v>
      </c>
    </row>
    <row r="1700" spans="1:11" ht="15" customHeight="1" x14ac:dyDescent="0.15">
      <c r="A1700" s="19" t="str">
        <v>抜毛病</v>
      </c>
      <c r="B1700" s="19" t="str">
        <v>シート８とシート９</v>
      </c>
      <c r="C1700" s="15" t="str">
        <v>精神障害</v>
      </c>
      <c r="D1700" s="15" t="str">
        <v>その他の精神障害</v>
      </c>
      <c r="G1700" s="15" t="s">
        <v>2255</v>
      </c>
      <c r="H1700" s="15" t="s">
        <v>3054</v>
      </c>
      <c r="I1700" s="44" t="s">
        <v>2130</v>
      </c>
      <c r="J1700" s="19" t="s">
        <v>2963</v>
      </c>
      <c r="K1700" s="982">
        <v>3</v>
      </c>
    </row>
    <row r="1701" spans="1:11" ht="15" customHeight="1" x14ac:dyDescent="0.15">
      <c r="A1701" s="19" t="str">
        <v>抜毛癖</v>
      </c>
      <c r="B1701" s="19" t="str">
        <v>シート８とシート９</v>
      </c>
      <c r="C1701" s="15" t="str">
        <v>精神障害</v>
      </c>
      <c r="D1701" s="15" t="str">
        <v>その他の精神障害</v>
      </c>
      <c r="G1701" s="15" t="s">
        <v>2256</v>
      </c>
      <c r="H1701" s="15" t="s">
        <v>3054</v>
      </c>
      <c r="I1701" s="44" t="s">
        <v>2130</v>
      </c>
      <c r="J1701" s="19" t="s">
        <v>2963</v>
      </c>
      <c r="K1701" s="982">
        <v>3</v>
      </c>
    </row>
    <row r="1702" spans="1:11" ht="15" customHeight="1" x14ac:dyDescent="0.15">
      <c r="A1702" s="19" t="str">
        <v>反応性抑うつ状態</v>
      </c>
      <c r="B1702" s="19" t="str">
        <v>シート８とシート９</v>
      </c>
      <c r="C1702" s="15" t="str">
        <v>精神障害</v>
      </c>
      <c r="D1702" s="15" t="str">
        <v>その他の精神障害</v>
      </c>
      <c r="G1702" s="15" t="s">
        <v>2257</v>
      </c>
      <c r="H1702" s="15" t="s">
        <v>3054</v>
      </c>
      <c r="I1702" s="44" t="s">
        <v>2130</v>
      </c>
      <c r="J1702" s="19" t="s">
        <v>2963</v>
      </c>
      <c r="K1702" s="982">
        <v>3</v>
      </c>
    </row>
    <row r="1703" spans="1:11" ht="15" customHeight="1" x14ac:dyDescent="0.15">
      <c r="A1703" s="19" t="str">
        <v>被害関係念慮</v>
      </c>
      <c r="B1703" s="19" t="str">
        <v>シート８とシート９</v>
      </c>
      <c r="C1703" s="15" t="str">
        <v>精神障害</v>
      </c>
      <c r="D1703" s="15" t="str">
        <v>その他の精神障害</v>
      </c>
      <c r="G1703" s="15" t="s">
        <v>2258</v>
      </c>
      <c r="H1703" s="15" t="s">
        <v>3054</v>
      </c>
      <c r="I1703" s="44" t="s">
        <v>2130</v>
      </c>
      <c r="J1703" s="19" t="s">
        <v>2963</v>
      </c>
      <c r="K1703" s="982">
        <v>3</v>
      </c>
    </row>
    <row r="1704" spans="1:11" ht="15" customHeight="1" x14ac:dyDescent="0.15">
      <c r="A1704" s="19" t="str">
        <v>敏感関係念慮</v>
      </c>
      <c r="B1704" s="19" t="str">
        <v>シート８とシート９</v>
      </c>
      <c r="C1704" s="15" t="str">
        <v>精神障害</v>
      </c>
      <c r="D1704" s="15" t="str">
        <v>その他の精神障害</v>
      </c>
      <c r="G1704" s="32" t="s">
        <v>2259</v>
      </c>
      <c r="H1704" s="15" t="s">
        <v>3054</v>
      </c>
      <c r="I1704" s="44" t="s">
        <v>2130</v>
      </c>
      <c r="J1704" s="19" t="s">
        <v>2963</v>
      </c>
      <c r="K1704" s="982">
        <v>3</v>
      </c>
    </row>
    <row r="1705" spans="1:11" ht="15" customHeight="1" x14ac:dyDescent="0.15">
      <c r="A1705" s="19" t="str">
        <v>不安・抑うつ状態</v>
      </c>
      <c r="B1705" s="19" t="str">
        <v>シート８とシート９</v>
      </c>
      <c r="C1705" s="15" t="str">
        <v>精神障害</v>
      </c>
      <c r="D1705" s="15" t="str">
        <v>その他の精神障害</v>
      </c>
      <c r="G1705" s="32" t="s">
        <v>2260</v>
      </c>
      <c r="H1705" s="15" t="s">
        <v>3054</v>
      </c>
      <c r="I1705" s="44" t="s">
        <v>2130</v>
      </c>
      <c r="J1705" s="19" t="s">
        <v>2963</v>
      </c>
      <c r="K1705" s="982">
        <v>3</v>
      </c>
    </row>
    <row r="1706" spans="1:11" ht="15" customHeight="1" x14ac:dyDescent="0.15">
      <c r="A1706" s="19" t="str">
        <v>不安焦燥状態</v>
      </c>
      <c r="B1706" s="19" t="str">
        <v>シート８とシート９</v>
      </c>
      <c r="C1706" s="15" t="str">
        <v>精神障害</v>
      </c>
      <c r="D1706" s="15" t="str">
        <v>その他の精神障害</v>
      </c>
      <c r="G1706" s="32" t="s">
        <v>2261</v>
      </c>
      <c r="H1706" s="15" t="s">
        <v>3054</v>
      </c>
      <c r="I1706" s="44" t="s">
        <v>2130</v>
      </c>
      <c r="J1706" s="19" t="s">
        <v>2963</v>
      </c>
      <c r="K1706" s="982">
        <v>3</v>
      </c>
    </row>
    <row r="1707" spans="1:11" ht="15" customHeight="1" x14ac:dyDescent="0.15">
      <c r="A1707" s="19" t="str">
        <v>不登校状態</v>
      </c>
      <c r="B1707" s="19" t="str">
        <v>シート８とシート９</v>
      </c>
      <c r="C1707" s="15" t="str">
        <v>精神障害</v>
      </c>
      <c r="D1707" s="15" t="str">
        <v>その他の精神障害</v>
      </c>
      <c r="G1707" s="32" t="s">
        <v>2262</v>
      </c>
      <c r="H1707" s="15" t="s">
        <v>3054</v>
      </c>
      <c r="I1707" s="44" t="s">
        <v>2130</v>
      </c>
      <c r="J1707" s="19" t="s">
        <v>2963</v>
      </c>
      <c r="K1707" s="982">
        <v>3</v>
      </c>
    </row>
    <row r="1708" spans="1:11" ht="15" customHeight="1" x14ac:dyDescent="0.15">
      <c r="A1708" s="19" t="str">
        <v>抑うつ傾向</v>
      </c>
      <c r="B1708" s="19" t="str">
        <v>シート８とシート９</v>
      </c>
      <c r="C1708" s="15" t="str">
        <v>精神障害</v>
      </c>
      <c r="D1708" s="15" t="str">
        <v>その他の精神障害</v>
      </c>
      <c r="G1708" s="32" t="s">
        <v>2263</v>
      </c>
      <c r="H1708" s="15" t="s">
        <v>3054</v>
      </c>
      <c r="I1708" s="44" t="s">
        <v>2130</v>
      </c>
      <c r="J1708" s="19" t="s">
        <v>2963</v>
      </c>
      <c r="K1708" s="982">
        <v>3</v>
      </c>
    </row>
    <row r="1709" spans="1:11" ht="15" customHeight="1" x14ac:dyDescent="0.15">
      <c r="A1709" s="19" t="str">
        <v>抑うつ症状</v>
      </c>
      <c r="B1709" s="19" t="str">
        <v>シート８とシート９</v>
      </c>
      <c r="C1709" s="15" t="str">
        <v>精神障害</v>
      </c>
      <c r="D1709" s="15" t="str">
        <v>その他の精神障害</v>
      </c>
      <c r="G1709" s="32" t="s">
        <v>2264</v>
      </c>
      <c r="H1709" s="15" t="s">
        <v>3054</v>
      </c>
      <c r="I1709" s="44" t="s">
        <v>2130</v>
      </c>
      <c r="J1709" s="19" t="s">
        <v>2963</v>
      </c>
      <c r="K1709" s="982">
        <v>3</v>
      </c>
    </row>
    <row r="1710" spans="1:11" ht="15" customHeight="1" x14ac:dyDescent="0.15">
      <c r="A1710" s="19" t="str">
        <v>抑うつ状態</v>
      </c>
      <c r="B1710" s="19" t="str">
        <v>シート８とシート９</v>
      </c>
      <c r="C1710" s="15" t="str">
        <v>精神障害</v>
      </c>
      <c r="D1710" s="15" t="str">
        <v>その他の精神障害</v>
      </c>
      <c r="G1710" s="32" t="s">
        <v>2265</v>
      </c>
      <c r="H1710" s="15" t="s">
        <v>3054</v>
      </c>
      <c r="I1710" s="44" t="s">
        <v>2130</v>
      </c>
      <c r="J1710" s="19" t="s">
        <v>2963</v>
      </c>
      <c r="K1710" s="982">
        <v>3</v>
      </c>
    </row>
    <row r="1711" spans="1:11" ht="15" customHeight="1" x14ac:dyDescent="0.15">
      <c r="A1711" s="19" t="str">
        <v>抑うつ性パーソナリティ</v>
      </c>
      <c r="B1711" s="19" t="str">
        <v>シート８とシート９</v>
      </c>
      <c r="C1711" s="15" t="str">
        <v>精神障害</v>
      </c>
      <c r="D1711" s="15" t="str">
        <v>その他の精神障害</v>
      </c>
      <c r="G1711" s="32" t="s">
        <v>2266</v>
      </c>
      <c r="H1711" s="15" t="s">
        <v>3054</v>
      </c>
      <c r="I1711" s="44" t="s">
        <v>2130</v>
      </c>
      <c r="J1711" s="19" t="s">
        <v>2963</v>
      </c>
      <c r="K1711" s="982">
        <v>3</v>
      </c>
    </row>
    <row r="1712" spans="1:11" ht="15" customHeight="1" x14ac:dyDescent="0.15">
      <c r="A1712" s="19" t="str">
        <v>離人症</v>
      </c>
      <c r="B1712" s="19" t="str">
        <v>シート８とシート９</v>
      </c>
      <c r="C1712" s="15" t="str">
        <v>精神障害</v>
      </c>
      <c r="D1712" s="15" t="str">
        <v>その他の精神障害</v>
      </c>
      <c r="G1712" s="32" t="s">
        <v>2267</v>
      </c>
      <c r="H1712" s="15" t="s">
        <v>3054</v>
      </c>
      <c r="I1712" s="44" t="s">
        <v>2130</v>
      </c>
      <c r="J1712" s="19" t="s">
        <v>2963</v>
      </c>
      <c r="K1712" s="982">
        <v>3</v>
      </c>
    </row>
    <row r="1713" spans="1:11" ht="15" customHeight="1" x14ac:dyDescent="0.15">
      <c r="A1713" s="19" t="str">
        <v>緘黙</v>
      </c>
      <c r="B1713" s="19" t="str">
        <v>シート８とシート９</v>
      </c>
      <c r="C1713" s="15" t="str">
        <v>精神障害</v>
      </c>
      <c r="D1713" s="15" t="str">
        <v>その他の精神障害</v>
      </c>
      <c r="G1713" s="32" t="s">
        <v>2269</v>
      </c>
      <c r="H1713" s="15" t="s">
        <v>3054</v>
      </c>
      <c r="I1713" s="44" t="s">
        <v>2130</v>
      </c>
      <c r="J1713" s="19" t="s">
        <v>2963</v>
      </c>
      <c r="K1713" s="982">
        <v>3</v>
      </c>
    </row>
    <row r="1714" spans="1:11" ht="15" customHeight="1" x14ac:dyDescent="0.15">
      <c r="A1714" s="19" t="str">
        <v>緘黙症</v>
      </c>
      <c r="B1714" s="19" t="str">
        <v>シート８とシート９</v>
      </c>
      <c r="C1714" s="15" t="str">
        <v>精神障害</v>
      </c>
      <c r="D1714" s="15" t="str">
        <v>その他の精神障害</v>
      </c>
      <c r="G1714" s="32" t="s">
        <v>2270</v>
      </c>
      <c r="H1714" s="15" t="s">
        <v>3054</v>
      </c>
      <c r="I1714" s="44" t="s">
        <v>2130</v>
      </c>
      <c r="J1714" s="19" t="s">
        <v>2963</v>
      </c>
      <c r="K1714" s="982">
        <v>3</v>
      </c>
    </row>
    <row r="1715" spans="1:11" ht="15" customHeight="1" x14ac:dyDescent="0.15">
      <c r="A1715" s="19" t="str">
        <v>アーレン症候群</v>
      </c>
      <c r="B1715" s="19" t="str">
        <v>シート８とシート９</v>
      </c>
      <c r="C1715" s="15" t="str">
        <v>精神障害</v>
      </c>
      <c r="D1715" s="15" t="str">
        <v>その他の精神障害</v>
      </c>
      <c r="G1715" s="32" t="s">
        <v>2271</v>
      </c>
      <c r="H1715" s="15" t="s">
        <v>3054</v>
      </c>
      <c r="I1715" s="44" t="s">
        <v>2130</v>
      </c>
      <c r="J1715" s="19" t="s">
        <v>2963</v>
      </c>
      <c r="K1715" s="982">
        <v>3</v>
      </c>
    </row>
    <row r="1716" spans="1:11" ht="15" customHeight="1" x14ac:dyDescent="0.15">
      <c r="A1716" s="19" t="str">
        <v>抑うつ反応</v>
      </c>
      <c r="B1716" s="19" t="str">
        <v>シート８とシート９</v>
      </c>
      <c r="C1716" s="15" t="str">
        <v>精神障害</v>
      </c>
      <c r="D1716" s="15" t="str">
        <v>その他の精神障害</v>
      </c>
      <c r="G1716" s="32" t="s">
        <v>2273</v>
      </c>
      <c r="H1716" s="15" t="s">
        <v>3054</v>
      </c>
      <c r="I1716" s="44" t="s">
        <v>2130</v>
      </c>
      <c r="J1716" s="19" t="s">
        <v>2963</v>
      </c>
      <c r="K1716" s="982">
        <v>3</v>
      </c>
    </row>
    <row r="1717" spans="1:11" ht="15" customHeight="1" x14ac:dyDescent="0.15">
      <c r="A1717" s="19" t="str">
        <v>精神病発症危険状態</v>
      </c>
      <c r="B1717" s="19" t="str">
        <v>シート８とシート９</v>
      </c>
      <c r="C1717" s="15" t="str">
        <v>精神障害</v>
      </c>
      <c r="D1717" s="15" t="str">
        <v>その他の精神障害</v>
      </c>
      <c r="G1717" s="32" t="s">
        <v>2275</v>
      </c>
      <c r="H1717" s="15" t="s">
        <v>3054</v>
      </c>
      <c r="I1717" s="44" t="s">
        <v>2130</v>
      </c>
      <c r="J1717" s="19" t="s">
        <v>2963</v>
      </c>
      <c r="K1717" s="982">
        <v>3</v>
      </c>
    </row>
    <row r="1718" spans="1:11" ht="15" customHeight="1" x14ac:dyDescent="0.15">
      <c r="A1718" s="19" t="str">
        <v>抜毛症</v>
      </c>
      <c r="B1718" s="19" t="str">
        <v>シート８とシート９</v>
      </c>
      <c r="C1718" s="15" t="str">
        <v>精神障害</v>
      </c>
      <c r="D1718" s="15" t="str">
        <v>その他の精神障害</v>
      </c>
      <c r="G1718" s="32" t="s">
        <v>2276</v>
      </c>
      <c r="H1718" s="15" t="s">
        <v>3054</v>
      </c>
      <c r="I1718" s="44" t="s">
        <v>2130</v>
      </c>
      <c r="J1718" s="19" t="s">
        <v>2963</v>
      </c>
      <c r="K1718" s="982">
        <v>3</v>
      </c>
    </row>
    <row r="1719" spans="1:11" ht="15" customHeight="1" x14ac:dyDescent="0.15">
      <c r="A1719" s="19" t="str">
        <v>BPD</v>
      </c>
      <c r="B1719" s="19" t="str">
        <v>シート８とシート９</v>
      </c>
      <c r="C1719" s="15" t="str">
        <v>精神障害</v>
      </c>
      <c r="D1719" s="15" t="str">
        <v>その他の精神障害</v>
      </c>
      <c r="G1719" s="32" t="s">
        <v>2277</v>
      </c>
      <c r="H1719" s="15" t="s">
        <v>3054</v>
      </c>
      <c r="I1719" s="44" t="s">
        <v>2130</v>
      </c>
      <c r="J1719" s="19" t="s">
        <v>2963</v>
      </c>
      <c r="K1719" s="982">
        <v>3</v>
      </c>
    </row>
    <row r="1720" spans="1:11" ht="15" customHeight="1" x14ac:dyDescent="0.15">
      <c r="A1720" s="19" t="str">
        <v>心臓神経症</v>
      </c>
      <c r="B1720" s="19" t="str">
        <v>シート８とシート９</v>
      </c>
      <c r="C1720" s="15" t="str">
        <v>精神障害</v>
      </c>
      <c r="D1720" s="15" t="str">
        <v>その他の精神障害</v>
      </c>
      <c r="G1720" s="32" t="s">
        <v>2278</v>
      </c>
      <c r="H1720" s="15" t="s">
        <v>3054</v>
      </c>
      <c r="I1720" s="44" t="s">
        <v>2130</v>
      </c>
      <c r="J1720" s="19" t="s">
        <v>2963</v>
      </c>
      <c r="K1720" s="982">
        <v>3</v>
      </c>
    </row>
    <row r="1721" spans="1:11" ht="15" customHeight="1" x14ac:dyDescent="0.15">
      <c r="A1721" s="19" t="str">
        <v>神経循環無力症</v>
      </c>
      <c r="B1721" s="19" t="str">
        <v>シート８とシート９</v>
      </c>
      <c r="C1721" s="15" t="str">
        <v>精神障害</v>
      </c>
      <c r="D1721" s="15" t="str">
        <v>その他の精神障害</v>
      </c>
      <c r="G1721" s="32" t="s">
        <v>2279</v>
      </c>
      <c r="H1721" s="15" t="s">
        <v>3054</v>
      </c>
      <c r="I1721" s="44" t="s">
        <v>2130</v>
      </c>
      <c r="J1721" s="19" t="s">
        <v>2963</v>
      </c>
      <c r="K1721" s="982">
        <v>3</v>
      </c>
    </row>
    <row r="1722" spans="1:11" ht="15" customHeight="1" x14ac:dyDescent="0.15">
      <c r="A1722" s="19" t="str">
        <v>HSP</v>
      </c>
      <c r="B1722" s="19" t="str">
        <v>シート８とシート９</v>
      </c>
      <c r="C1722" s="15" t="str">
        <v>精神障害</v>
      </c>
      <c r="D1722" s="15" t="str">
        <v>その他の精神障害</v>
      </c>
      <c r="G1722" s="32" t="s">
        <v>2280</v>
      </c>
      <c r="H1722" s="15" t="s">
        <v>3054</v>
      </c>
      <c r="I1722" s="44" t="s">
        <v>2130</v>
      </c>
      <c r="J1722" s="19" t="s">
        <v>2963</v>
      </c>
      <c r="K1722" s="982">
        <v>3</v>
      </c>
    </row>
    <row r="1723" spans="1:11" ht="15" customHeight="1" x14ac:dyDescent="0.15">
      <c r="A1723" s="19" t="str">
        <v>食道咽頭神経過敏症</v>
      </c>
      <c r="B1723" s="19" t="str">
        <v>シート８とシート９</v>
      </c>
      <c r="C1723" s="15" t="str">
        <v>精神障害</v>
      </c>
      <c r="D1723" s="15" t="str">
        <v>その他の精神障害</v>
      </c>
      <c r="G1723" s="32" t="s">
        <v>2472</v>
      </c>
      <c r="H1723" s="15" t="s">
        <v>3054</v>
      </c>
      <c r="I1723" s="44" t="s">
        <v>2473</v>
      </c>
      <c r="J1723" s="19" t="s">
        <v>2963</v>
      </c>
      <c r="K1723" s="982">
        <v>3</v>
      </c>
    </row>
    <row r="1724" spans="1:11" ht="15" customHeight="1" x14ac:dyDescent="0.15">
      <c r="A1724" s="19" t="str">
        <v>神経性頻尿</v>
      </c>
      <c r="B1724" s="19" t="str">
        <v>シート８とシート９</v>
      </c>
      <c r="C1724" s="15" t="str">
        <v>精神障害</v>
      </c>
      <c r="D1724" s="15" t="str">
        <v>その他の精神障害</v>
      </c>
      <c r="G1724" s="32" t="s">
        <v>2480</v>
      </c>
      <c r="H1724" s="15" t="s">
        <v>3054</v>
      </c>
      <c r="I1724" s="44" t="s">
        <v>2481</v>
      </c>
      <c r="J1724" s="19" t="s">
        <v>2963</v>
      </c>
      <c r="K1724" s="982">
        <v>3</v>
      </c>
    </row>
    <row r="1725" spans="1:11" ht="15" customHeight="1" x14ac:dyDescent="0.15">
      <c r="A1725" s="19" t="str">
        <v>心因性発熱</v>
      </c>
      <c r="B1725" s="19" t="str">
        <v>シート８とシート９</v>
      </c>
      <c r="C1725" s="15" t="str">
        <v>精神障害</v>
      </c>
      <c r="D1725" s="15" t="str">
        <v>その他の精神障害</v>
      </c>
      <c r="G1725" s="32" t="s">
        <v>2789</v>
      </c>
      <c r="H1725" s="15" t="s">
        <v>3054</v>
      </c>
      <c r="I1725" s="44" t="s">
        <v>2473</v>
      </c>
      <c r="J1725" s="19" t="s">
        <v>2963</v>
      </c>
      <c r="K1725" s="982">
        <v>3</v>
      </c>
    </row>
    <row r="1726" spans="1:11" ht="15" customHeight="1" x14ac:dyDescent="0.15">
      <c r="A1726" s="19" t="str">
        <v>アームス</v>
      </c>
      <c r="B1726" s="19" t="str">
        <v>シート８とシート９</v>
      </c>
      <c r="C1726" s="15" t="str">
        <v>精神障害</v>
      </c>
      <c r="D1726" s="15" t="str">
        <v>その他の精神障害</v>
      </c>
      <c r="G1726" s="32" t="s">
        <v>2809</v>
      </c>
      <c r="H1726" s="15" t="s">
        <v>3054</v>
      </c>
      <c r="I1726" s="44" t="s">
        <v>2473</v>
      </c>
      <c r="J1726" s="19" t="s">
        <v>2963</v>
      </c>
      <c r="K1726" s="982">
        <v>3</v>
      </c>
    </row>
    <row r="1727" spans="1:11" ht="15" customHeight="1" x14ac:dyDescent="0.15">
      <c r="A1727" s="19" t="str">
        <v>感情失調障害</v>
      </c>
      <c r="B1727" s="19" t="str">
        <v>シート８とシート９</v>
      </c>
      <c r="C1727" s="15" t="str">
        <v>精神障害</v>
      </c>
      <c r="D1727" s="15" t="str">
        <v>その他の精神障害</v>
      </c>
      <c r="G1727" s="32" t="s">
        <v>2813</v>
      </c>
      <c r="H1727" s="15" t="s">
        <v>3054</v>
      </c>
      <c r="I1727" s="44" t="s">
        <v>2473</v>
      </c>
      <c r="J1727" s="19" t="s">
        <v>2963</v>
      </c>
      <c r="K1727" s="982">
        <v>3</v>
      </c>
    </row>
    <row r="1728" spans="1:11" ht="15" customHeight="1" x14ac:dyDescent="0.15">
      <c r="A1728" s="19" t="str">
        <v>ミソフォニア</v>
      </c>
      <c r="B1728" s="19" t="str">
        <v>シート８とシート９</v>
      </c>
      <c r="C1728" s="15" t="str">
        <v>精神障害</v>
      </c>
      <c r="D1728" s="15" t="str">
        <v>その他の精神障害</v>
      </c>
      <c r="G1728" s="32" t="s">
        <v>2819</v>
      </c>
      <c r="H1728" s="15" t="s">
        <v>3054</v>
      </c>
      <c r="I1728" s="44" t="s">
        <v>2473</v>
      </c>
      <c r="J1728" s="19" t="s">
        <v>2963</v>
      </c>
      <c r="K1728" s="982">
        <v>3</v>
      </c>
    </row>
    <row r="1729" spans="1:11" ht="15" customHeight="1" x14ac:dyDescent="0.15">
      <c r="A1729" s="19" t="str">
        <v>音嫌悪症</v>
      </c>
      <c r="B1729" s="19" t="str">
        <v>シート８とシート９</v>
      </c>
      <c r="C1729" s="15" t="str">
        <v>精神障害</v>
      </c>
      <c r="D1729" s="15" t="str">
        <v>その他の精神障害</v>
      </c>
      <c r="G1729" s="32" t="s">
        <v>2820</v>
      </c>
      <c r="H1729" s="15" t="s">
        <v>3054</v>
      </c>
      <c r="I1729" s="44" t="s">
        <v>2473</v>
      </c>
      <c r="J1729" s="19" t="s">
        <v>2963</v>
      </c>
      <c r="K1729" s="982">
        <v>3</v>
      </c>
    </row>
    <row r="1730" spans="1:11" ht="15" customHeight="1" x14ac:dyDescent="0.15">
      <c r="A1730" s="19" t="str">
        <v>機能性高体温症</v>
      </c>
      <c r="B1730" s="19" t="str">
        <v>シート８とシート９</v>
      </c>
      <c r="C1730" s="15" t="str">
        <v>精神障害</v>
      </c>
      <c r="D1730" s="15" t="str">
        <v>その他の精神障害</v>
      </c>
      <c r="G1730" s="1708" t="s">
        <v>4424</v>
      </c>
      <c r="H1730" s="1708" t="s">
        <v>3054</v>
      </c>
      <c r="I1730" s="1708" t="s">
        <v>4025</v>
      </c>
      <c r="J1730" s="1708" t="s">
        <v>360</v>
      </c>
      <c r="K1730" s="983">
        <v>3</v>
      </c>
    </row>
    <row r="1731" spans="1:11" ht="15" customHeight="1" x14ac:dyDescent="0.15">
      <c r="A1731" s="19" t="str">
        <v>習慣性高体温症</v>
      </c>
      <c r="B1731" s="19" t="str">
        <v>シート８とシート９</v>
      </c>
      <c r="C1731" s="15" t="str">
        <v>精神障害</v>
      </c>
      <c r="D1731" s="15" t="str">
        <v>その他の精神障害</v>
      </c>
      <c r="G1731" s="1708" t="s">
        <v>4425</v>
      </c>
      <c r="H1731" s="1708" t="s">
        <v>3054</v>
      </c>
      <c r="I1731" s="1708" t="s">
        <v>4025</v>
      </c>
      <c r="J1731" s="1708" t="s">
        <v>360</v>
      </c>
      <c r="K1731" s="983">
        <v>3</v>
      </c>
    </row>
    <row r="1732" spans="1:11" ht="15" customHeight="1" x14ac:dyDescent="0.15">
      <c r="A1732" s="19" t="str">
        <v>知的障がい</v>
      </c>
      <c r="B1732" s="19" t="str">
        <v>シート8　（シート9～10には記入しない）</v>
      </c>
      <c r="C1732" s="15" t="str">
        <v>知的障害</v>
      </c>
      <c r="D1732" s="15" t="str">
        <v>なし</v>
      </c>
      <c r="G1732" s="32" t="s">
        <v>2242</v>
      </c>
      <c r="H1732" s="15" t="s">
        <v>2996</v>
      </c>
      <c r="I1732" s="44" t="s">
        <v>3056</v>
      </c>
      <c r="J1732" s="19" t="s">
        <v>934</v>
      </c>
      <c r="K1732" s="982">
        <v>1</v>
      </c>
    </row>
    <row r="1733" spans="1:11" ht="15" customHeight="1" x14ac:dyDescent="0.15">
      <c r="A1733" s="19" t="str">
        <v>知的障害</v>
      </c>
      <c r="B1733" s="19" t="str">
        <v>シート8　（シート9～10には記入しない）</v>
      </c>
      <c r="C1733" s="15" t="str">
        <v>知的障害</v>
      </c>
      <c r="D1733" s="15" t="str">
        <v>なし</v>
      </c>
      <c r="G1733" s="32" t="s">
        <v>2243</v>
      </c>
      <c r="H1733" s="15" t="s">
        <v>2996</v>
      </c>
      <c r="I1733" s="44" t="s">
        <v>2243</v>
      </c>
      <c r="J1733" s="19" t="s">
        <v>934</v>
      </c>
      <c r="K1733" s="982">
        <v>1</v>
      </c>
    </row>
    <row r="1734" spans="1:11" ht="15" customHeight="1" x14ac:dyDescent="0.15">
      <c r="A1734" s="19" t="str">
        <v>療育手帳</v>
      </c>
      <c r="B1734" s="19" t="str">
        <v>シート8　（シート9～10には記入しない）</v>
      </c>
      <c r="C1734" s="15" t="str">
        <v>知的障害</v>
      </c>
      <c r="D1734" s="15" t="str">
        <v>なし</v>
      </c>
      <c r="G1734" s="32" t="s">
        <v>2268</v>
      </c>
      <c r="H1734" s="15" t="s">
        <v>2996</v>
      </c>
      <c r="I1734" s="44" t="s">
        <v>2243</v>
      </c>
      <c r="J1734" s="19" t="s">
        <v>934</v>
      </c>
      <c r="K1734" s="982">
        <v>1</v>
      </c>
    </row>
    <row r="1735" spans="1:11" ht="15" customHeight="1" x14ac:dyDescent="0.15">
      <c r="A1735" s="19" t="str">
        <v>知的能力障害</v>
      </c>
      <c r="B1735" s="19" t="str">
        <v>シート8　（シート9～10には記入しない）</v>
      </c>
      <c r="C1735" s="15" t="str">
        <v>知的障害</v>
      </c>
      <c r="D1735" s="15" t="str">
        <v>なし</v>
      </c>
      <c r="G1735" s="32" t="s">
        <v>3057</v>
      </c>
      <c r="H1735" s="15" t="s">
        <v>2996</v>
      </c>
      <c r="I1735" s="44" t="s">
        <v>2243</v>
      </c>
      <c r="J1735" s="19" t="s">
        <v>934</v>
      </c>
      <c r="K1735" s="982">
        <v>1</v>
      </c>
    </row>
    <row r="1736" spans="1:11" ht="15" customHeight="1" x14ac:dyDescent="0.15">
      <c r="A1736" s="19" t="str">
        <v>知的発達症</v>
      </c>
      <c r="B1736" s="19" t="str">
        <v>シート8　（シート9～10には記入しない）</v>
      </c>
      <c r="C1736" s="15" t="str">
        <v>知的障害</v>
      </c>
      <c r="D1736" s="15" t="str">
        <v>なし</v>
      </c>
      <c r="G1736" s="32" t="s">
        <v>3058</v>
      </c>
      <c r="H1736" s="15" t="s">
        <v>2996</v>
      </c>
      <c r="I1736" s="44" t="s">
        <v>2243</v>
      </c>
      <c r="J1736" s="19" t="s">
        <v>934</v>
      </c>
      <c r="K1736" s="982">
        <v>1</v>
      </c>
    </row>
    <row r="1737" spans="1:11" ht="15" customHeight="1" x14ac:dyDescent="0.15">
      <c r="A1737" s="19" t="str">
        <v>知的発達障害</v>
      </c>
      <c r="B1737" s="19" t="str">
        <v>シート8　（シート9～10には記入しない）</v>
      </c>
      <c r="C1737" s="15" t="str">
        <v>知的障害</v>
      </c>
      <c r="D1737" s="15" t="str">
        <v>なし</v>
      </c>
      <c r="G1737" s="32" t="s">
        <v>3059</v>
      </c>
      <c r="H1737" s="15" t="s">
        <v>2996</v>
      </c>
      <c r="I1737" s="44" t="s">
        <v>2243</v>
      </c>
      <c r="J1737" s="19" t="s">
        <v>934</v>
      </c>
      <c r="K1737" s="982">
        <v>1</v>
      </c>
    </row>
    <row r="1738" spans="1:11" ht="15" customHeight="1" x14ac:dyDescent="0.15">
      <c r="A1738" s="19" t="str">
        <v>軽度知的障害</v>
      </c>
      <c r="B1738" s="19" t="str">
        <v>シート8　（シート9～10には記入しない）</v>
      </c>
      <c r="C1738" s="15" t="str">
        <v>知的障害</v>
      </c>
      <c r="D1738" s="15" t="str">
        <v>なし</v>
      </c>
      <c r="G1738" s="32" t="s">
        <v>3060</v>
      </c>
      <c r="H1738" s="15" t="s">
        <v>2996</v>
      </c>
      <c r="I1738" s="44" t="s">
        <v>2243</v>
      </c>
      <c r="J1738" s="19" t="s">
        <v>934</v>
      </c>
      <c r="K1738" s="982">
        <v>1</v>
      </c>
    </row>
    <row r="1739" spans="1:11" ht="15" customHeight="1" x14ac:dyDescent="0.15">
      <c r="A1739" s="19" t="str">
        <v>精神遅滞</v>
      </c>
      <c r="B1739" s="19" t="str">
        <v>シート8　（シート9～10には記入しない）</v>
      </c>
      <c r="C1739" s="15" t="str">
        <v>知的障害</v>
      </c>
      <c r="D1739" s="15" t="str">
        <v>なし</v>
      </c>
      <c r="G1739" s="32" t="s">
        <v>3061</v>
      </c>
      <c r="H1739" s="15" t="s">
        <v>2996</v>
      </c>
      <c r="I1739" s="44" t="s">
        <v>2243</v>
      </c>
      <c r="J1739" s="19" t="s">
        <v>934</v>
      </c>
      <c r="K1739" s="982">
        <v>1</v>
      </c>
    </row>
    <row r="1740" spans="1:11" ht="15" customHeight="1" x14ac:dyDescent="0.15">
      <c r="A1740" s="19" t="str">
        <v>外傷性耳小骨離断</v>
      </c>
      <c r="B1740" s="19" t="str">
        <v>継続的に日常生活又は社会生活に相当な制限を受ける場合に限って、シート８とシート10</v>
      </c>
      <c r="C1740" s="15" t="str">
        <v>その他の障害</v>
      </c>
      <c r="D1740" s="15" t="str">
        <v>なし</v>
      </c>
      <c r="G1740" s="32" t="s">
        <v>932</v>
      </c>
      <c r="H1740" s="15" t="s">
        <v>3062</v>
      </c>
      <c r="I1740" s="44" t="s">
        <v>933</v>
      </c>
      <c r="J1740" s="19" t="s">
        <v>934</v>
      </c>
      <c r="K1740" s="982">
        <v>2</v>
      </c>
    </row>
    <row r="1741" spans="1:11" ht="15" customHeight="1" x14ac:dyDescent="0.15">
      <c r="A1741" s="19" t="str">
        <v>耳下腺腫瘍</v>
      </c>
      <c r="B1741" s="19" t="str">
        <v>継続的に日常生活又は社会生活に相当な制限を受ける場合に限って、シート８とシート10</v>
      </c>
      <c r="C1741" s="15" t="str">
        <v>その他の障害</v>
      </c>
      <c r="D1741" s="15" t="str">
        <v>なし</v>
      </c>
      <c r="G1741" s="32" t="s">
        <v>1831</v>
      </c>
      <c r="H1741" s="15" t="s">
        <v>3062</v>
      </c>
      <c r="I1741" s="44" t="s">
        <v>933</v>
      </c>
      <c r="J1741" s="19" t="s">
        <v>934</v>
      </c>
      <c r="K1741" s="982">
        <v>2</v>
      </c>
    </row>
    <row r="1742" spans="1:11" ht="15" customHeight="1" x14ac:dyDescent="0.15">
      <c r="A1742" s="19" t="str">
        <v>書痙</v>
      </c>
      <c r="B1742" s="19" t="str">
        <v>継続的に日常生活又は社会生活に相当な制限を受ける場合に限って、シート８とシート10</v>
      </c>
      <c r="C1742" s="15" t="str">
        <v>その他の障害</v>
      </c>
      <c r="D1742" s="15" t="str">
        <v>なし</v>
      </c>
      <c r="G1742" s="32" t="s">
        <v>2154</v>
      </c>
      <c r="H1742" s="15" t="s">
        <v>3062</v>
      </c>
      <c r="I1742" s="44" t="s">
        <v>933</v>
      </c>
      <c r="J1742" s="19" t="s">
        <v>934</v>
      </c>
      <c r="K1742" s="982">
        <v>2</v>
      </c>
    </row>
    <row r="1743" spans="1:11" ht="15" customHeight="1" x14ac:dyDescent="0.15">
      <c r="A1743" s="19" t="str">
        <v>円形脱毛症</v>
      </c>
      <c r="B1743" s="19" t="str">
        <v>継続的に日常生活又は社会生活に相当な制限を受ける場合に限って、シート８とシート10</v>
      </c>
      <c r="C1743" s="15" t="str">
        <v>その他の障害</v>
      </c>
      <c r="D1743" s="15" t="str">
        <v>なし</v>
      </c>
      <c r="G1743" s="32" t="s">
        <v>2181</v>
      </c>
      <c r="H1743" s="15" t="s">
        <v>3062</v>
      </c>
      <c r="I1743" s="44" t="s">
        <v>933</v>
      </c>
      <c r="J1743" s="19" t="s">
        <v>934</v>
      </c>
      <c r="K1743" s="982">
        <v>2</v>
      </c>
    </row>
    <row r="1744" spans="1:11" ht="15" customHeight="1" x14ac:dyDescent="0.15">
      <c r="A1744" s="19" t="str">
        <v>境界域の知的発達</v>
      </c>
      <c r="B1744" s="19" t="str">
        <v>継続的に日常生活又は社会生活に相当な制限を受ける場合に限って、シート８とシート10</v>
      </c>
      <c r="C1744" s="15" t="str">
        <v>その他の障害</v>
      </c>
      <c r="D1744" s="15" t="str">
        <v>なし</v>
      </c>
      <c r="G1744" s="32" t="s">
        <v>2192</v>
      </c>
      <c r="H1744" s="15" t="s">
        <v>3062</v>
      </c>
      <c r="I1744" s="44" t="s">
        <v>933</v>
      </c>
      <c r="J1744" s="19" t="s">
        <v>934</v>
      </c>
      <c r="K1744" s="982">
        <v>2</v>
      </c>
    </row>
    <row r="1745" spans="1:11" ht="15" customHeight="1" x14ac:dyDescent="0.15">
      <c r="A1745" s="19" t="str">
        <v>光に関する感覚過敏</v>
      </c>
      <c r="B1745" s="19" t="str">
        <v>継続的に日常生活又は社会生活に相当な制限を受ける場合に限って、シート８とシート10</v>
      </c>
      <c r="C1745" s="15" t="str">
        <v>その他の障害</v>
      </c>
      <c r="D1745" s="15" t="str">
        <v>なし</v>
      </c>
      <c r="G1745" s="32" t="s">
        <v>2198</v>
      </c>
      <c r="H1745" s="15" t="s">
        <v>3062</v>
      </c>
      <c r="I1745" s="44" t="s">
        <v>933</v>
      </c>
      <c r="J1745" s="19" t="s">
        <v>934</v>
      </c>
      <c r="K1745" s="982">
        <v>2</v>
      </c>
    </row>
    <row r="1746" spans="1:11" ht="15" customHeight="1" x14ac:dyDescent="0.15">
      <c r="A1746" s="19" t="str">
        <v>自律神経失調症</v>
      </c>
      <c r="B1746" s="19" t="str">
        <v>継続的に日常生活又は社会生活に相当な制限を受ける場合に限って、シート８とシート10</v>
      </c>
      <c r="C1746" s="15" t="str">
        <v>その他の障害</v>
      </c>
      <c r="D1746" s="15" t="str">
        <v>なし</v>
      </c>
      <c r="G1746" s="32" t="s">
        <v>2208</v>
      </c>
      <c r="H1746" s="15" t="s">
        <v>3062</v>
      </c>
      <c r="I1746" s="44" t="s">
        <v>933</v>
      </c>
      <c r="J1746" s="19" t="s">
        <v>934</v>
      </c>
      <c r="K1746" s="982">
        <v>2</v>
      </c>
    </row>
    <row r="1747" spans="1:11" ht="15" customHeight="1" x14ac:dyDescent="0.15">
      <c r="A1747" s="19" t="str">
        <v>失語症</v>
      </c>
      <c r="B1747" s="19" t="str">
        <v>継続的に日常生活又は社会生活に相当な制限を受ける場合に限って、シート８とシート10</v>
      </c>
      <c r="C1747" s="15" t="str">
        <v>その他の障害</v>
      </c>
      <c r="D1747" s="15" t="str">
        <v>なし</v>
      </c>
      <c r="G1747" s="32" t="s">
        <v>2209</v>
      </c>
      <c r="H1747" s="15" t="s">
        <v>3062</v>
      </c>
      <c r="I1747" s="44" t="s">
        <v>933</v>
      </c>
      <c r="J1747" s="19" t="s">
        <v>934</v>
      </c>
      <c r="K1747" s="982">
        <v>2</v>
      </c>
    </row>
    <row r="1748" spans="1:11" ht="15" customHeight="1" x14ac:dyDescent="0.15">
      <c r="A1748" s="19" t="str">
        <v>聴覚過敏</v>
      </c>
      <c r="B1748" s="19" t="str">
        <v>継続的に日常生活又は社会生活に相当な制限を受ける場合に限って、シート８とシート10</v>
      </c>
      <c r="C1748" s="15" t="str">
        <v>その他の障害</v>
      </c>
      <c r="D1748" s="15" t="str">
        <v>なし</v>
      </c>
      <c r="G1748" s="32" t="s">
        <v>2245</v>
      </c>
      <c r="H1748" s="15" t="s">
        <v>3062</v>
      </c>
      <c r="I1748" s="44" t="s">
        <v>933</v>
      </c>
      <c r="J1748" s="19" t="s">
        <v>934</v>
      </c>
      <c r="K1748" s="982">
        <v>2</v>
      </c>
    </row>
    <row r="1749" spans="1:11" ht="15" customHeight="1" x14ac:dyDescent="0.15">
      <c r="A1749" s="19" t="str">
        <v>聴覚過敏症</v>
      </c>
      <c r="B1749" s="19" t="str">
        <v>継続的に日常生活又は社会生活に相当な制限を受ける場合に限って、シート８とシート10</v>
      </c>
      <c r="C1749" s="15" t="str">
        <v>その他の障害</v>
      </c>
      <c r="D1749" s="15" t="str">
        <v>なし</v>
      </c>
      <c r="G1749" s="32" t="s">
        <v>2246</v>
      </c>
      <c r="H1749" s="15" t="s">
        <v>3062</v>
      </c>
      <c r="I1749" s="44" t="s">
        <v>933</v>
      </c>
      <c r="J1749" s="19" t="s">
        <v>934</v>
      </c>
      <c r="K1749" s="982">
        <v>2</v>
      </c>
    </row>
    <row r="1750" spans="1:11" ht="15" customHeight="1" x14ac:dyDescent="0.15">
      <c r="A1750" s="19" t="str">
        <v>眼球使用困難症</v>
      </c>
      <c r="B1750" s="19" t="str">
        <v>継続的に日常生活又は社会生活に相当な制限を受ける場合に限って、シート８とシート10</v>
      </c>
      <c r="C1750" s="15" t="str">
        <v>その他の障害</v>
      </c>
      <c r="D1750" s="15" t="str">
        <v>なし</v>
      </c>
      <c r="G1750" s="15" t="s">
        <v>2281</v>
      </c>
      <c r="H1750" s="15" t="s">
        <v>3062</v>
      </c>
      <c r="I1750" s="44" t="s">
        <v>933</v>
      </c>
      <c r="J1750" s="19" t="s">
        <v>934</v>
      </c>
      <c r="K1750" s="982">
        <v>2</v>
      </c>
    </row>
    <row r="1751" spans="1:11" ht="15" customHeight="1" x14ac:dyDescent="0.15">
      <c r="A1751" s="19" t="str">
        <v>眼球使用困難症候群</v>
      </c>
      <c r="B1751" s="19" t="str">
        <v>継続的に日常生活又は社会生活に相当な制限を受ける場合に限って、シート８とシート10</v>
      </c>
      <c r="C1751" s="15" t="str">
        <v>その他の障害</v>
      </c>
      <c r="D1751" s="15" t="str">
        <v>なし</v>
      </c>
      <c r="G1751" s="15" t="s">
        <v>2282</v>
      </c>
      <c r="H1751" s="15" t="s">
        <v>3062</v>
      </c>
      <c r="I1751" s="44" t="s">
        <v>933</v>
      </c>
      <c r="J1751" s="19" t="s">
        <v>934</v>
      </c>
      <c r="K1751" s="982">
        <v>2</v>
      </c>
    </row>
    <row r="1752" spans="1:11" ht="15" customHeight="1" x14ac:dyDescent="0.15">
      <c r="A1752" s="19" t="str">
        <v>OD</v>
      </c>
      <c r="B1752" s="19" t="str">
        <v>継続的に日常生活又は社会生活に相当な制限を受ける場合に限って、シート８とシート10</v>
      </c>
      <c r="C1752" s="15" t="str">
        <v>その他の障害</v>
      </c>
      <c r="D1752" s="15" t="str">
        <v>なし</v>
      </c>
      <c r="G1752" s="15" t="s">
        <v>2283</v>
      </c>
      <c r="H1752" s="15" t="s">
        <v>3062</v>
      </c>
      <c r="I1752" s="44" t="s">
        <v>933</v>
      </c>
      <c r="J1752" s="19" t="s">
        <v>934</v>
      </c>
      <c r="K1752" s="982">
        <v>2</v>
      </c>
    </row>
    <row r="1753" spans="1:11" ht="15" customHeight="1" x14ac:dyDescent="0.15">
      <c r="A1753" s="19" t="str">
        <v>OHVIRA症候群</v>
      </c>
      <c r="B1753" s="19" t="str">
        <v>継続的に日常生活又は社会生活に相当な制限を受ける場合に限って、シート８とシート10</v>
      </c>
      <c r="C1753" s="15" t="str">
        <v>その他の障害</v>
      </c>
      <c r="D1753" s="15" t="str">
        <v>なし</v>
      </c>
      <c r="G1753" s="15" t="s">
        <v>2284</v>
      </c>
      <c r="H1753" s="15" t="s">
        <v>3062</v>
      </c>
      <c r="I1753" s="44" t="s">
        <v>933</v>
      </c>
      <c r="J1753" s="19" t="s">
        <v>934</v>
      </c>
      <c r="K1753" s="982">
        <v>2</v>
      </c>
    </row>
    <row r="1754" spans="1:11" ht="15" customHeight="1" x14ac:dyDescent="0.15">
      <c r="A1754" s="19" t="str">
        <v>月経前不快気分障害</v>
      </c>
      <c r="B1754" s="19" t="str">
        <v>継続的に日常生活又は社会生活に相当な制限を受ける場合に限って、シート８とシート10</v>
      </c>
      <c r="C1754" s="15" t="str">
        <v>その他の障害</v>
      </c>
      <c r="D1754" s="15" t="str">
        <v>なし</v>
      </c>
      <c r="G1754" s="32" t="s">
        <v>3618</v>
      </c>
      <c r="H1754" s="15" t="s">
        <v>3062</v>
      </c>
      <c r="I1754" s="44" t="s">
        <v>933</v>
      </c>
      <c r="J1754" s="19" t="s">
        <v>934</v>
      </c>
      <c r="K1754" s="982">
        <v>2</v>
      </c>
    </row>
    <row r="1755" spans="1:11" ht="15" customHeight="1" x14ac:dyDescent="0.15">
      <c r="A1755" s="19" t="str">
        <v>PMDD</v>
      </c>
      <c r="B1755" s="19" t="str">
        <v>継続的に日常生活又は社会生活に相当な制限を受ける場合に限って、シート８とシート10</v>
      </c>
      <c r="C1755" s="15" t="str">
        <v>その他の障害</v>
      </c>
      <c r="D1755" s="15" t="str">
        <v>なし</v>
      </c>
      <c r="G1755" s="32" t="s">
        <v>2285</v>
      </c>
      <c r="H1755" s="15" t="s">
        <v>3062</v>
      </c>
      <c r="I1755" s="44" t="s">
        <v>933</v>
      </c>
      <c r="J1755" s="19" t="s">
        <v>934</v>
      </c>
      <c r="K1755" s="982">
        <v>2</v>
      </c>
    </row>
    <row r="1756" spans="1:11" ht="15" customHeight="1" x14ac:dyDescent="0.15">
      <c r="A1756" s="19" t="str">
        <v>PMS</v>
      </c>
      <c r="B1756" s="19" t="str">
        <v>継続的に日常生活又は社会生活に相当な制限を受ける場合に限って、シート８とシート10</v>
      </c>
      <c r="C1756" s="15" t="str">
        <v>その他の障害</v>
      </c>
      <c r="D1756" s="15" t="str">
        <v>なし</v>
      </c>
      <c r="G1756" s="32" t="s">
        <v>2286</v>
      </c>
      <c r="H1756" s="15" t="s">
        <v>3062</v>
      </c>
      <c r="I1756" s="44" t="s">
        <v>933</v>
      </c>
      <c r="J1756" s="19" t="s">
        <v>934</v>
      </c>
      <c r="K1756" s="982">
        <v>2</v>
      </c>
    </row>
    <row r="1757" spans="1:11" ht="15" customHeight="1" x14ac:dyDescent="0.15">
      <c r="A1757" s="19" t="str">
        <v>S状結腸過長症</v>
      </c>
      <c r="B1757" s="19" t="str">
        <v>継続的に日常生活又は社会生活に相当な制限を受ける場合に限って、シート８とシート10</v>
      </c>
      <c r="C1757" s="15" t="str">
        <v>その他の障害</v>
      </c>
      <c r="D1757" s="15" t="str">
        <v>なし</v>
      </c>
      <c r="G1757" s="32" t="s">
        <v>2287</v>
      </c>
      <c r="H1757" s="15" t="s">
        <v>3062</v>
      </c>
      <c r="I1757" s="44" t="s">
        <v>933</v>
      </c>
      <c r="J1757" s="19" t="s">
        <v>934</v>
      </c>
      <c r="K1757" s="982">
        <v>2</v>
      </c>
    </row>
    <row r="1758" spans="1:11" ht="15" customHeight="1" x14ac:dyDescent="0.15">
      <c r="A1758" s="19" t="str">
        <v>アキレス腱短縮症</v>
      </c>
      <c r="B1758" s="19" t="str">
        <v>継続的に日常生活又は社会生活に相当な制限を受ける場合に限って、シート８とシート10</v>
      </c>
      <c r="C1758" s="15" t="str">
        <v>その他の障害</v>
      </c>
      <c r="D1758" s="15" t="str">
        <v>なし</v>
      </c>
      <c r="G1758" s="32" t="s">
        <v>2288</v>
      </c>
      <c r="H1758" s="15" t="s">
        <v>3062</v>
      </c>
      <c r="I1758" s="44" t="s">
        <v>933</v>
      </c>
      <c r="J1758" s="19" t="s">
        <v>934</v>
      </c>
      <c r="K1758" s="982">
        <v>2</v>
      </c>
    </row>
    <row r="1759" spans="1:11" ht="15" customHeight="1" x14ac:dyDescent="0.15">
      <c r="A1759" s="19" t="str">
        <v>アレルギー性結膜炎</v>
      </c>
      <c r="B1759" s="19" t="str">
        <v>継続的に日常生活又は社会生活に相当な制限を受ける場合に限って、シート８とシート10</v>
      </c>
      <c r="C1759" s="15" t="str">
        <v>その他の障害</v>
      </c>
      <c r="D1759" s="15" t="str">
        <v>なし</v>
      </c>
      <c r="G1759" s="32" t="s">
        <v>2289</v>
      </c>
      <c r="H1759" s="15" t="s">
        <v>3062</v>
      </c>
      <c r="I1759" s="44" t="s">
        <v>933</v>
      </c>
      <c r="J1759" s="19" t="s">
        <v>934</v>
      </c>
      <c r="K1759" s="982">
        <v>2</v>
      </c>
    </row>
    <row r="1760" spans="1:11" ht="15" customHeight="1" x14ac:dyDescent="0.15">
      <c r="A1760" s="19" t="str">
        <v>アレルギー性皮膚炎</v>
      </c>
      <c r="B1760" s="19" t="str">
        <v>継続的に日常生活又は社会生活に相当な制限を受ける場合に限って、シート８とシート10</v>
      </c>
      <c r="C1760" s="15" t="str">
        <v>その他の障害</v>
      </c>
      <c r="D1760" s="15" t="str">
        <v>なし</v>
      </c>
      <c r="G1760" s="32" t="s">
        <v>2290</v>
      </c>
      <c r="H1760" s="15" t="s">
        <v>3062</v>
      </c>
      <c r="I1760" s="44" t="s">
        <v>933</v>
      </c>
      <c r="J1760" s="19" t="s">
        <v>934</v>
      </c>
      <c r="K1760" s="982">
        <v>2</v>
      </c>
    </row>
    <row r="1761" spans="1:11" ht="15" customHeight="1" x14ac:dyDescent="0.15">
      <c r="A1761" s="19" t="str">
        <v>アレルギー性鼻炎</v>
      </c>
      <c r="B1761" s="19" t="str">
        <v>継続的に日常生活又は社会生活に相当な制限を受ける場合に限って、シート８とシート10</v>
      </c>
      <c r="C1761" s="15" t="str">
        <v>その他の障害</v>
      </c>
      <c r="D1761" s="15" t="str">
        <v>なし</v>
      </c>
      <c r="G1761" s="32" t="s">
        <v>2291</v>
      </c>
      <c r="H1761" s="15" t="s">
        <v>3062</v>
      </c>
      <c r="I1761" s="44" t="s">
        <v>933</v>
      </c>
      <c r="J1761" s="19" t="s">
        <v>934</v>
      </c>
      <c r="K1761" s="982">
        <v>2</v>
      </c>
    </row>
    <row r="1762" spans="1:11" ht="15" customHeight="1" x14ac:dyDescent="0.15">
      <c r="A1762" s="19" t="str">
        <v>ウィルス性虹彩炎</v>
      </c>
      <c r="B1762" s="19" t="str">
        <v>継続的に日常生活又は社会生活に相当な制限を受ける場合に限って、シート８とシート10</v>
      </c>
      <c r="C1762" s="15" t="str">
        <v>その他の障害</v>
      </c>
      <c r="D1762" s="15" t="str">
        <v>なし</v>
      </c>
      <c r="G1762" s="32" t="s">
        <v>2292</v>
      </c>
      <c r="H1762" s="15" t="s">
        <v>3062</v>
      </c>
      <c r="I1762" s="44" t="s">
        <v>933</v>
      </c>
      <c r="J1762" s="19" t="s">
        <v>934</v>
      </c>
      <c r="K1762" s="982">
        <v>2</v>
      </c>
    </row>
    <row r="1763" spans="1:11" ht="15" customHeight="1" x14ac:dyDescent="0.15">
      <c r="A1763" s="19" t="str">
        <v>ウイルス性虹彩炎</v>
      </c>
      <c r="B1763" s="19" t="str">
        <v>継続的に日常生活又は社会生活に相当な制限を受ける場合に限って、シート８とシート10</v>
      </c>
      <c r="C1763" s="15" t="str">
        <v>その他の障害</v>
      </c>
      <c r="D1763" s="15" t="str">
        <v>なし</v>
      </c>
      <c r="G1763" s="32" t="s">
        <v>2293</v>
      </c>
      <c r="H1763" s="15" t="s">
        <v>3062</v>
      </c>
      <c r="I1763" s="44" t="s">
        <v>933</v>
      </c>
      <c r="J1763" s="19" t="s">
        <v>934</v>
      </c>
      <c r="K1763" s="982">
        <v>2</v>
      </c>
    </row>
    <row r="1764" spans="1:11" ht="15" customHeight="1" x14ac:dyDescent="0.15">
      <c r="A1764" s="19" t="str">
        <v>上斜筋麻痺</v>
      </c>
      <c r="B1764" s="19" t="str">
        <v>継続的に日常生活又は社会生活に相当な制限を受ける場合に限って、シート８とシート10</v>
      </c>
      <c r="C1764" s="15" t="str">
        <v>その他の障害</v>
      </c>
      <c r="D1764" s="15" t="str">
        <v>なし</v>
      </c>
      <c r="G1764" s="32" t="s">
        <v>2294</v>
      </c>
      <c r="H1764" s="15" t="s">
        <v>3062</v>
      </c>
      <c r="I1764" s="44" t="s">
        <v>933</v>
      </c>
      <c r="J1764" s="19" t="s">
        <v>934</v>
      </c>
      <c r="K1764" s="982">
        <v>2</v>
      </c>
    </row>
    <row r="1765" spans="1:11" ht="15" customHeight="1" x14ac:dyDescent="0.15">
      <c r="A1765" s="19" t="str">
        <v>オスグッド後遺症</v>
      </c>
      <c r="B1765" s="19" t="str">
        <v>継続的に日常生活又は社会生活に相当な制限を受ける場合に限って、シート８とシート10</v>
      </c>
      <c r="C1765" s="15" t="str">
        <v>その他の障害</v>
      </c>
      <c r="D1765" s="15" t="str">
        <v>なし</v>
      </c>
      <c r="G1765" s="32" t="s">
        <v>2295</v>
      </c>
      <c r="H1765" s="15" t="s">
        <v>3062</v>
      </c>
      <c r="I1765" s="44" t="s">
        <v>933</v>
      </c>
      <c r="J1765" s="19" t="s">
        <v>934</v>
      </c>
      <c r="K1765" s="982">
        <v>2</v>
      </c>
    </row>
    <row r="1766" spans="1:11" ht="15" customHeight="1" x14ac:dyDescent="0.15">
      <c r="A1766" s="19" t="str">
        <v>耳管開放症</v>
      </c>
      <c r="B1766" s="19" t="str">
        <v>継続的に日常生活又は社会生活に相当な制限を受ける場合に限って、シート８とシート10</v>
      </c>
      <c r="C1766" s="15" t="str">
        <v>その他の障害</v>
      </c>
      <c r="D1766" s="15" t="str">
        <v>なし</v>
      </c>
      <c r="G1766" s="32" t="s">
        <v>2296</v>
      </c>
      <c r="H1766" s="15" t="s">
        <v>3062</v>
      </c>
      <c r="I1766" s="44" t="s">
        <v>933</v>
      </c>
      <c r="J1766" s="19" t="s">
        <v>934</v>
      </c>
      <c r="K1766" s="982">
        <v>2</v>
      </c>
    </row>
    <row r="1767" spans="1:11" ht="15" customHeight="1" x14ac:dyDescent="0.15">
      <c r="A1767" s="19" t="str">
        <v>外転神経麻痺</v>
      </c>
      <c r="B1767" s="19" t="str">
        <v>継続的に日常生活又は社会生活に相当な制限を受ける場合に限って、シート８とシート10</v>
      </c>
      <c r="C1767" s="15" t="str">
        <v>その他の障害</v>
      </c>
      <c r="D1767" s="15" t="str">
        <v>なし</v>
      </c>
      <c r="G1767" s="32" t="s">
        <v>2297</v>
      </c>
      <c r="H1767" s="15" t="s">
        <v>3062</v>
      </c>
      <c r="I1767" s="44" t="s">
        <v>933</v>
      </c>
      <c r="J1767" s="19" t="s">
        <v>934</v>
      </c>
      <c r="K1767" s="982">
        <v>2</v>
      </c>
    </row>
    <row r="1768" spans="1:11" ht="15" customHeight="1" x14ac:dyDescent="0.15">
      <c r="A1768" s="19" t="str">
        <v>眼振</v>
      </c>
      <c r="B1768" s="19" t="str">
        <v>継続的に日常生活又は社会生活に相当な制限を受ける場合に限って、シート８とシート10</v>
      </c>
      <c r="C1768" s="15" t="str">
        <v>その他の障害</v>
      </c>
      <c r="D1768" s="15" t="str">
        <v>なし</v>
      </c>
      <c r="G1768" s="32" t="s">
        <v>2299</v>
      </c>
      <c r="H1768" s="15" t="s">
        <v>3062</v>
      </c>
      <c r="I1768" s="44" t="s">
        <v>933</v>
      </c>
      <c r="J1768" s="19" t="s">
        <v>934</v>
      </c>
      <c r="K1768" s="982">
        <v>2</v>
      </c>
    </row>
    <row r="1769" spans="1:11" ht="15" customHeight="1" x14ac:dyDescent="0.15">
      <c r="A1769" s="19" t="str">
        <v>くも膜のう胞</v>
      </c>
      <c r="B1769" s="19" t="str">
        <v>継続的に日常生活又は社会生活に相当な制限を受ける場合に限って、シート８とシート10</v>
      </c>
      <c r="C1769" s="15" t="str">
        <v>その他の障害</v>
      </c>
      <c r="D1769" s="15" t="str">
        <v>なし</v>
      </c>
      <c r="G1769" s="32" t="s">
        <v>2301</v>
      </c>
      <c r="H1769" s="15" t="s">
        <v>3062</v>
      </c>
      <c r="I1769" s="44" t="s">
        <v>933</v>
      </c>
      <c r="J1769" s="19" t="s">
        <v>934</v>
      </c>
      <c r="K1769" s="982">
        <v>2</v>
      </c>
    </row>
    <row r="1770" spans="1:11" ht="15" customHeight="1" x14ac:dyDescent="0.15">
      <c r="A1770" s="19" t="str">
        <v>くも膜嚢胞</v>
      </c>
      <c r="B1770" s="19" t="str">
        <v>継続的に日常生活又は社会生活に相当な制限を受ける場合に限って、シート８とシート10</v>
      </c>
      <c r="C1770" s="15" t="str">
        <v>その他の障害</v>
      </c>
      <c r="D1770" s="15" t="str">
        <v>なし</v>
      </c>
      <c r="G1770" s="32" t="s">
        <v>2302</v>
      </c>
      <c r="H1770" s="15" t="s">
        <v>3062</v>
      </c>
      <c r="I1770" s="44" t="s">
        <v>933</v>
      </c>
      <c r="J1770" s="19" t="s">
        <v>934</v>
      </c>
      <c r="K1770" s="982">
        <v>2</v>
      </c>
    </row>
    <row r="1771" spans="1:11" ht="15" customHeight="1" x14ac:dyDescent="0.15">
      <c r="A1771" s="19" t="str">
        <v>脛骨動脈溜様骨のう腫</v>
      </c>
      <c r="B1771" s="19" t="str">
        <v>継続的に日常生活又は社会生活に相当な制限を受ける場合に限って、シート８とシート10</v>
      </c>
      <c r="C1771" s="15" t="str">
        <v>その他の障害</v>
      </c>
      <c r="D1771" s="15" t="str">
        <v>なし</v>
      </c>
      <c r="G1771" s="32" t="s">
        <v>2303</v>
      </c>
      <c r="H1771" s="15" t="s">
        <v>3062</v>
      </c>
      <c r="I1771" s="44" t="s">
        <v>933</v>
      </c>
      <c r="J1771" s="19" t="s">
        <v>934</v>
      </c>
      <c r="K1771" s="982">
        <v>2</v>
      </c>
    </row>
    <row r="1772" spans="1:11" ht="15" customHeight="1" x14ac:dyDescent="0.15">
      <c r="A1772" s="19" t="str">
        <v>脛骨動脈溜様骨嚢腫</v>
      </c>
      <c r="B1772" s="19" t="str">
        <v>継続的に日常生活又は社会生活に相当な制限を受ける場合に限って、シート８とシート10</v>
      </c>
      <c r="C1772" s="15" t="str">
        <v>その他の障害</v>
      </c>
      <c r="D1772" s="15" t="str">
        <v>なし</v>
      </c>
      <c r="G1772" s="32" t="s">
        <v>2304</v>
      </c>
      <c r="H1772" s="15" t="s">
        <v>3062</v>
      </c>
      <c r="I1772" s="44" t="s">
        <v>933</v>
      </c>
      <c r="J1772" s="19" t="s">
        <v>934</v>
      </c>
      <c r="K1772" s="982">
        <v>2</v>
      </c>
    </row>
    <row r="1773" spans="1:11" ht="15" customHeight="1" x14ac:dyDescent="0.15">
      <c r="A1773" s="19" t="str">
        <v>月経障害</v>
      </c>
      <c r="B1773" s="19" t="str">
        <v>継続的に日常生活又は社会生活に相当な制限を受ける場合に限って、シート８とシート10</v>
      </c>
      <c r="C1773" s="15" t="str">
        <v>その他の障害</v>
      </c>
      <c r="D1773" s="15" t="str">
        <v>なし</v>
      </c>
      <c r="G1773" s="32" t="s">
        <v>2305</v>
      </c>
      <c r="H1773" s="15" t="s">
        <v>3062</v>
      </c>
      <c r="I1773" s="44" t="s">
        <v>933</v>
      </c>
      <c r="J1773" s="19" t="s">
        <v>934</v>
      </c>
      <c r="K1773" s="982">
        <v>2</v>
      </c>
    </row>
    <row r="1774" spans="1:11" ht="15" customHeight="1" x14ac:dyDescent="0.15">
      <c r="A1774" s="19" t="str">
        <v>月経前困難症</v>
      </c>
      <c r="B1774" s="19" t="str">
        <v>継続的に日常生活又は社会生活に相当な制限を受ける場合に限って、シート８とシート10</v>
      </c>
      <c r="C1774" s="15" t="str">
        <v>その他の障害</v>
      </c>
      <c r="D1774" s="15" t="str">
        <v>なし</v>
      </c>
      <c r="G1774" s="32" t="s">
        <v>2306</v>
      </c>
      <c r="H1774" s="15" t="s">
        <v>3062</v>
      </c>
      <c r="I1774" s="44" t="s">
        <v>933</v>
      </c>
      <c r="J1774" s="19" t="s">
        <v>934</v>
      </c>
      <c r="K1774" s="982">
        <v>2</v>
      </c>
    </row>
    <row r="1775" spans="1:11" ht="15" customHeight="1" x14ac:dyDescent="0.15">
      <c r="A1775" s="19" t="str">
        <v>結節性痒疹</v>
      </c>
      <c r="B1775" s="19" t="str">
        <v>継続的に日常生活又は社会生活に相当な制限を受ける場合に限って、シート８とシート10</v>
      </c>
      <c r="C1775" s="15" t="str">
        <v>その他の障害</v>
      </c>
      <c r="D1775" s="15" t="str">
        <v>なし</v>
      </c>
      <c r="G1775" s="32" t="s">
        <v>2307</v>
      </c>
      <c r="H1775" s="15" t="s">
        <v>3062</v>
      </c>
      <c r="I1775" s="44" t="s">
        <v>933</v>
      </c>
      <c r="J1775" s="19" t="s">
        <v>934</v>
      </c>
      <c r="K1775" s="982">
        <v>2</v>
      </c>
    </row>
    <row r="1776" spans="1:11" ht="15" customHeight="1" x14ac:dyDescent="0.15">
      <c r="A1776" s="19" t="str">
        <v>ケロイド瘢痕</v>
      </c>
      <c r="B1776" s="19" t="str">
        <v>継続的に日常生活又は社会生活に相当な制限を受ける場合に限って、シート８とシート10</v>
      </c>
      <c r="C1776" s="15" t="str">
        <v>その他の障害</v>
      </c>
      <c r="D1776" s="15" t="str">
        <v>なし</v>
      </c>
      <c r="G1776" s="32" t="s">
        <v>2308</v>
      </c>
      <c r="H1776" s="15" t="s">
        <v>3062</v>
      </c>
      <c r="I1776" s="44" t="s">
        <v>933</v>
      </c>
      <c r="J1776" s="19" t="s">
        <v>934</v>
      </c>
      <c r="K1776" s="982">
        <v>2</v>
      </c>
    </row>
    <row r="1777" spans="1:11" ht="15" customHeight="1" x14ac:dyDescent="0.15">
      <c r="A1777" s="19" t="str">
        <v>口蓋裂</v>
      </c>
      <c r="B1777" s="19" t="str">
        <v>継続的に日常生活又は社会生活に相当な制限を受ける場合に限って、シート８とシート10</v>
      </c>
      <c r="C1777" s="15" t="str">
        <v>その他の障害</v>
      </c>
      <c r="D1777" s="15" t="str">
        <v>なし</v>
      </c>
      <c r="G1777" s="32" t="s">
        <v>2309</v>
      </c>
      <c r="H1777" s="15" t="s">
        <v>3062</v>
      </c>
      <c r="I1777" s="44" t="s">
        <v>933</v>
      </c>
      <c r="J1777" s="19" t="s">
        <v>934</v>
      </c>
      <c r="K1777" s="982">
        <v>2</v>
      </c>
    </row>
    <row r="1778" spans="1:11" ht="15" customHeight="1" x14ac:dyDescent="0.15">
      <c r="A1778" s="19" t="str">
        <v>コーツ病</v>
      </c>
      <c r="B1778" s="19" t="str">
        <v>継続的に日常生活又は社会生活に相当な制限を受ける場合に限って、シート８とシート10</v>
      </c>
      <c r="C1778" s="15" t="str">
        <v>その他の障害</v>
      </c>
      <c r="D1778" s="15" t="str">
        <v>なし</v>
      </c>
      <c r="G1778" s="32" t="s">
        <v>2310</v>
      </c>
      <c r="H1778" s="15" t="s">
        <v>3062</v>
      </c>
      <c r="I1778" s="44" t="s">
        <v>933</v>
      </c>
      <c r="J1778" s="19" t="s">
        <v>934</v>
      </c>
      <c r="K1778" s="982">
        <v>2</v>
      </c>
    </row>
    <row r="1779" spans="1:11" ht="15" customHeight="1" x14ac:dyDescent="0.15">
      <c r="A1779" s="19" t="str">
        <v>コレステリン肉芽腫</v>
      </c>
      <c r="B1779" s="19" t="str">
        <v>継続的に日常生活又は社会生活に相当な制限を受ける場合に限って、シート８とシート10</v>
      </c>
      <c r="C1779" s="15" t="str">
        <v>その他の障害</v>
      </c>
      <c r="D1779" s="15" t="str">
        <v>なし</v>
      </c>
      <c r="G1779" s="32" t="s">
        <v>2311</v>
      </c>
      <c r="H1779" s="15" t="s">
        <v>3062</v>
      </c>
      <c r="I1779" s="44" t="s">
        <v>933</v>
      </c>
      <c r="J1779" s="19" t="s">
        <v>934</v>
      </c>
      <c r="K1779" s="982">
        <v>2</v>
      </c>
    </row>
    <row r="1780" spans="1:11" ht="15" customHeight="1" x14ac:dyDescent="0.15">
      <c r="A1780" s="19" t="str">
        <v>ジビル薔薇色粃糠疹</v>
      </c>
      <c r="B1780" s="19" t="str">
        <v>継続的に日常生活又は社会生活に相当な制限を受ける場合に限って、シート８とシート10</v>
      </c>
      <c r="C1780" s="15" t="str">
        <v>その他の障害</v>
      </c>
      <c r="D1780" s="15" t="str">
        <v>なし</v>
      </c>
      <c r="G1780" s="32" t="s">
        <v>2315</v>
      </c>
      <c r="H1780" s="15" t="s">
        <v>3062</v>
      </c>
      <c r="I1780" s="44" t="s">
        <v>933</v>
      </c>
      <c r="J1780" s="19" t="s">
        <v>934</v>
      </c>
      <c r="K1780" s="982">
        <v>2</v>
      </c>
    </row>
    <row r="1781" spans="1:11" ht="15" customHeight="1" x14ac:dyDescent="0.15">
      <c r="A1781" s="19" t="str">
        <v>斜視</v>
      </c>
      <c r="B1781" s="19" t="str">
        <v>継続的に日常生活又は社会生活に相当な制限を受ける場合に限って、シート８とシート10</v>
      </c>
      <c r="C1781" s="15" t="str">
        <v>その他の障害</v>
      </c>
      <c r="D1781" s="15" t="str">
        <v>なし</v>
      </c>
      <c r="G1781" s="32" t="s">
        <v>2316</v>
      </c>
      <c r="H1781" s="15" t="s">
        <v>3062</v>
      </c>
      <c r="I1781" s="44" t="s">
        <v>933</v>
      </c>
      <c r="J1781" s="19" t="s">
        <v>934</v>
      </c>
      <c r="K1781" s="982">
        <v>2</v>
      </c>
    </row>
    <row r="1782" spans="1:11" ht="15" customHeight="1" x14ac:dyDescent="0.15">
      <c r="A1782" s="19" t="str">
        <v>じんましん</v>
      </c>
      <c r="B1782" s="19" t="str">
        <v>継続的に日常生活又は社会生活に相当な制限を受ける場合に限って、シート８とシート10</v>
      </c>
      <c r="C1782" s="15" t="str">
        <v>その他の障害</v>
      </c>
      <c r="D1782" s="15" t="str">
        <v>なし</v>
      </c>
      <c r="G1782" s="32" t="s">
        <v>2317</v>
      </c>
      <c r="H1782" s="15" t="s">
        <v>3062</v>
      </c>
      <c r="I1782" s="44" t="s">
        <v>933</v>
      </c>
      <c r="J1782" s="19" t="s">
        <v>934</v>
      </c>
      <c r="K1782" s="982">
        <v>2</v>
      </c>
    </row>
    <row r="1783" spans="1:11" ht="15" customHeight="1" x14ac:dyDescent="0.15">
      <c r="A1783" s="19" t="str">
        <v>頭痛</v>
      </c>
      <c r="B1783" s="19" t="str">
        <v>継続的に日常生活又は社会生活に相当な制限を受ける場合に限って、シート８とシート10</v>
      </c>
      <c r="C1783" s="15" t="str">
        <v>その他の障害</v>
      </c>
      <c r="D1783" s="15" t="str">
        <v>なし</v>
      </c>
      <c r="G1783" s="32" t="s">
        <v>2318</v>
      </c>
      <c r="H1783" s="15" t="s">
        <v>3062</v>
      </c>
      <c r="I1783" s="44" t="s">
        <v>933</v>
      </c>
      <c r="J1783" s="19" t="s">
        <v>934</v>
      </c>
      <c r="K1783" s="982">
        <v>2</v>
      </c>
    </row>
    <row r="1784" spans="1:11" ht="15" customHeight="1" x14ac:dyDescent="0.15">
      <c r="A1784" s="19" t="str">
        <v>ステロイド性皮膚炎</v>
      </c>
      <c r="B1784" s="19" t="str">
        <v>継続的に日常生活又は社会生活に相当な制限を受ける場合に限って、シート８とシート10</v>
      </c>
      <c r="C1784" s="15" t="str">
        <v>その他の障害</v>
      </c>
      <c r="D1784" s="15" t="str">
        <v>なし</v>
      </c>
      <c r="G1784" s="32" t="s">
        <v>2319</v>
      </c>
      <c r="H1784" s="15" t="s">
        <v>3062</v>
      </c>
      <c r="I1784" s="44" t="s">
        <v>933</v>
      </c>
      <c r="J1784" s="19" t="s">
        <v>934</v>
      </c>
      <c r="K1784" s="982">
        <v>2</v>
      </c>
    </row>
    <row r="1785" spans="1:11" ht="15" customHeight="1" x14ac:dyDescent="0.15">
      <c r="A1785" s="19" t="str">
        <v>ストレス性下痢</v>
      </c>
      <c r="B1785" s="19" t="str">
        <v>継続的に日常生活又は社会生活に相当な制限を受ける場合に限って、シート８とシート10</v>
      </c>
      <c r="C1785" s="15" t="str">
        <v>その他の障害</v>
      </c>
      <c r="D1785" s="15" t="str">
        <v>なし</v>
      </c>
      <c r="G1785" s="32" t="s">
        <v>2320</v>
      </c>
      <c r="H1785" s="15" t="s">
        <v>3062</v>
      </c>
      <c r="I1785" s="44" t="s">
        <v>933</v>
      </c>
      <c r="J1785" s="19" t="s">
        <v>934</v>
      </c>
      <c r="K1785" s="982">
        <v>2</v>
      </c>
    </row>
    <row r="1786" spans="1:11" ht="15" customHeight="1" x14ac:dyDescent="0.15">
      <c r="A1786" s="19" t="str">
        <v>ストレス性腹痛</v>
      </c>
      <c r="B1786" s="19" t="str">
        <v>継続的に日常生活又は社会生活に相当な制限を受ける場合に限って、シート８とシート10</v>
      </c>
      <c r="C1786" s="15" t="str">
        <v>その他の障害</v>
      </c>
      <c r="D1786" s="15" t="str">
        <v>なし</v>
      </c>
      <c r="G1786" s="32" t="s">
        <v>2321</v>
      </c>
      <c r="H1786" s="15" t="s">
        <v>3062</v>
      </c>
      <c r="I1786" s="44" t="s">
        <v>933</v>
      </c>
      <c r="J1786" s="19" t="s">
        <v>934</v>
      </c>
      <c r="K1786" s="982">
        <v>2</v>
      </c>
    </row>
    <row r="1787" spans="1:11" ht="15" customHeight="1" x14ac:dyDescent="0.15">
      <c r="A1787" s="19" t="str">
        <v>ストレス性頭痛</v>
      </c>
      <c r="B1787" s="19" t="str">
        <v>継続的に日常生活又は社会生活に相当な制限を受ける場合に限って、シート８とシート10</v>
      </c>
      <c r="C1787" s="15" t="str">
        <v>その他の障害</v>
      </c>
      <c r="D1787" s="15" t="str">
        <v>なし</v>
      </c>
      <c r="G1787" s="32" t="s">
        <v>2322</v>
      </c>
      <c r="H1787" s="15" t="s">
        <v>3062</v>
      </c>
      <c r="I1787" s="44" t="s">
        <v>933</v>
      </c>
      <c r="J1787" s="19" t="s">
        <v>934</v>
      </c>
      <c r="K1787" s="982">
        <v>2</v>
      </c>
    </row>
    <row r="1788" spans="1:11" ht="15" customHeight="1" x14ac:dyDescent="0.15">
      <c r="A1788" s="19" t="str">
        <v>脊柱側弯症</v>
      </c>
      <c r="B1788" s="19" t="str">
        <v>継続的に日常生活又は社会生活に相当な制限を受ける場合に限って、シート８とシート10</v>
      </c>
      <c r="C1788" s="15" t="str">
        <v>その他の障害</v>
      </c>
      <c r="D1788" s="15" t="str">
        <v>なし</v>
      </c>
      <c r="G1788" s="32" t="s">
        <v>2323</v>
      </c>
      <c r="H1788" s="15" t="s">
        <v>3062</v>
      </c>
      <c r="I1788" s="44" t="s">
        <v>933</v>
      </c>
      <c r="J1788" s="19" t="s">
        <v>934</v>
      </c>
      <c r="K1788" s="982">
        <v>2</v>
      </c>
    </row>
    <row r="1789" spans="1:11" ht="15" customHeight="1" x14ac:dyDescent="0.15">
      <c r="A1789" s="19" t="str">
        <v>脊柱側彎症</v>
      </c>
      <c r="B1789" s="19" t="str">
        <v>継続的に日常生活又は社会生活に相当な制限を受ける場合に限って、シート８とシート10</v>
      </c>
      <c r="C1789" s="15" t="str">
        <v>その他の障害</v>
      </c>
      <c r="D1789" s="15" t="str">
        <v>なし</v>
      </c>
      <c r="G1789" s="32" t="s">
        <v>2324</v>
      </c>
      <c r="H1789" s="15" t="s">
        <v>3062</v>
      </c>
      <c r="I1789" s="44" t="s">
        <v>933</v>
      </c>
      <c r="J1789" s="19" t="s">
        <v>934</v>
      </c>
      <c r="K1789" s="982">
        <v>2</v>
      </c>
    </row>
    <row r="1790" spans="1:11" ht="15" customHeight="1" x14ac:dyDescent="0.15">
      <c r="A1790" s="19" t="str">
        <v>脊柱側湾症</v>
      </c>
      <c r="B1790" s="19" t="str">
        <v>継続的に日常生活又は社会生活に相当な制限を受ける場合に限って、シート８とシート10</v>
      </c>
      <c r="C1790" s="15" t="str">
        <v>その他の障害</v>
      </c>
      <c r="D1790" s="15" t="str">
        <v>なし</v>
      </c>
      <c r="G1790" s="32" t="s">
        <v>2325</v>
      </c>
      <c r="H1790" s="15" t="s">
        <v>3062</v>
      </c>
      <c r="I1790" s="44" t="s">
        <v>933</v>
      </c>
      <c r="J1790" s="19" t="s">
        <v>934</v>
      </c>
      <c r="K1790" s="982">
        <v>2</v>
      </c>
    </row>
    <row r="1791" spans="1:11" ht="15" customHeight="1" x14ac:dyDescent="0.15">
      <c r="A1791" s="19" t="str">
        <v>脊椎側弯症</v>
      </c>
      <c r="B1791" s="19" t="str">
        <v>継続的に日常生活又は社会生活に相当な制限を受ける場合に限って、シート８とシート10</v>
      </c>
      <c r="C1791" s="15" t="str">
        <v>その他の障害</v>
      </c>
      <c r="D1791" s="15" t="str">
        <v>なし</v>
      </c>
      <c r="G1791" s="32" t="s">
        <v>2326</v>
      </c>
      <c r="H1791" s="15" t="s">
        <v>3062</v>
      </c>
      <c r="I1791" s="44" t="s">
        <v>933</v>
      </c>
      <c r="J1791" s="19" t="s">
        <v>934</v>
      </c>
      <c r="K1791" s="982">
        <v>2</v>
      </c>
    </row>
    <row r="1792" spans="1:11" ht="15" customHeight="1" x14ac:dyDescent="0.15">
      <c r="A1792" s="19" t="str">
        <v>脊椎側彎症</v>
      </c>
      <c r="B1792" s="19" t="str">
        <v>継続的に日常生活又は社会生活に相当な制限を受ける場合に限って、シート８とシート10</v>
      </c>
      <c r="C1792" s="15" t="str">
        <v>その他の障害</v>
      </c>
      <c r="D1792" s="15" t="str">
        <v>なし</v>
      </c>
      <c r="G1792" s="32" t="s">
        <v>2327</v>
      </c>
      <c r="H1792" s="15" t="s">
        <v>3062</v>
      </c>
      <c r="I1792" s="44" t="s">
        <v>933</v>
      </c>
      <c r="J1792" s="19" t="s">
        <v>934</v>
      </c>
      <c r="K1792" s="982">
        <v>2</v>
      </c>
    </row>
    <row r="1793" spans="1:11" ht="15" customHeight="1" x14ac:dyDescent="0.15">
      <c r="A1793" s="19" t="str">
        <v>脊椎側湾症</v>
      </c>
      <c r="B1793" s="19" t="str">
        <v>継続的に日常生活又は社会生活に相当な制限を受ける場合に限って、シート８とシート10</v>
      </c>
      <c r="C1793" s="15" t="str">
        <v>その他の障害</v>
      </c>
      <c r="D1793" s="15" t="str">
        <v>なし</v>
      </c>
      <c r="G1793" s="32" t="s">
        <v>2328</v>
      </c>
      <c r="H1793" s="15" t="s">
        <v>3062</v>
      </c>
      <c r="I1793" s="44" t="s">
        <v>933</v>
      </c>
      <c r="J1793" s="19" t="s">
        <v>934</v>
      </c>
      <c r="K1793" s="982">
        <v>2</v>
      </c>
    </row>
    <row r="1794" spans="1:11" ht="15" customHeight="1" x14ac:dyDescent="0.15">
      <c r="A1794" s="19" t="str">
        <v>側弯症</v>
      </c>
      <c r="B1794" s="19" t="str">
        <v>継続的に日常生活又は社会生活に相当な制限を受ける場合に限って、シート８とシート10</v>
      </c>
      <c r="C1794" s="15" t="str">
        <v>その他の障害</v>
      </c>
      <c r="D1794" s="15" t="str">
        <v>なし</v>
      </c>
      <c r="G1794" s="32" t="s">
        <v>2329</v>
      </c>
      <c r="H1794" s="15" t="s">
        <v>3062</v>
      </c>
      <c r="I1794" s="44" t="s">
        <v>933</v>
      </c>
      <c r="J1794" s="19" t="s">
        <v>934</v>
      </c>
      <c r="K1794" s="982">
        <v>2</v>
      </c>
    </row>
    <row r="1795" spans="1:11" ht="15" customHeight="1" x14ac:dyDescent="0.15">
      <c r="A1795" s="19" t="str">
        <v>側彎症</v>
      </c>
      <c r="B1795" s="19" t="str">
        <v>継続的に日常生活又は社会生活に相当な制限を受ける場合に限って、シート８とシート10</v>
      </c>
      <c r="C1795" s="15" t="str">
        <v>その他の障害</v>
      </c>
      <c r="D1795" s="15" t="str">
        <v>なし</v>
      </c>
      <c r="G1795" s="32" t="s">
        <v>2330</v>
      </c>
      <c r="H1795" s="15" t="s">
        <v>3062</v>
      </c>
      <c r="I1795" s="44" t="s">
        <v>933</v>
      </c>
      <c r="J1795" s="19" t="s">
        <v>934</v>
      </c>
      <c r="K1795" s="982">
        <v>2</v>
      </c>
    </row>
    <row r="1796" spans="1:11" ht="15" customHeight="1" x14ac:dyDescent="0.15">
      <c r="A1796" s="19" t="str">
        <v>側湾症</v>
      </c>
      <c r="B1796" s="19" t="str">
        <v>継続的に日常生活又は社会生活に相当な制限を受ける場合に限って、シート８とシート10</v>
      </c>
      <c r="C1796" s="15" t="str">
        <v>その他の障害</v>
      </c>
      <c r="D1796" s="15" t="str">
        <v>なし</v>
      </c>
      <c r="G1796" s="32" t="s">
        <v>2331</v>
      </c>
      <c r="H1796" s="15" t="s">
        <v>3062</v>
      </c>
      <c r="I1796" s="44" t="s">
        <v>933</v>
      </c>
      <c r="J1796" s="19" t="s">
        <v>934</v>
      </c>
      <c r="K1796" s="982">
        <v>2</v>
      </c>
    </row>
    <row r="1797" spans="1:11" ht="15" customHeight="1" x14ac:dyDescent="0.15">
      <c r="A1797" s="19" t="str">
        <v>そしゃく機能障害</v>
      </c>
      <c r="B1797" s="19" t="str">
        <v>継続的に日常生活又は社会生活に相当な制限を受ける場合に限って、シート８とシート10</v>
      </c>
      <c r="C1797" s="15" t="str">
        <v>その他の障害</v>
      </c>
      <c r="D1797" s="15" t="str">
        <v>なし</v>
      </c>
      <c r="G1797" s="32" t="s">
        <v>2332</v>
      </c>
      <c r="H1797" s="15" t="s">
        <v>3062</v>
      </c>
      <c r="I1797" s="44" t="s">
        <v>933</v>
      </c>
      <c r="J1797" s="19" t="s">
        <v>934</v>
      </c>
      <c r="K1797" s="982">
        <v>2</v>
      </c>
    </row>
    <row r="1798" spans="1:11" ht="15" customHeight="1" x14ac:dyDescent="0.15">
      <c r="A1798" s="19" t="str">
        <v>多発性円形脱毛症</v>
      </c>
      <c r="B1798" s="19" t="str">
        <v>継続的に日常生活又は社会生活に相当な制限を受ける場合に限って、シート８とシート10</v>
      </c>
      <c r="C1798" s="15" t="str">
        <v>その他の障害</v>
      </c>
      <c r="D1798" s="15" t="str">
        <v>なし</v>
      </c>
      <c r="G1798" s="32" t="s">
        <v>2333</v>
      </c>
      <c r="H1798" s="15" t="s">
        <v>3062</v>
      </c>
      <c r="I1798" s="44" t="s">
        <v>933</v>
      </c>
      <c r="J1798" s="19" t="s">
        <v>934</v>
      </c>
      <c r="K1798" s="982">
        <v>2</v>
      </c>
    </row>
    <row r="1799" spans="1:11" ht="15" customHeight="1" x14ac:dyDescent="0.15">
      <c r="A1799" s="19" t="str">
        <v>低血圧</v>
      </c>
      <c r="B1799" s="19" t="str">
        <v>継続的に日常生活又は社会生活に相当な制限を受ける場合に限って、シート８とシート10</v>
      </c>
      <c r="C1799" s="15" t="str">
        <v>その他の障害</v>
      </c>
      <c r="D1799" s="15" t="str">
        <v>なし</v>
      </c>
      <c r="G1799" s="32" t="s">
        <v>2334</v>
      </c>
      <c r="H1799" s="15" t="s">
        <v>3062</v>
      </c>
      <c r="I1799" s="44" t="s">
        <v>933</v>
      </c>
      <c r="J1799" s="19" t="s">
        <v>934</v>
      </c>
      <c r="K1799" s="982">
        <v>2</v>
      </c>
    </row>
    <row r="1800" spans="1:11" ht="15" customHeight="1" x14ac:dyDescent="0.15">
      <c r="A1800" s="19" t="str">
        <v>デュアン症候群</v>
      </c>
      <c r="B1800" s="19" t="str">
        <v>継続的に日常生活又は社会生活に相当な制限を受ける場合に限って、シート８とシート10</v>
      </c>
      <c r="C1800" s="15" t="str">
        <v>その他の障害</v>
      </c>
      <c r="D1800" s="15" t="str">
        <v>なし</v>
      </c>
      <c r="G1800" s="32" t="s">
        <v>2335</v>
      </c>
      <c r="H1800" s="15" t="s">
        <v>3062</v>
      </c>
      <c r="I1800" s="44" t="s">
        <v>933</v>
      </c>
      <c r="J1800" s="19" t="s">
        <v>934</v>
      </c>
      <c r="K1800" s="982">
        <v>2</v>
      </c>
    </row>
    <row r="1801" spans="1:11" ht="15" customHeight="1" x14ac:dyDescent="0.15">
      <c r="A1801" s="19" t="str">
        <v>ドライアイ</v>
      </c>
      <c r="B1801" s="19" t="str">
        <v>継続的に日常生活又は社会生活に相当な制限を受ける場合に限って、シート８とシート10</v>
      </c>
      <c r="C1801" s="15" t="str">
        <v>その他の障害</v>
      </c>
      <c r="D1801" s="15" t="str">
        <v>なし</v>
      </c>
      <c r="G1801" s="32" t="s">
        <v>2336</v>
      </c>
      <c r="H1801" s="15" t="s">
        <v>3062</v>
      </c>
      <c r="I1801" s="44" t="s">
        <v>933</v>
      </c>
      <c r="J1801" s="19" t="s">
        <v>934</v>
      </c>
      <c r="K1801" s="982">
        <v>2</v>
      </c>
    </row>
    <row r="1802" spans="1:11" ht="15" customHeight="1" x14ac:dyDescent="0.15">
      <c r="A1802" s="19" t="str">
        <v>ナットクラッカー現象</v>
      </c>
      <c r="B1802" s="19" t="str">
        <v>継続的に日常生活又は社会生活に相当な制限を受ける場合に限って、シート８とシート10</v>
      </c>
      <c r="C1802" s="15" t="str">
        <v>その他の障害</v>
      </c>
      <c r="D1802" s="15" t="str">
        <v>なし</v>
      </c>
      <c r="G1802" s="32" t="s">
        <v>2337</v>
      </c>
      <c r="H1802" s="15" t="s">
        <v>3062</v>
      </c>
      <c r="I1802" s="44" t="s">
        <v>933</v>
      </c>
      <c r="J1802" s="19" t="s">
        <v>934</v>
      </c>
      <c r="K1802" s="982">
        <v>2</v>
      </c>
    </row>
    <row r="1803" spans="1:11" ht="15" customHeight="1" x14ac:dyDescent="0.15">
      <c r="A1803" s="19" t="str">
        <v>反復性肩関節脱臼</v>
      </c>
      <c r="B1803" s="19" t="str">
        <v>継続的に日常生活又は社会生活に相当な制限を受ける場合に限って、シート８とシート10</v>
      </c>
      <c r="C1803" s="15" t="str">
        <v>その他の障害</v>
      </c>
      <c r="D1803" s="15" t="str">
        <v>なし</v>
      </c>
      <c r="G1803" s="32" t="s">
        <v>2338</v>
      </c>
      <c r="H1803" s="15" t="s">
        <v>3062</v>
      </c>
      <c r="I1803" s="44" t="s">
        <v>933</v>
      </c>
      <c r="J1803" s="19" t="s">
        <v>934</v>
      </c>
      <c r="K1803" s="982">
        <v>2</v>
      </c>
    </row>
    <row r="1804" spans="1:11" ht="15" customHeight="1" x14ac:dyDescent="0.15">
      <c r="A1804" s="19" t="str">
        <v>反復性血尿</v>
      </c>
      <c r="B1804" s="19" t="str">
        <v>継続的に日常生活又は社会生活に相当な制限を受ける場合に限って、シート８とシート10</v>
      </c>
      <c r="C1804" s="15" t="str">
        <v>その他の障害</v>
      </c>
      <c r="D1804" s="15" t="str">
        <v>なし</v>
      </c>
      <c r="G1804" s="32" t="s">
        <v>2339</v>
      </c>
      <c r="H1804" s="15" t="s">
        <v>3062</v>
      </c>
      <c r="I1804" s="44" t="s">
        <v>933</v>
      </c>
      <c r="J1804" s="19" t="s">
        <v>934</v>
      </c>
      <c r="K1804" s="982">
        <v>2</v>
      </c>
    </row>
    <row r="1805" spans="1:11" ht="15" customHeight="1" x14ac:dyDescent="0.15">
      <c r="A1805" s="19" t="str">
        <v>びまん性軸索損傷</v>
      </c>
      <c r="B1805" s="19" t="str">
        <v>継続的に日常生活又は社会生活に相当な制限を受ける場合に限って、シート８とシート10</v>
      </c>
      <c r="C1805" s="15" t="str">
        <v>その他の障害</v>
      </c>
      <c r="D1805" s="15" t="str">
        <v>なし</v>
      </c>
      <c r="G1805" s="32" t="s">
        <v>2340</v>
      </c>
      <c r="H1805" s="15" t="s">
        <v>3062</v>
      </c>
      <c r="I1805" s="44" t="s">
        <v>933</v>
      </c>
      <c r="J1805" s="19" t="s">
        <v>934</v>
      </c>
      <c r="K1805" s="982">
        <v>2</v>
      </c>
    </row>
    <row r="1806" spans="1:11" ht="15" customHeight="1" x14ac:dyDescent="0.15">
      <c r="A1806" s="19" t="str">
        <v>貧血</v>
      </c>
      <c r="B1806" s="19" t="str">
        <v>継続的に日常生活又は社会生活に相当な制限を受ける場合に限って、シート８とシート10</v>
      </c>
      <c r="C1806" s="15" t="str">
        <v>その他の障害</v>
      </c>
      <c r="D1806" s="15" t="str">
        <v>なし</v>
      </c>
      <c r="G1806" s="32" t="s">
        <v>2341</v>
      </c>
      <c r="H1806" s="15" t="s">
        <v>3062</v>
      </c>
      <c r="I1806" s="44" t="s">
        <v>933</v>
      </c>
      <c r="J1806" s="19" t="s">
        <v>934</v>
      </c>
      <c r="K1806" s="982">
        <v>2</v>
      </c>
    </row>
    <row r="1807" spans="1:11" ht="15" customHeight="1" x14ac:dyDescent="0.15">
      <c r="A1807" s="19" t="str">
        <v>貧血症</v>
      </c>
      <c r="B1807" s="19" t="str">
        <v>継続的に日常生活又は社会生活に相当な制限を受ける場合に限って、シート８とシート10</v>
      </c>
      <c r="C1807" s="15" t="str">
        <v>その他の障害</v>
      </c>
      <c r="D1807" s="15" t="str">
        <v>なし</v>
      </c>
      <c r="G1807" s="32" t="s">
        <v>2342</v>
      </c>
      <c r="H1807" s="15" t="s">
        <v>3062</v>
      </c>
      <c r="I1807" s="44" t="s">
        <v>933</v>
      </c>
      <c r="J1807" s="19" t="s">
        <v>934</v>
      </c>
      <c r="K1807" s="982">
        <v>2</v>
      </c>
    </row>
    <row r="1808" spans="1:11" ht="15" customHeight="1" x14ac:dyDescent="0.15">
      <c r="A1808" s="19" t="str">
        <v>ブドウ膜炎</v>
      </c>
      <c r="B1808" s="19" t="str">
        <v>継続的に日常生活又は社会生活に相当な制限を受ける場合に限って、シート８とシート10</v>
      </c>
      <c r="C1808" s="15" t="str">
        <v>その他の障害</v>
      </c>
      <c r="D1808" s="15" t="str">
        <v>なし</v>
      </c>
      <c r="G1808" s="32" t="s">
        <v>2343</v>
      </c>
      <c r="H1808" s="15" t="s">
        <v>3062</v>
      </c>
      <c r="I1808" s="44" t="s">
        <v>933</v>
      </c>
      <c r="J1808" s="19" t="s">
        <v>934</v>
      </c>
      <c r="K1808" s="982">
        <v>2</v>
      </c>
    </row>
    <row r="1809" spans="1:11" ht="15" customHeight="1" x14ac:dyDescent="0.15">
      <c r="A1809" s="19" t="str">
        <v>ぶどう膜炎</v>
      </c>
      <c r="B1809" s="19" t="str">
        <v>継続的に日常生活又は社会生活に相当な制限を受ける場合に限って、シート８とシート10</v>
      </c>
      <c r="C1809" s="15" t="str">
        <v>その他の障害</v>
      </c>
      <c r="D1809" s="15" t="str">
        <v>なし</v>
      </c>
      <c r="G1809" s="32" t="s">
        <v>2344</v>
      </c>
      <c r="H1809" s="15" t="s">
        <v>3062</v>
      </c>
      <c r="I1809" s="19" t="s">
        <v>933</v>
      </c>
      <c r="J1809" s="19" t="s">
        <v>934</v>
      </c>
      <c r="K1809" s="982">
        <v>2</v>
      </c>
    </row>
    <row r="1810" spans="1:11" ht="15" customHeight="1" x14ac:dyDescent="0.15">
      <c r="A1810" s="19" t="str">
        <v>本態性振戦</v>
      </c>
      <c r="B1810" s="19" t="str">
        <v>継続的に日常生活又は社会生活に相当な制限を受ける場合に限って、シート８とシート10</v>
      </c>
      <c r="C1810" s="15" t="str">
        <v>その他の障害</v>
      </c>
      <c r="D1810" s="15" t="str">
        <v>なし</v>
      </c>
      <c r="G1810" s="32" t="s">
        <v>2345</v>
      </c>
      <c r="H1810" s="15" t="s">
        <v>3062</v>
      </c>
      <c r="I1810" s="44" t="s">
        <v>933</v>
      </c>
      <c r="J1810" s="19" t="s">
        <v>934</v>
      </c>
      <c r="K1810" s="982">
        <v>2</v>
      </c>
    </row>
    <row r="1811" spans="1:11" ht="15" customHeight="1" x14ac:dyDescent="0.15">
      <c r="A1811" s="19" t="str">
        <v>慢性胃炎</v>
      </c>
      <c r="B1811" s="19" t="str">
        <v>継続的に日常生活又は社会生活に相当な制限を受ける場合に限って、シート８とシート10</v>
      </c>
      <c r="C1811" s="15" t="str">
        <v>その他の障害</v>
      </c>
      <c r="D1811" s="15" t="str">
        <v>なし</v>
      </c>
      <c r="G1811" s="32" t="s">
        <v>2346</v>
      </c>
      <c r="H1811" s="15" t="s">
        <v>3062</v>
      </c>
      <c r="I1811" s="44" t="s">
        <v>933</v>
      </c>
      <c r="J1811" s="19" t="s">
        <v>934</v>
      </c>
      <c r="K1811" s="982">
        <v>2</v>
      </c>
    </row>
    <row r="1812" spans="1:11" ht="15" customHeight="1" x14ac:dyDescent="0.15">
      <c r="A1812" s="19" t="str">
        <v>無症性血尿</v>
      </c>
      <c r="B1812" s="19" t="str">
        <v>継続的に日常生活又は社会生活に相当な制限を受ける場合に限って、シート８とシート10</v>
      </c>
      <c r="C1812" s="15" t="str">
        <v>その他の障害</v>
      </c>
      <c r="D1812" s="15" t="str">
        <v>なし</v>
      </c>
      <c r="G1812" s="32" t="s">
        <v>2347</v>
      </c>
      <c r="H1812" s="15" t="s">
        <v>3062</v>
      </c>
      <c r="I1812" s="44" t="s">
        <v>933</v>
      </c>
      <c r="J1812" s="19" t="s">
        <v>934</v>
      </c>
      <c r="K1812" s="982">
        <v>2</v>
      </c>
    </row>
    <row r="1813" spans="1:11" ht="15" customHeight="1" x14ac:dyDescent="0.15">
      <c r="A1813" s="19" t="str">
        <v>めまい症</v>
      </c>
      <c r="B1813" s="19" t="str">
        <v>継続的に日常生活又は社会生活に相当な制限を受ける場合に限って、シート８とシート10</v>
      </c>
      <c r="C1813" s="15" t="str">
        <v>その他の障害</v>
      </c>
      <c r="D1813" s="15" t="str">
        <v>なし</v>
      </c>
      <c r="G1813" s="32" t="s">
        <v>2348</v>
      </c>
      <c r="H1813" s="15" t="s">
        <v>3062</v>
      </c>
      <c r="I1813" s="44" t="s">
        <v>933</v>
      </c>
      <c r="J1813" s="19" t="s">
        <v>934</v>
      </c>
      <c r="K1813" s="982">
        <v>2</v>
      </c>
    </row>
    <row r="1814" spans="1:11" ht="15" customHeight="1" x14ac:dyDescent="0.15">
      <c r="A1814" s="19" t="str">
        <v>めまい発作</v>
      </c>
      <c r="B1814" s="19" t="str">
        <v>継続的に日常生活又は社会生活に相当な制限を受ける場合に限って、シート８とシート10</v>
      </c>
      <c r="C1814" s="15" t="str">
        <v>その他の障害</v>
      </c>
      <c r="D1814" s="15" t="str">
        <v>なし</v>
      </c>
      <c r="G1814" s="32" t="s">
        <v>2349</v>
      </c>
      <c r="H1814" s="15" t="s">
        <v>3062</v>
      </c>
      <c r="I1814" s="44" t="s">
        <v>933</v>
      </c>
      <c r="J1814" s="19" t="s">
        <v>934</v>
      </c>
      <c r="K1814" s="982">
        <v>2</v>
      </c>
    </row>
    <row r="1815" spans="1:11" ht="15" customHeight="1" x14ac:dyDescent="0.15">
      <c r="A1815" s="19" t="str">
        <v>腰椎ヘルニア</v>
      </c>
      <c r="B1815" s="19" t="str">
        <v>継続的に日常生活又は社会生活に相当な制限を受ける場合に限って、シート８とシート10</v>
      </c>
      <c r="C1815" s="15" t="str">
        <v>その他の障害</v>
      </c>
      <c r="D1815" s="15" t="str">
        <v>なし</v>
      </c>
      <c r="G1815" s="32" t="s">
        <v>2350</v>
      </c>
      <c r="H1815" s="15" t="s">
        <v>3062</v>
      </c>
      <c r="I1815" s="44" t="s">
        <v>933</v>
      </c>
      <c r="J1815" s="19" t="s">
        <v>934</v>
      </c>
      <c r="K1815" s="982">
        <v>2</v>
      </c>
    </row>
    <row r="1816" spans="1:11" ht="15" customHeight="1" x14ac:dyDescent="0.15">
      <c r="A1816" s="19" t="str">
        <v>腰痛症</v>
      </c>
      <c r="B1816" s="19" t="str">
        <v>継続的に日常生活又は社会生活に相当な制限を受ける場合に限って、シート８とシート10</v>
      </c>
      <c r="C1816" s="15" t="str">
        <v>その他の障害</v>
      </c>
      <c r="D1816" s="15" t="str">
        <v>なし</v>
      </c>
      <c r="G1816" s="32" t="s">
        <v>2351</v>
      </c>
      <c r="H1816" s="15" t="s">
        <v>3062</v>
      </c>
      <c r="I1816" s="44" t="s">
        <v>933</v>
      </c>
      <c r="J1816" s="19" t="s">
        <v>934</v>
      </c>
      <c r="K1816" s="982">
        <v>2</v>
      </c>
    </row>
    <row r="1817" spans="1:11" ht="15" customHeight="1" x14ac:dyDescent="0.15">
      <c r="A1817" s="19" t="str">
        <v>ラトケ嚢胞</v>
      </c>
      <c r="B1817" s="19" t="str">
        <v>継続的に日常生活又は社会生活に相当な制限を受ける場合に限って、シート８とシート10</v>
      </c>
      <c r="C1817" s="15" t="str">
        <v>その他の障害</v>
      </c>
      <c r="D1817" s="15" t="str">
        <v>なし</v>
      </c>
      <c r="G1817" s="32" t="s">
        <v>2352</v>
      </c>
      <c r="H1817" s="15" t="s">
        <v>3062</v>
      </c>
      <c r="I1817" s="44" t="s">
        <v>933</v>
      </c>
      <c r="J1817" s="19" t="s">
        <v>934</v>
      </c>
      <c r="K1817" s="982">
        <v>2</v>
      </c>
    </row>
    <row r="1818" spans="1:11" ht="15" customHeight="1" x14ac:dyDescent="0.15">
      <c r="A1818" s="19" t="str">
        <v>亜脱臼性股関節症</v>
      </c>
      <c r="B1818" s="19" t="str">
        <v>継続的に日常生活又は社会生活に相当な制限を受ける場合に限って、シート８とシート10</v>
      </c>
      <c r="C1818" s="15" t="str">
        <v>その他の障害</v>
      </c>
      <c r="D1818" s="15" t="str">
        <v>なし</v>
      </c>
      <c r="G1818" s="32" t="s">
        <v>2353</v>
      </c>
      <c r="H1818" s="15" t="s">
        <v>3062</v>
      </c>
      <c r="I1818" s="44" t="s">
        <v>933</v>
      </c>
      <c r="J1818" s="19" t="s">
        <v>934</v>
      </c>
      <c r="K1818" s="982">
        <v>2</v>
      </c>
    </row>
    <row r="1819" spans="1:11" ht="15" customHeight="1" x14ac:dyDescent="0.15">
      <c r="A1819" s="19" t="str">
        <v>意識消失発作</v>
      </c>
      <c r="B1819" s="19" t="str">
        <v>継続的に日常生活又は社会生活に相当な制限を受ける場合に限って、シート８とシート10</v>
      </c>
      <c r="C1819" s="15" t="str">
        <v>その他の障害</v>
      </c>
      <c r="D1819" s="15" t="str">
        <v>なし</v>
      </c>
      <c r="G1819" s="32" t="s">
        <v>2354</v>
      </c>
      <c r="H1819" s="15" t="s">
        <v>3062</v>
      </c>
      <c r="I1819" s="44" t="s">
        <v>933</v>
      </c>
      <c r="J1819" s="19" t="s">
        <v>934</v>
      </c>
      <c r="K1819" s="982">
        <v>2</v>
      </c>
    </row>
    <row r="1820" spans="1:11" ht="15" customHeight="1" x14ac:dyDescent="0.15">
      <c r="A1820" s="19" t="str">
        <v>胃腸機能障害</v>
      </c>
      <c r="B1820" s="19" t="str">
        <v>継続的に日常生活又は社会生活に相当な制限を受ける場合に限って、シート８とシート10</v>
      </c>
      <c r="C1820" s="15" t="str">
        <v>その他の障害</v>
      </c>
      <c r="D1820" s="15" t="str">
        <v>なし</v>
      </c>
      <c r="G1820" s="32" t="s">
        <v>2355</v>
      </c>
      <c r="H1820" s="15" t="s">
        <v>3062</v>
      </c>
      <c r="I1820" s="44" t="s">
        <v>933</v>
      </c>
      <c r="J1820" s="19" t="s">
        <v>934</v>
      </c>
      <c r="K1820" s="982">
        <v>2</v>
      </c>
    </row>
    <row r="1821" spans="1:11" ht="15" customHeight="1" x14ac:dyDescent="0.15">
      <c r="A1821" s="19" t="str">
        <v>運動性蕁麻疹</v>
      </c>
      <c r="B1821" s="19" t="str">
        <v>継続的に日常生活又は社会生活に相当な制限を受ける場合に限って、シート８とシート10</v>
      </c>
      <c r="C1821" s="15" t="str">
        <v>その他の障害</v>
      </c>
      <c r="D1821" s="15" t="str">
        <v>なし</v>
      </c>
      <c r="G1821" s="32" t="s">
        <v>2356</v>
      </c>
      <c r="H1821" s="15" t="s">
        <v>3062</v>
      </c>
      <c r="I1821" s="44" t="s">
        <v>933</v>
      </c>
      <c r="J1821" s="19" t="s">
        <v>934</v>
      </c>
      <c r="K1821" s="982">
        <v>2</v>
      </c>
    </row>
    <row r="1822" spans="1:11" ht="15" customHeight="1" x14ac:dyDescent="0.15">
      <c r="A1822" s="19" t="str">
        <v>運動性じんましん</v>
      </c>
      <c r="B1822" s="19" t="str">
        <v>継続的に日常生活又は社会生活に相当な制限を受ける場合に限って、シート８とシート10</v>
      </c>
      <c r="C1822" s="15" t="str">
        <v>その他の障害</v>
      </c>
      <c r="D1822" s="15" t="str">
        <v>なし</v>
      </c>
      <c r="G1822" s="32" t="s">
        <v>2357</v>
      </c>
      <c r="H1822" s="15" t="s">
        <v>3062</v>
      </c>
      <c r="I1822" s="44" t="s">
        <v>933</v>
      </c>
      <c r="J1822" s="19" t="s">
        <v>934</v>
      </c>
      <c r="K1822" s="982">
        <v>2</v>
      </c>
    </row>
    <row r="1823" spans="1:11" ht="15" customHeight="1" x14ac:dyDescent="0.15">
      <c r="A1823" s="19" t="str">
        <v>コリン性蕁麻疹</v>
      </c>
      <c r="B1823" s="19" t="str">
        <v>継続的に日常生活又は社会生活に相当な制限を受ける場合に限って、シート８とシート10</v>
      </c>
      <c r="C1823" s="15" t="str">
        <v>その他の障害</v>
      </c>
      <c r="D1823" s="15" t="str">
        <v>なし</v>
      </c>
      <c r="G1823" s="1707" t="s">
        <v>4426</v>
      </c>
      <c r="H1823" s="53" t="s">
        <v>3062</v>
      </c>
      <c r="I1823" s="1706" t="s">
        <v>933</v>
      </c>
      <c r="J1823" s="532" t="s">
        <v>934</v>
      </c>
      <c r="K1823" s="983">
        <v>2</v>
      </c>
    </row>
    <row r="1824" spans="1:11" ht="15" customHeight="1" x14ac:dyDescent="0.15">
      <c r="A1824" s="19" t="str">
        <v>コリン性じんましん</v>
      </c>
      <c r="B1824" s="19" t="str">
        <v>継続的に日常生活又は社会生活に相当な制限を受ける場合に限って、シート８とシート10</v>
      </c>
      <c r="C1824" s="15" t="str">
        <v>その他の障害</v>
      </c>
      <c r="D1824" s="15" t="str">
        <v>なし</v>
      </c>
      <c r="G1824" s="1707" t="s">
        <v>4427</v>
      </c>
      <c r="H1824" s="53" t="s">
        <v>3062</v>
      </c>
      <c r="I1824" s="1706" t="s">
        <v>933</v>
      </c>
      <c r="J1824" s="532" t="s">
        <v>934</v>
      </c>
      <c r="K1824" s="983">
        <v>2</v>
      </c>
    </row>
    <row r="1825" spans="1:11" ht="15" customHeight="1" x14ac:dyDescent="0.15">
      <c r="A1825" s="19" t="str">
        <v>炎症性腸疾患</v>
      </c>
      <c r="B1825" s="19" t="str">
        <v>継続的に日常生活又は社会生活に相当な制限を受ける場合に限って、シート８とシート10</v>
      </c>
      <c r="C1825" s="15" t="str">
        <v>その他の障害</v>
      </c>
      <c r="D1825" s="15" t="str">
        <v>なし</v>
      </c>
      <c r="G1825" s="32" t="s">
        <v>2358</v>
      </c>
      <c r="H1825" s="15" t="s">
        <v>3062</v>
      </c>
      <c r="I1825" s="44" t="s">
        <v>933</v>
      </c>
      <c r="J1825" s="19" t="s">
        <v>934</v>
      </c>
      <c r="K1825" s="982">
        <v>2</v>
      </c>
    </row>
    <row r="1826" spans="1:11" ht="15" customHeight="1" x14ac:dyDescent="0.15">
      <c r="A1826" s="19" t="str">
        <v>遠位橈尺関節変形性関節症</v>
      </c>
      <c r="B1826" s="19" t="str">
        <v>継続的に日常生活又は社会生活に相当な制限を受ける場合に限って、シート８とシート10</v>
      </c>
      <c r="C1826" s="15" t="str">
        <v>その他の障害</v>
      </c>
      <c r="D1826" s="15" t="str">
        <v>なし</v>
      </c>
      <c r="G1826" s="32" t="s">
        <v>2359</v>
      </c>
      <c r="H1826" s="15" t="s">
        <v>3062</v>
      </c>
      <c r="I1826" s="44" t="s">
        <v>933</v>
      </c>
      <c r="J1826" s="19" t="s">
        <v>934</v>
      </c>
      <c r="K1826" s="982">
        <v>2</v>
      </c>
    </row>
    <row r="1827" spans="1:11" ht="15" customHeight="1" x14ac:dyDescent="0.15">
      <c r="A1827" s="19" t="str">
        <v>遠視</v>
      </c>
      <c r="B1827" s="19" t="str">
        <v>継続的に日常生活又は社会生活に相当な制限を受ける場合に限って、シート８とシート10</v>
      </c>
      <c r="C1827" s="15" t="str">
        <v>その他の障害</v>
      </c>
      <c r="D1827" s="15" t="str">
        <v>なし</v>
      </c>
      <c r="G1827" s="32" t="s">
        <v>2360</v>
      </c>
      <c r="H1827" s="15" t="s">
        <v>3062</v>
      </c>
      <c r="I1827" s="44" t="s">
        <v>933</v>
      </c>
      <c r="J1827" s="19" t="s">
        <v>934</v>
      </c>
      <c r="K1827" s="982">
        <v>2</v>
      </c>
    </row>
    <row r="1828" spans="1:11" ht="15" customHeight="1" x14ac:dyDescent="0.15">
      <c r="A1828" s="19" t="str">
        <v>下顎前突症</v>
      </c>
      <c r="B1828" s="19" t="str">
        <v>継続的に日常生活又は社会生活に相当な制限を受ける場合に限って、シート８とシート10</v>
      </c>
      <c r="C1828" s="15" t="str">
        <v>その他の障害</v>
      </c>
      <c r="D1828" s="15" t="str">
        <v>なし</v>
      </c>
      <c r="G1828" s="32" t="s">
        <v>2361</v>
      </c>
      <c r="H1828" s="15" t="s">
        <v>3062</v>
      </c>
      <c r="I1828" s="44" t="s">
        <v>933</v>
      </c>
      <c r="J1828" s="19" t="s">
        <v>934</v>
      </c>
      <c r="K1828" s="982">
        <v>2</v>
      </c>
    </row>
    <row r="1829" spans="1:11" ht="15" customHeight="1" x14ac:dyDescent="0.15">
      <c r="A1829" s="19" t="str">
        <v>化膿性汗腺炎</v>
      </c>
      <c r="B1829" s="19" t="str">
        <v>継続的に日常生活又は社会生活に相当な制限を受ける場合に限って、シート８とシート10</v>
      </c>
      <c r="C1829" s="15" t="str">
        <v>その他の障害</v>
      </c>
      <c r="D1829" s="15" t="str">
        <v>なし</v>
      </c>
      <c r="G1829" s="32" t="s">
        <v>2362</v>
      </c>
      <c r="H1829" s="15" t="s">
        <v>3062</v>
      </c>
      <c r="I1829" s="44" t="s">
        <v>933</v>
      </c>
      <c r="J1829" s="19" t="s">
        <v>934</v>
      </c>
      <c r="K1829" s="982">
        <v>2</v>
      </c>
    </row>
    <row r="1830" spans="1:11" ht="15" customHeight="1" x14ac:dyDescent="0.15">
      <c r="A1830" s="19" t="str">
        <v>花粉症</v>
      </c>
      <c r="B1830" s="19" t="str">
        <v>継続的に日常生活又は社会生活に相当な制限を受ける場合に限って、シート８とシート10</v>
      </c>
      <c r="C1830" s="15" t="str">
        <v>その他の障害</v>
      </c>
      <c r="D1830" s="15" t="str">
        <v>なし</v>
      </c>
      <c r="G1830" s="32" t="s">
        <v>2363</v>
      </c>
      <c r="H1830" s="15" t="s">
        <v>3062</v>
      </c>
      <c r="I1830" s="44" t="s">
        <v>933</v>
      </c>
      <c r="J1830" s="19" t="s">
        <v>934</v>
      </c>
      <c r="K1830" s="982">
        <v>2</v>
      </c>
    </row>
    <row r="1831" spans="1:11" ht="15" customHeight="1" x14ac:dyDescent="0.15">
      <c r="A1831" s="19" t="str">
        <v>過活動性膀胱</v>
      </c>
      <c r="B1831" s="19" t="str">
        <v>継続的に日常生活又は社会生活に相当な制限を受ける場合に限って、シート８とシート10</v>
      </c>
      <c r="C1831" s="15" t="str">
        <v>その他の障害</v>
      </c>
      <c r="D1831" s="15" t="str">
        <v>なし</v>
      </c>
      <c r="G1831" s="32" t="s">
        <v>2364</v>
      </c>
      <c r="H1831" s="15" t="s">
        <v>3062</v>
      </c>
      <c r="I1831" s="44" t="s">
        <v>933</v>
      </c>
      <c r="J1831" s="19" t="s">
        <v>934</v>
      </c>
      <c r="K1831" s="982">
        <v>2</v>
      </c>
    </row>
    <row r="1832" spans="1:11" ht="15" customHeight="1" x14ac:dyDescent="0.15">
      <c r="A1832" s="19" t="str">
        <v>過活動膀胱</v>
      </c>
      <c r="B1832" s="19" t="str">
        <v>継続的に日常生活又は社会生活に相当な制限を受ける場合に限って、シート８とシート10</v>
      </c>
      <c r="C1832" s="15" t="str">
        <v>その他の障害</v>
      </c>
      <c r="D1832" s="15" t="str">
        <v>なし</v>
      </c>
      <c r="G1832" s="32" t="s">
        <v>2365</v>
      </c>
      <c r="H1832" s="15" t="s">
        <v>3062</v>
      </c>
      <c r="I1832" s="44" t="s">
        <v>933</v>
      </c>
      <c r="J1832" s="19" t="s">
        <v>934</v>
      </c>
      <c r="K1832" s="982">
        <v>2</v>
      </c>
    </row>
    <row r="1833" spans="1:11" ht="15" customHeight="1" x14ac:dyDescent="0.15">
      <c r="A1833" s="19" t="str">
        <v>過剰歯</v>
      </c>
      <c r="B1833" s="19" t="str">
        <v>継続的に日常生活又は社会生活に相当な制限を受ける場合に限って、シート８とシート10</v>
      </c>
      <c r="C1833" s="15" t="str">
        <v>その他の障害</v>
      </c>
      <c r="D1833" s="15" t="str">
        <v>なし</v>
      </c>
      <c r="G1833" s="32" t="s">
        <v>2366</v>
      </c>
      <c r="H1833" s="15" t="s">
        <v>3062</v>
      </c>
      <c r="I1833" s="44" t="s">
        <v>933</v>
      </c>
      <c r="J1833" s="19" t="s">
        <v>934</v>
      </c>
      <c r="K1833" s="982">
        <v>2</v>
      </c>
    </row>
    <row r="1834" spans="1:11" ht="15" customHeight="1" x14ac:dyDescent="0.15">
      <c r="A1834" s="19" t="str">
        <v>過多月経</v>
      </c>
      <c r="B1834" s="19" t="str">
        <v>継続的に日常生活又は社会生活に相当な制限を受ける場合に限って、シート８とシート10</v>
      </c>
      <c r="C1834" s="15" t="str">
        <v>その他の障害</v>
      </c>
      <c r="D1834" s="15" t="str">
        <v>なし</v>
      </c>
      <c r="G1834" s="32" t="s">
        <v>2367</v>
      </c>
      <c r="H1834" s="15" t="s">
        <v>3062</v>
      </c>
      <c r="I1834" s="44" t="s">
        <v>933</v>
      </c>
      <c r="J1834" s="19" t="s">
        <v>934</v>
      </c>
      <c r="K1834" s="982">
        <v>2</v>
      </c>
    </row>
    <row r="1835" spans="1:11" ht="15" customHeight="1" x14ac:dyDescent="0.15">
      <c r="A1835" s="19" t="str">
        <v>過長月経</v>
      </c>
      <c r="B1835" s="19" t="str">
        <v>継続的に日常生活又は社会生活に相当な制限を受ける場合に限って、シート８とシート10</v>
      </c>
      <c r="C1835" s="15" t="str">
        <v>その他の障害</v>
      </c>
      <c r="D1835" s="15" t="str">
        <v>なし</v>
      </c>
      <c r="G1835" s="32" t="s">
        <v>2368</v>
      </c>
      <c r="H1835" s="15" t="s">
        <v>3062</v>
      </c>
      <c r="I1835" s="44" t="s">
        <v>933</v>
      </c>
      <c r="J1835" s="19" t="s">
        <v>934</v>
      </c>
      <c r="K1835" s="982">
        <v>2</v>
      </c>
    </row>
    <row r="1836" spans="1:11" ht="15" customHeight="1" x14ac:dyDescent="0.15">
      <c r="A1836" s="19" t="str">
        <v>過敏性胃腸炎</v>
      </c>
      <c r="B1836" s="19" t="str">
        <v>継続的に日常生活又は社会生活に相当な制限を受ける場合に限って、シート８とシート10</v>
      </c>
      <c r="C1836" s="15" t="str">
        <v>その他の障害</v>
      </c>
      <c r="D1836" s="15" t="str">
        <v>なし</v>
      </c>
      <c r="G1836" s="32" t="s">
        <v>2369</v>
      </c>
      <c r="H1836" s="15" t="s">
        <v>3062</v>
      </c>
      <c r="I1836" s="44" t="s">
        <v>933</v>
      </c>
      <c r="J1836" s="19" t="s">
        <v>934</v>
      </c>
      <c r="K1836" s="982">
        <v>2</v>
      </c>
    </row>
    <row r="1837" spans="1:11" ht="15" customHeight="1" x14ac:dyDescent="0.15">
      <c r="A1837" s="19" t="str">
        <v>過敏性胃腸症</v>
      </c>
      <c r="B1837" s="19" t="str">
        <v>継続的に日常生活又は社会生活に相当な制限を受ける場合に限って、シート８とシート10</v>
      </c>
      <c r="C1837" s="15" t="str">
        <v>その他の障害</v>
      </c>
      <c r="D1837" s="15" t="str">
        <v>なし</v>
      </c>
      <c r="G1837" s="32" t="s">
        <v>2370</v>
      </c>
      <c r="H1837" s="15" t="s">
        <v>3062</v>
      </c>
      <c r="I1837" s="44" t="s">
        <v>933</v>
      </c>
      <c r="J1837" s="19" t="s">
        <v>934</v>
      </c>
      <c r="K1837" s="982">
        <v>2</v>
      </c>
    </row>
    <row r="1838" spans="1:11" ht="15" customHeight="1" x14ac:dyDescent="0.15">
      <c r="A1838" s="19" t="str">
        <v>過敏性症候群</v>
      </c>
      <c r="B1838" s="19" t="str">
        <v>継続的に日常生活又は社会生活に相当な制限を受ける場合に限って、シート８とシート10</v>
      </c>
      <c r="C1838" s="15" t="str">
        <v>その他の障害</v>
      </c>
      <c r="D1838" s="15" t="str">
        <v>なし</v>
      </c>
      <c r="G1838" s="32" t="s">
        <v>2371</v>
      </c>
      <c r="H1838" s="15" t="s">
        <v>3062</v>
      </c>
      <c r="I1838" s="44" t="s">
        <v>933</v>
      </c>
      <c r="J1838" s="19" t="s">
        <v>934</v>
      </c>
      <c r="K1838" s="982">
        <v>2</v>
      </c>
    </row>
    <row r="1839" spans="1:11" ht="15" customHeight="1" x14ac:dyDescent="0.15">
      <c r="A1839" s="19" t="str">
        <v>過敏性大腸炎</v>
      </c>
      <c r="B1839" s="19" t="str">
        <v>継続的に日常生活又は社会生活に相当な制限を受ける場合に限って、シート８とシート10</v>
      </c>
      <c r="C1839" s="15" t="str">
        <v>その他の障害</v>
      </c>
      <c r="D1839" s="15" t="str">
        <v>なし</v>
      </c>
      <c r="G1839" s="32" t="s">
        <v>2372</v>
      </c>
      <c r="H1839" s="15" t="s">
        <v>3062</v>
      </c>
      <c r="I1839" s="44" t="s">
        <v>933</v>
      </c>
      <c r="J1839" s="19" t="s">
        <v>934</v>
      </c>
      <c r="K1839" s="982">
        <v>2</v>
      </c>
    </row>
    <row r="1840" spans="1:11" ht="15" customHeight="1" x14ac:dyDescent="0.15">
      <c r="A1840" s="19" t="str">
        <v>過敏性腸症候群</v>
      </c>
      <c r="B1840" s="19" t="str">
        <v>継続的に日常生活又は社会生活に相当な制限を受ける場合に限って、シート８とシート10</v>
      </c>
      <c r="C1840" s="15" t="str">
        <v>その他の障害</v>
      </c>
      <c r="D1840" s="15" t="str">
        <v>なし</v>
      </c>
      <c r="G1840" s="32" t="s">
        <v>2373</v>
      </c>
      <c r="H1840" s="15" t="s">
        <v>3062</v>
      </c>
      <c r="I1840" s="44" t="s">
        <v>933</v>
      </c>
      <c r="J1840" s="19" t="s">
        <v>934</v>
      </c>
      <c r="K1840" s="982">
        <v>2</v>
      </c>
    </row>
    <row r="1841" spans="1:11" ht="15" customHeight="1" x14ac:dyDescent="0.15">
      <c r="A1841" s="19" t="str">
        <v>回転性めまい</v>
      </c>
      <c r="B1841" s="19" t="str">
        <v>継続的に日常生活又は社会生活に相当な制限を受ける場合に限って、シート８とシート10</v>
      </c>
      <c r="C1841" s="15" t="str">
        <v>その他の障害</v>
      </c>
      <c r="D1841" s="15" t="str">
        <v>なし</v>
      </c>
      <c r="G1841" s="32" t="s">
        <v>2374</v>
      </c>
      <c r="H1841" s="15" t="s">
        <v>3062</v>
      </c>
      <c r="I1841" s="44" t="s">
        <v>933</v>
      </c>
      <c r="J1841" s="19" t="s">
        <v>934</v>
      </c>
      <c r="K1841" s="982">
        <v>2</v>
      </c>
    </row>
    <row r="1842" spans="1:11" ht="15" customHeight="1" x14ac:dyDescent="0.15">
      <c r="A1842" s="19" t="str">
        <v>外耳道閉鎖症</v>
      </c>
      <c r="B1842" s="19" t="str">
        <v>継続的に日常生活又は社会生活に相当な制限を受ける場合に限って、シート８とシート10</v>
      </c>
      <c r="C1842" s="15" t="str">
        <v>その他の障害</v>
      </c>
      <c r="D1842" s="15" t="str">
        <v>なし</v>
      </c>
      <c r="G1842" s="32" t="s">
        <v>2375</v>
      </c>
      <c r="H1842" s="15" t="s">
        <v>3062</v>
      </c>
      <c r="I1842" s="44" t="s">
        <v>933</v>
      </c>
      <c r="J1842" s="19" t="s">
        <v>934</v>
      </c>
      <c r="K1842" s="982">
        <v>2</v>
      </c>
    </row>
    <row r="1843" spans="1:11" ht="15" customHeight="1" x14ac:dyDescent="0.15">
      <c r="A1843" s="19" t="str">
        <v>外斜視</v>
      </c>
      <c r="B1843" s="19" t="str">
        <v>継続的に日常生活又は社会生活に相当な制限を受ける場合に限って、シート８とシート10</v>
      </c>
      <c r="C1843" s="15" t="str">
        <v>その他の障害</v>
      </c>
      <c r="D1843" s="15" t="str">
        <v>なし</v>
      </c>
      <c r="G1843" s="32" t="s">
        <v>2376</v>
      </c>
      <c r="H1843" s="15" t="s">
        <v>3062</v>
      </c>
      <c r="I1843" s="44" t="s">
        <v>933</v>
      </c>
      <c r="J1843" s="19" t="s">
        <v>934</v>
      </c>
      <c r="K1843" s="982">
        <v>2</v>
      </c>
    </row>
    <row r="1844" spans="1:11" ht="15" customHeight="1" x14ac:dyDescent="0.15">
      <c r="A1844" s="19" t="str">
        <v>外傷性屈曲性脊髄症</v>
      </c>
      <c r="B1844" s="19" t="str">
        <v>継続的に日常生活又は社会生活に相当な制限を受ける場合に限って、シート８とシート10</v>
      </c>
      <c r="C1844" s="15" t="str">
        <v>その他の障害</v>
      </c>
      <c r="D1844" s="15" t="str">
        <v>なし</v>
      </c>
      <c r="G1844" s="32" t="s">
        <v>2377</v>
      </c>
      <c r="H1844" s="15" t="s">
        <v>3062</v>
      </c>
      <c r="I1844" s="44" t="s">
        <v>933</v>
      </c>
      <c r="J1844" s="19" t="s">
        <v>934</v>
      </c>
      <c r="K1844" s="982">
        <v>2</v>
      </c>
    </row>
    <row r="1845" spans="1:11" ht="15" customHeight="1" x14ac:dyDescent="0.15">
      <c r="A1845" s="19" t="str">
        <v>外傷性頚部症候群</v>
      </c>
      <c r="B1845" s="19" t="str">
        <v>継続的に日常生活又は社会生活に相当な制限を受ける場合に限って、シート８とシート10</v>
      </c>
      <c r="C1845" s="15" t="str">
        <v>その他の障害</v>
      </c>
      <c r="D1845" s="15" t="str">
        <v>なし</v>
      </c>
      <c r="G1845" s="32" t="s">
        <v>2378</v>
      </c>
      <c r="H1845" s="15" t="s">
        <v>3062</v>
      </c>
      <c r="I1845" s="44" t="s">
        <v>933</v>
      </c>
      <c r="J1845" s="19" t="s">
        <v>934</v>
      </c>
      <c r="K1845" s="982">
        <v>2</v>
      </c>
    </row>
    <row r="1846" spans="1:11" ht="15" customHeight="1" x14ac:dyDescent="0.15">
      <c r="A1846" s="19" t="str">
        <v>顎変形症</v>
      </c>
      <c r="B1846" s="19" t="str">
        <v>継続的に日常生活又は社会生活に相当な制限を受ける場合に限って、シート８とシート10</v>
      </c>
      <c r="C1846" s="15" t="str">
        <v>その他の障害</v>
      </c>
      <c r="D1846" s="15" t="str">
        <v>なし</v>
      </c>
      <c r="G1846" s="32" t="s">
        <v>2379</v>
      </c>
      <c r="H1846" s="15" t="s">
        <v>3062</v>
      </c>
      <c r="I1846" s="44" t="s">
        <v>933</v>
      </c>
      <c r="J1846" s="19" t="s">
        <v>934</v>
      </c>
      <c r="K1846" s="982">
        <v>2</v>
      </c>
    </row>
    <row r="1847" spans="1:11" ht="15" customHeight="1" x14ac:dyDescent="0.15">
      <c r="A1847" s="19" t="str">
        <v>乾癬</v>
      </c>
      <c r="B1847" s="19" t="str">
        <v>継続的に日常生活又は社会生活に相当な制限を受ける場合に限って、シート８とシート10</v>
      </c>
      <c r="C1847" s="15" t="str">
        <v>その他の障害</v>
      </c>
      <c r="D1847" s="15" t="str">
        <v>なし</v>
      </c>
      <c r="G1847" s="32" t="s">
        <v>2380</v>
      </c>
      <c r="H1847" s="15" t="s">
        <v>3062</v>
      </c>
      <c r="I1847" s="44" t="s">
        <v>933</v>
      </c>
      <c r="J1847" s="19" t="s">
        <v>934</v>
      </c>
      <c r="K1847" s="982">
        <v>2</v>
      </c>
    </row>
    <row r="1848" spans="1:11" ht="15" customHeight="1" x14ac:dyDescent="0.15">
      <c r="A1848" s="19" t="str">
        <v>間質性膀胱炎</v>
      </c>
      <c r="B1848" s="19" t="str">
        <v>継続的に日常生活又は社会生活に相当な制限を受ける場合に限って、シート８とシート10</v>
      </c>
      <c r="C1848" s="15" t="str">
        <v>その他の障害</v>
      </c>
      <c r="D1848" s="15" t="str">
        <v>なし</v>
      </c>
      <c r="G1848" s="32" t="s">
        <v>2381</v>
      </c>
      <c r="H1848" s="15" t="s">
        <v>3062</v>
      </c>
      <c r="I1848" s="44" t="s">
        <v>933</v>
      </c>
      <c r="J1848" s="19" t="s">
        <v>934</v>
      </c>
      <c r="K1848" s="982">
        <v>2</v>
      </c>
    </row>
    <row r="1849" spans="1:11" ht="15" customHeight="1" x14ac:dyDescent="0.15">
      <c r="A1849" s="19" t="str">
        <v>間欠性外斜視</v>
      </c>
      <c r="B1849" s="19" t="str">
        <v>継続的に日常生活又は社会生活に相当な制限を受ける場合に限って、シート８とシート10</v>
      </c>
      <c r="C1849" s="15" t="str">
        <v>その他の障害</v>
      </c>
      <c r="D1849" s="15" t="str">
        <v>なし</v>
      </c>
      <c r="G1849" s="32" t="s">
        <v>2382</v>
      </c>
      <c r="H1849" s="15" t="s">
        <v>3062</v>
      </c>
      <c r="I1849" s="44" t="s">
        <v>933</v>
      </c>
      <c r="J1849" s="19" t="s">
        <v>934</v>
      </c>
      <c r="K1849" s="982">
        <v>2</v>
      </c>
    </row>
    <row r="1850" spans="1:11" ht="15" customHeight="1" x14ac:dyDescent="0.15">
      <c r="A1850" s="19" t="str">
        <v>間歇性外斜視</v>
      </c>
      <c r="B1850" s="19" t="str">
        <v>継続的に日常生活又は社会生活に相当な制限を受ける場合に限って、シート８とシート10</v>
      </c>
      <c r="C1850" s="15" t="str">
        <v>その他の障害</v>
      </c>
      <c r="D1850" s="15" t="str">
        <v>なし</v>
      </c>
      <c r="G1850" s="32" t="s">
        <v>2383</v>
      </c>
      <c r="H1850" s="15" t="s">
        <v>3062</v>
      </c>
      <c r="I1850" s="44" t="s">
        <v>933</v>
      </c>
      <c r="J1850" s="19" t="s">
        <v>934</v>
      </c>
      <c r="K1850" s="982">
        <v>2</v>
      </c>
    </row>
    <row r="1851" spans="1:11" ht="15" customHeight="1" x14ac:dyDescent="0.15">
      <c r="A1851" s="19" t="str">
        <v>関節痛</v>
      </c>
      <c r="B1851" s="19" t="str">
        <v>継続的に日常生活又は社会生活に相当な制限を受ける場合に限って、シート８とシート10</v>
      </c>
      <c r="C1851" s="15" t="str">
        <v>その他の障害</v>
      </c>
      <c r="D1851" s="15" t="str">
        <v>なし</v>
      </c>
      <c r="G1851" s="32" t="s">
        <v>2384</v>
      </c>
      <c r="H1851" s="15" t="s">
        <v>3062</v>
      </c>
      <c r="I1851" s="44" t="s">
        <v>933</v>
      </c>
      <c r="J1851" s="19" t="s">
        <v>934</v>
      </c>
      <c r="K1851" s="982">
        <v>2</v>
      </c>
    </row>
    <row r="1852" spans="1:11" ht="15" customHeight="1" x14ac:dyDescent="0.15">
      <c r="A1852" s="19" t="str">
        <v>眼球運動障害</v>
      </c>
      <c r="B1852" s="19" t="str">
        <v>継続的に日常生活又は社会生活に相当な制限を受ける場合に限って、シート８とシート10</v>
      </c>
      <c r="C1852" s="15" t="str">
        <v>その他の障害</v>
      </c>
      <c r="D1852" s="15" t="str">
        <v>なし</v>
      </c>
      <c r="G1852" s="32" t="s">
        <v>2385</v>
      </c>
      <c r="H1852" s="15" t="s">
        <v>3062</v>
      </c>
      <c r="I1852" s="44" t="s">
        <v>933</v>
      </c>
      <c r="J1852" s="19" t="s">
        <v>934</v>
      </c>
      <c r="K1852" s="982">
        <v>2</v>
      </c>
    </row>
    <row r="1853" spans="1:11" ht="15" customHeight="1" x14ac:dyDescent="0.15">
      <c r="A1853" s="19" t="str">
        <v>眼球振とう</v>
      </c>
      <c r="B1853" s="19" t="str">
        <v>継続的に日常生活又は社会生活に相当な制限を受ける場合に限って、シート８とシート10</v>
      </c>
      <c r="C1853" s="15" t="str">
        <v>その他の障害</v>
      </c>
      <c r="D1853" s="15" t="str">
        <v>なし</v>
      </c>
      <c r="G1853" s="32" t="s">
        <v>2387</v>
      </c>
      <c r="H1853" s="15" t="s">
        <v>3062</v>
      </c>
      <c r="I1853" s="44" t="s">
        <v>933</v>
      </c>
      <c r="J1853" s="19" t="s">
        <v>934</v>
      </c>
      <c r="K1853" s="982">
        <v>2</v>
      </c>
    </row>
    <row r="1854" spans="1:11" ht="15" customHeight="1" x14ac:dyDescent="0.15">
      <c r="A1854" s="19" t="str">
        <v>眼疼痛</v>
      </c>
      <c r="B1854" s="19" t="str">
        <v>継続的に日常生活又は社会生活に相当な制限を受ける場合に限って、シート８とシート10</v>
      </c>
      <c r="C1854" s="15" t="str">
        <v>その他の障害</v>
      </c>
      <c r="D1854" s="15" t="str">
        <v>なし</v>
      </c>
      <c r="G1854" s="32" t="s">
        <v>2388</v>
      </c>
      <c r="H1854" s="15" t="s">
        <v>3062</v>
      </c>
      <c r="I1854" s="44" t="s">
        <v>933</v>
      </c>
      <c r="J1854" s="19" t="s">
        <v>934</v>
      </c>
      <c r="K1854" s="982">
        <v>2</v>
      </c>
    </row>
    <row r="1855" spans="1:11" ht="15" customHeight="1" x14ac:dyDescent="0.15">
      <c r="A1855" s="19" t="str">
        <v>眼瞼下垂</v>
      </c>
      <c r="B1855" s="19" t="str">
        <v>継続的に日常生活又は社会生活に相当な制限を受ける場合に限って、シート８とシート10</v>
      </c>
      <c r="C1855" s="15" t="str">
        <v>その他の障害</v>
      </c>
      <c r="D1855" s="15" t="str">
        <v>なし</v>
      </c>
      <c r="G1855" s="32" t="s">
        <v>2389</v>
      </c>
      <c r="H1855" s="15" t="s">
        <v>3062</v>
      </c>
      <c r="I1855" s="44" t="s">
        <v>933</v>
      </c>
      <c r="J1855" s="19" t="s">
        <v>934</v>
      </c>
      <c r="K1855" s="982">
        <v>2</v>
      </c>
    </row>
    <row r="1856" spans="1:11" ht="15" customHeight="1" x14ac:dyDescent="0.15">
      <c r="A1856" s="19" t="str">
        <v>機能性頭痛</v>
      </c>
      <c r="B1856" s="19" t="str">
        <v>継続的に日常生活又は社会生活に相当な制限を受ける場合に限って、シート８とシート10</v>
      </c>
      <c r="C1856" s="15" t="str">
        <v>その他の障害</v>
      </c>
      <c r="D1856" s="15" t="str">
        <v>なし</v>
      </c>
      <c r="G1856" s="32" t="s">
        <v>2390</v>
      </c>
      <c r="H1856" s="15" t="s">
        <v>3062</v>
      </c>
      <c r="I1856" s="44" t="s">
        <v>933</v>
      </c>
      <c r="J1856" s="19" t="s">
        <v>934</v>
      </c>
      <c r="K1856" s="982">
        <v>2</v>
      </c>
    </row>
    <row r="1857" spans="1:11" ht="15" customHeight="1" x14ac:dyDescent="0.15">
      <c r="A1857" s="19" t="str">
        <v>機能性腹部膨張症</v>
      </c>
      <c r="B1857" s="19" t="str">
        <v>継続的に日常生活又は社会生活に相当な制限を受ける場合に限って、シート８とシート10</v>
      </c>
      <c r="C1857" s="15" t="str">
        <v>その他の障害</v>
      </c>
      <c r="D1857" s="15" t="str">
        <v>なし</v>
      </c>
      <c r="G1857" s="32" t="s">
        <v>2391</v>
      </c>
      <c r="H1857" s="15" t="s">
        <v>3062</v>
      </c>
      <c r="I1857" s="44" t="s">
        <v>933</v>
      </c>
      <c r="J1857" s="19" t="s">
        <v>934</v>
      </c>
      <c r="K1857" s="982">
        <v>2</v>
      </c>
    </row>
    <row r="1858" spans="1:11" ht="15" customHeight="1" x14ac:dyDescent="0.15">
      <c r="A1858" s="19" t="str">
        <v>機能性便秘症</v>
      </c>
      <c r="B1858" s="19" t="str">
        <v>継続的に日常生活又は社会生活に相当な制限を受ける場合に限って、シート８とシート10</v>
      </c>
      <c r="C1858" s="15" t="str">
        <v>その他の障害</v>
      </c>
      <c r="D1858" s="15" t="str">
        <v>なし</v>
      </c>
      <c r="G1858" s="32" t="s">
        <v>2392</v>
      </c>
      <c r="H1858" s="15" t="s">
        <v>3062</v>
      </c>
      <c r="I1858" s="44" t="s">
        <v>933</v>
      </c>
      <c r="J1858" s="19" t="s">
        <v>934</v>
      </c>
      <c r="K1858" s="982">
        <v>2</v>
      </c>
    </row>
    <row r="1859" spans="1:11" ht="15" customHeight="1" x14ac:dyDescent="0.15">
      <c r="A1859" s="19" t="str">
        <v>起立性障害</v>
      </c>
      <c r="B1859" s="19" t="str">
        <v>継続的に日常生活又は社会生活に相当な制限を受ける場合に限って、シート８とシート10</v>
      </c>
      <c r="C1859" s="15" t="str">
        <v>その他の障害</v>
      </c>
      <c r="D1859" s="15" t="str">
        <v>なし</v>
      </c>
      <c r="G1859" s="32" t="s">
        <v>2393</v>
      </c>
      <c r="H1859" s="15" t="s">
        <v>3062</v>
      </c>
      <c r="I1859" s="44" t="s">
        <v>933</v>
      </c>
      <c r="J1859" s="19" t="s">
        <v>934</v>
      </c>
      <c r="K1859" s="982">
        <v>2</v>
      </c>
    </row>
    <row r="1860" spans="1:11" ht="15" customHeight="1" x14ac:dyDescent="0.15">
      <c r="A1860" s="19" t="str">
        <v>起立性体位性頻脈症候群</v>
      </c>
      <c r="B1860" s="19" t="str">
        <v>継続的に日常生活又は社会生活に相当な制限を受ける場合に限って、シート８とシート10</v>
      </c>
      <c r="C1860" s="15" t="str">
        <v>その他の障害</v>
      </c>
      <c r="D1860" s="15" t="str">
        <v>なし</v>
      </c>
      <c r="G1860" s="32" t="s">
        <v>2394</v>
      </c>
      <c r="H1860" s="15" t="s">
        <v>3062</v>
      </c>
      <c r="I1860" s="44" t="s">
        <v>933</v>
      </c>
      <c r="J1860" s="19" t="s">
        <v>934</v>
      </c>
      <c r="K1860" s="982">
        <v>2</v>
      </c>
    </row>
    <row r="1861" spans="1:11" ht="15" customHeight="1" x14ac:dyDescent="0.15">
      <c r="A1861" s="19" t="str">
        <v>起立性蛋白尿</v>
      </c>
      <c r="B1861" s="19" t="str">
        <v>継続的に日常生活又は社会生活に相当な制限を受ける場合に限って、シート８とシート10</v>
      </c>
      <c r="C1861" s="15" t="str">
        <v>その他の障害</v>
      </c>
      <c r="D1861" s="15" t="str">
        <v>なし</v>
      </c>
      <c r="G1861" s="32" t="s">
        <v>2395</v>
      </c>
      <c r="H1861" s="15" t="s">
        <v>3062</v>
      </c>
      <c r="I1861" s="44" t="s">
        <v>933</v>
      </c>
      <c r="J1861" s="19" t="s">
        <v>934</v>
      </c>
      <c r="K1861" s="982">
        <v>2</v>
      </c>
    </row>
    <row r="1862" spans="1:11" ht="15" customHeight="1" x14ac:dyDescent="0.15">
      <c r="A1862" s="19" t="str">
        <v>起立性調整障害</v>
      </c>
      <c r="B1862" s="19" t="str">
        <v>継続的に日常生活又は社会生活に相当な制限を受ける場合に限って、シート８とシート10</v>
      </c>
      <c r="C1862" s="15" t="str">
        <v>その他の障害</v>
      </c>
      <c r="D1862" s="15" t="str">
        <v>なし</v>
      </c>
      <c r="G1862" s="15" t="s">
        <v>2396</v>
      </c>
      <c r="H1862" s="15" t="s">
        <v>3062</v>
      </c>
      <c r="I1862" s="19" t="s">
        <v>933</v>
      </c>
      <c r="J1862" s="19" t="s">
        <v>934</v>
      </c>
      <c r="K1862" s="982">
        <v>2</v>
      </c>
    </row>
    <row r="1863" spans="1:11" ht="15" customHeight="1" x14ac:dyDescent="0.15">
      <c r="A1863" s="19" t="str">
        <v>起立性調節障害</v>
      </c>
      <c r="B1863" s="19" t="str">
        <v>継続的に日常生活又は社会生活に相当な制限を受ける場合に限って、シート８とシート10</v>
      </c>
      <c r="C1863" s="15" t="str">
        <v>その他の障害</v>
      </c>
      <c r="D1863" s="15" t="str">
        <v>なし</v>
      </c>
      <c r="G1863" s="15" t="s">
        <v>2397</v>
      </c>
      <c r="H1863" s="15" t="s">
        <v>3062</v>
      </c>
      <c r="I1863" s="19" t="s">
        <v>933</v>
      </c>
      <c r="J1863" s="19" t="s">
        <v>934</v>
      </c>
      <c r="K1863" s="982">
        <v>2</v>
      </c>
    </row>
    <row r="1864" spans="1:11" ht="15" customHeight="1" x14ac:dyDescent="0.15">
      <c r="A1864" s="19" t="str">
        <v>起立性低血圧</v>
      </c>
      <c r="B1864" s="19" t="str">
        <v>継続的に日常生活又は社会生活に相当な制限を受ける場合に限って、シート８とシート10</v>
      </c>
      <c r="C1864" s="15" t="str">
        <v>その他の障害</v>
      </c>
      <c r="D1864" s="15" t="str">
        <v>なし</v>
      </c>
      <c r="G1864" s="15" t="s">
        <v>2398</v>
      </c>
      <c r="H1864" s="15" t="s">
        <v>3062</v>
      </c>
      <c r="I1864" s="19" t="s">
        <v>933</v>
      </c>
      <c r="J1864" s="19" t="s">
        <v>934</v>
      </c>
      <c r="K1864" s="982">
        <v>2</v>
      </c>
    </row>
    <row r="1865" spans="1:11" ht="15" customHeight="1" x14ac:dyDescent="0.15">
      <c r="A1865" s="19" t="str">
        <v>起立性貧血</v>
      </c>
      <c r="B1865" s="19" t="str">
        <v>継続的に日常生活又は社会生活に相当な制限を受ける場合に限って、シート８とシート10</v>
      </c>
      <c r="C1865" s="15" t="str">
        <v>その他の障害</v>
      </c>
      <c r="D1865" s="15" t="str">
        <v>なし</v>
      </c>
      <c r="G1865" s="15" t="s">
        <v>2399</v>
      </c>
      <c r="H1865" s="15" t="s">
        <v>3062</v>
      </c>
      <c r="I1865" s="19" t="s">
        <v>933</v>
      </c>
      <c r="J1865" s="19" t="s">
        <v>934</v>
      </c>
      <c r="K1865" s="982">
        <v>2</v>
      </c>
    </row>
    <row r="1866" spans="1:11" ht="15" customHeight="1" x14ac:dyDescent="0.15">
      <c r="A1866" s="19" t="str">
        <v>起立性不耐症</v>
      </c>
      <c r="B1866" s="19" t="str">
        <v>継続的に日常生活又は社会生活に相当な制限を受ける場合に限って、シート８とシート10</v>
      </c>
      <c r="C1866" s="15" t="str">
        <v>その他の障害</v>
      </c>
      <c r="D1866" s="15" t="str">
        <v>なし</v>
      </c>
      <c r="G1866" s="15" t="s">
        <v>2400</v>
      </c>
      <c r="H1866" s="15" t="s">
        <v>3062</v>
      </c>
      <c r="I1866" s="19" t="s">
        <v>933</v>
      </c>
      <c r="J1866" s="19" t="s">
        <v>934</v>
      </c>
      <c r="K1866" s="982">
        <v>2</v>
      </c>
    </row>
    <row r="1867" spans="1:11" ht="15" customHeight="1" x14ac:dyDescent="0.15">
      <c r="A1867" s="19" t="str">
        <v>逆流性食道炎</v>
      </c>
      <c r="B1867" s="19" t="str">
        <v>継続的に日常生活又は社会生活に相当な制限を受ける場合に限って、シート８とシート10</v>
      </c>
      <c r="C1867" s="15" t="str">
        <v>その他の障害</v>
      </c>
      <c r="D1867" s="15" t="str">
        <v>なし</v>
      </c>
      <c r="G1867" s="15" t="s">
        <v>2401</v>
      </c>
      <c r="H1867" s="15" t="s">
        <v>3062</v>
      </c>
      <c r="I1867" s="19" t="s">
        <v>933</v>
      </c>
      <c r="J1867" s="19" t="s">
        <v>934</v>
      </c>
      <c r="K1867" s="982">
        <v>2</v>
      </c>
    </row>
    <row r="1868" spans="1:11" ht="15" customHeight="1" x14ac:dyDescent="0.15">
      <c r="A1868" s="19" t="str">
        <v>胸郭出口症候群</v>
      </c>
      <c r="B1868" s="19" t="str">
        <v>継続的に日常生活又は社会生活に相当な制限を受ける場合に限って、シート８とシート10</v>
      </c>
      <c r="C1868" s="15" t="str">
        <v>その他の障害</v>
      </c>
      <c r="D1868" s="15" t="str">
        <v>なし</v>
      </c>
      <c r="G1868" s="15" t="s">
        <v>2402</v>
      </c>
      <c r="H1868" s="15" t="s">
        <v>3062</v>
      </c>
      <c r="I1868" s="19" t="s">
        <v>933</v>
      </c>
      <c r="J1868" s="19" t="s">
        <v>934</v>
      </c>
      <c r="K1868" s="982">
        <v>2</v>
      </c>
    </row>
    <row r="1869" spans="1:11" ht="15" customHeight="1" x14ac:dyDescent="0.15">
      <c r="A1869" s="19" t="str">
        <v>局所性多汗症</v>
      </c>
      <c r="B1869" s="19" t="str">
        <v>継続的に日常生活又は社会生活に相当な制限を受ける場合に限って、シート８とシート10</v>
      </c>
      <c r="C1869" s="15" t="str">
        <v>その他の障害</v>
      </c>
      <c r="D1869" s="15" t="str">
        <v>なし</v>
      </c>
      <c r="G1869" s="15" t="s">
        <v>2403</v>
      </c>
      <c r="H1869" s="15" t="s">
        <v>3062</v>
      </c>
      <c r="I1869" s="19" t="s">
        <v>933</v>
      </c>
      <c r="J1869" s="19" t="s">
        <v>934</v>
      </c>
      <c r="K1869" s="982">
        <v>2</v>
      </c>
    </row>
    <row r="1870" spans="1:11" ht="15" customHeight="1" x14ac:dyDescent="0.15">
      <c r="A1870" s="19" t="str">
        <v>局所多汗症</v>
      </c>
      <c r="B1870" s="19" t="str">
        <v>継続的に日常生活又は社会生活に相当な制限を受ける場合に限って、シート８とシート10</v>
      </c>
      <c r="C1870" s="15" t="str">
        <v>その他の障害</v>
      </c>
      <c r="D1870" s="15" t="str">
        <v>なし</v>
      </c>
      <c r="G1870" s="15" t="s">
        <v>2404</v>
      </c>
      <c r="H1870" s="15" t="s">
        <v>3062</v>
      </c>
      <c r="I1870" s="19" t="s">
        <v>933</v>
      </c>
      <c r="J1870" s="19" t="s">
        <v>934</v>
      </c>
      <c r="K1870" s="982">
        <v>2</v>
      </c>
    </row>
    <row r="1871" spans="1:11" ht="15" customHeight="1" x14ac:dyDescent="0.15">
      <c r="A1871" s="19" t="str">
        <v>局所疼痛症候群</v>
      </c>
      <c r="B1871" s="19" t="str">
        <v>継続的に日常生活又は社会生活に相当な制限を受ける場合に限って、シート８とシート10</v>
      </c>
      <c r="C1871" s="15" t="str">
        <v>その他の障害</v>
      </c>
      <c r="D1871" s="15" t="str">
        <v>なし</v>
      </c>
      <c r="G1871" s="15" t="s">
        <v>2405</v>
      </c>
      <c r="H1871" s="15" t="s">
        <v>3062</v>
      </c>
      <c r="I1871" s="19" t="s">
        <v>933</v>
      </c>
      <c r="J1871" s="19" t="s">
        <v>934</v>
      </c>
      <c r="K1871" s="982">
        <v>2</v>
      </c>
    </row>
    <row r="1872" spans="1:11" ht="15" customHeight="1" x14ac:dyDescent="0.15">
      <c r="A1872" s="19" t="str">
        <v>筋性斜頸</v>
      </c>
      <c r="B1872" s="19" t="str">
        <v>継続的に日常生活又は社会生活に相当な制限を受ける場合に限って、シート８とシート10</v>
      </c>
      <c r="C1872" s="15" t="str">
        <v>その他の障害</v>
      </c>
      <c r="D1872" s="15" t="str">
        <v>なし</v>
      </c>
      <c r="G1872" s="15" t="s">
        <v>2406</v>
      </c>
      <c r="H1872" s="15" t="s">
        <v>3062</v>
      </c>
      <c r="I1872" s="19" t="s">
        <v>933</v>
      </c>
      <c r="J1872" s="19" t="s">
        <v>934</v>
      </c>
      <c r="K1872" s="982">
        <v>2</v>
      </c>
    </row>
    <row r="1873" spans="1:11" ht="15" customHeight="1" x14ac:dyDescent="0.15">
      <c r="A1873" s="19" t="str">
        <v>筋膜性疼痛症候群</v>
      </c>
      <c r="B1873" s="19" t="str">
        <v>継続的に日常生活又は社会生活に相当な制限を受ける場合に限って、シート８とシート10</v>
      </c>
      <c r="C1873" s="15" t="str">
        <v>その他の障害</v>
      </c>
      <c r="D1873" s="15" t="str">
        <v>なし</v>
      </c>
      <c r="G1873" s="15" t="s">
        <v>2407</v>
      </c>
      <c r="H1873" s="15" t="s">
        <v>3062</v>
      </c>
      <c r="I1873" s="19" t="s">
        <v>933</v>
      </c>
      <c r="J1873" s="19" t="s">
        <v>934</v>
      </c>
      <c r="K1873" s="982">
        <v>2</v>
      </c>
    </row>
    <row r="1874" spans="1:11" ht="15" customHeight="1" x14ac:dyDescent="0.15">
      <c r="A1874" s="19" t="str">
        <v>緊張型頭痛</v>
      </c>
      <c r="B1874" s="19" t="str">
        <v>継続的に日常生活又は社会生活に相当な制限を受ける場合に限って、シート８とシート10</v>
      </c>
      <c r="C1874" s="15" t="str">
        <v>その他の障害</v>
      </c>
      <c r="D1874" s="15" t="str">
        <v>なし</v>
      </c>
      <c r="G1874" s="15" t="s">
        <v>2408</v>
      </c>
      <c r="H1874" s="15" t="s">
        <v>3062</v>
      </c>
      <c r="I1874" s="19" t="s">
        <v>933</v>
      </c>
      <c r="J1874" s="19" t="s">
        <v>934</v>
      </c>
      <c r="K1874" s="982">
        <v>2</v>
      </c>
    </row>
    <row r="1875" spans="1:11" ht="15" customHeight="1" x14ac:dyDescent="0.15">
      <c r="A1875" s="19" t="str">
        <v>緊張性頭痛</v>
      </c>
      <c r="B1875" s="19" t="str">
        <v>継続的に日常生活又は社会生活に相当な制限を受ける場合に限って、シート８とシート10</v>
      </c>
      <c r="C1875" s="15" t="str">
        <v>その他の障害</v>
      </c>
      <c r="D1875" s="15" t="str">
        <v>なし</v>
      </c>
      <c r="G1875" s="15" t="s">
        <v>2409</v>
      </c>
      <c r="H1875" s="15" t="s">
        <v>3062</v>
      </c>
      <c r="I1875" s="19" t="s">
        <v>933</v>
      </c>
      <c r="J1875" s="19" t="s">
        <v>934</v>
      </c>
      <c r="K1875" s="982">
        <v>2</v>
      </c>
    </row>
    <row r="1876" spans="1:11" ht="15" customHeight="1" x14ac:dyDescent="0.15">
      <c r="A1876" s="19" t="str">
        <v>近視</v>
      </c>
      <c r="B1876" s="19" t="str">
        <v>継続的に日常生活又は社会生活に相当な制限を受ける場合に限って、シート８とシート10</v>
      </c>
      <c r="C1876" s="15" t="str">
        <v>その他の障害</v>
      </c>
      <c r="D1876" s="15" t="str">
        <v>なし</v>
      </c>
      <c r="G1876" s="15" t="s">
        <v>2410</v>
      </c>
      <c r="H1876" s="15" t="s">
        <v>3062</v>
      </c>
      <c r="I1876" s="19" t="s">
        <v>933</v>
      </c>
      <c r="J1876" s="19" t="s">
        <v>934</v>
      </c>
      <c r="K1876" s="982">
        <v>2</v>
      </c>
    </row>
    <row r="1877" spans="1:11" ht="15" customHeight="1" x14ac:dyDescent="0.15">
      <c r="A1877" s="19" t="str">
        <v>頚椎すべり症</v>
      </c>
      <c r="B1877" s="19" t="str">
        <v>継続的に日常生活又は社会生活に相当な制限を受ける場合に限って、シート８とシート10</v>
      </c>
      <c r="C1877" s="15" t="str">
        <v>その他の障害</v>
      </c>
      <c r="D1877" s="15" t="str">
        <v>なし</v>
      </c>
      <c r="G1877" s="15" t="s">
        <v>2411</v>
      </c>
      <c r="H1877" s="15" t="s">
        <v>3062</v>
      </c>
      <c r="I1877" s="19" t="s">
        <v>933</v>
      </c>
      <c r="J1877" s="19" t="s">
        <v>934</v>
      </c>
      <c r="K1877" s="982">
        <v>2</v>
      </c>
    </row>
    <row r="1878" spans="1:11" ht="15" customHeight="1" x14ac:dyDescent="0.15">
      <c r="A1878" s="19" t="str">
        <v>頚椎症</v>
      </c>
      <c r="B1878" s="19" t="str">
        <v>継続的に日常生活又は社会生活に相当な制限を受ける場合に限って、シート８とシート10</v>
      </c>
      <c r="C1878" s="15" t="str">
        <v>その他の障害</v>
      </c>
      <c r="D1878" s="15" t="str">
        <v>なし</v>
      </c>
      <c r="G1878" s="15" t="s">
        <v>2412</v>
      </c>
      <c r="H1878" s="15" t="s">
        <v>3062</v>
      </c>
      <c r="I1878" s="19" t="s">
        <v>933</v>
      </c>
      <c r="J1878" s="19" t="s">
        <v>934</v>
      </c>
      <c r="K1878" s="982">
        <v>2</v>
      </c>
    </row>
    <row r="1879" spans="1:11" ht="15" customHeight="1" x14ac:dyDescent="0.15">
      <c r="A1879" s="19" t="str">
        <v>頚椎椎間板症</v>
      </c>
      <c r="B1879" s="19" t="str">
        <v>継続的に日常生活又は社会生活に相当な制限を受ける場合に限って、シート８とシート10</v>
      </c>
      <c r="C1879" s="15" t="str">
        <v>その他の障害</v>
      </c>
      <c r="D1879" s="15" t="str">
        <v>なし</v>
      </c>
      <c r="G1879" s="15" t="s">
        <v>2413</v>
      </c>
      <c r="H1879" s="15" t="s">
        <v>3062</v>
      </c>
      <c r="I1879" s="19" t="s">
        <v>933</v>
      </c>
      <c r="J1879" s="19" t="s">
        <v>934</v>
      </c>
      <c r="K1879" s="982">
        <v>2</v>
      </c>
    </row>
    <row r="1880" spans="1:11" ht="15" customHeight="1" x14ac:dyDescent="0.15">
      <c r="A1880" s="19" t="str">
        <v>頚椎捻挫</v>
      </c>
      <c r="B1880" s="19" t="str">
        <v>継続的に日常生活又は社会生活に相当な制限を受ける場合に限って、シート８とシート10</v>
      </c>
      <c r="C1880" s="15" t="str">
        <v>その他の障害</v>
      </c>
      <c r="D1880" s="15" t="str">
        <v>なし</v>
      </c>
      <c r="G1880" s="15" t="s">
        <v>2414</v>
      </c>
      <c r="H1880" s="15" t="s">
        <v>3062</v>
      </c>
      <c r="I1880" s="19" t="s">
        <v>933</v>
      </c>
      <c r="J1880" s="19" t="s">
        <v>934</v>
      </c>
      <c r="K1880" s="982">
        <v>2</v>
      </c>
    </row>
    <row r="1881" spans="1:11" ht="15" customHeight="1" x14ac:dyDescent="0.15">
      <c r="A1881" s="19" t="str">
        <v>結膜下異物</v>
      </c>
      <c r="B1881" s="19" t="str">
        <v>継続的に日常生活又は社会生活に相当な制限を受ける場合に限って、シート８とシート10</v>
      </c>
      <c r="C1881" s="15" t="str">
        <v>その他の障害</v>
      </c>
      <c r="D1881" s="15" t="str">
        <v>なし</v>
      </c>
      <c r="G1881" s="15" t="s">
        <v>2415</v>
      </c>
      <c r="H1881" s="15" t="s">
        <v>3062</v>
      </c>
      <c r="I1881" s="19" t="s">
        <v>933</v>
      </c>
      <c r="J1881" s="19" t="s">
        <v>934</v>
      </c>
      <c r="K1881" s="982">
        <v>2</v>
      </c>
    </row>
    <row r="1882" spans="1:11" ht="15" customHeight="1" x14ac:dyDescent="0.15">
      <c r="A1882" s="19" t="str">
        <v>結膜嚢胞</v>
      </c>
      <c r="B1882" s="19" t="str">
        <v>継続的に日常生活又は社会生活に相当な制限を受ける場合に限って、シート８とシート10</v>
      </c>
      <c r="C1882" s="15" t="str">
        <v>その他の障害</v>
      </c>
      <c r="D1882" s="15" t="str">
        <v>なし</v>
      </c>
      <c r="G1882" s="15" t="s">
        <v>2416</v>
      </c>
      <c r="H1882" s="15" t="s">
        <v>3062</v>
      </c>
      <c r="I1882" s="19" t="s">
        <v>933</v>
      </c>
      <c r="J1882" s="19" t="s">
        <v>934</v>
      </c>
      <c r="K1882" s="982">
        <v>2</v>
      </c>
    </row>
    <row r="1883" spans="1:11" ht="15" customHeight="1" x14ac:dyDescent="0.15">
      <c r="A1883" s="19" t="str">
        <v>結膜浮腫</v>
      </c>
      <c r="B1883" s="19" t="str">
        <v>継続的に日常生活又は社会生活に相当な制限を受ける場合に限って、シート８とシート10</v>
      </c>
      <c r="C1883" s="15" t="str">
        <v>その他の障害</v>
      </c>
      <c r="D1883" s="15" t="str">
        <v>なし</v>
      </c>
      <c r="G1883" s="15" t="s">
        <v>2417</v>
      </c>
      <c r="H1883" s="15" t="s">
        <v>3062</v>
      </c>
      <c r="I1883" s="19" t="s">
        <v>933</v>
      </c>
      <c r="J1883" s="19" t="s">
        <v>934</v>
      </c>
      <c r="K1883" s="982">
        <v>2</v>
      </c>
    </row>
    <row r="1884" spans="1:11" ht="15" customHeight="1" x14ac:dyDescent="0.15">
      <c r="A1884" s="19" t="str">
        <v>血圧調整障害</v>
      </c>
      <c r="B1884" s="19" t="str">
        <v>継続的に日常生活又は社会生活に相当な制限を受ける場合に限って、シート８とシート10</v>
      </c>
      <c r="C1884" s="15" t="str">
        <v>その他の障害</v>
      </c>
      <c r="D1884" s="15" t="str">
        <v>なし</v>
      </c>
      <c r="G1884" s="15" t="s">
        <v>2418</v>
      </c>
      <c r="H1884" s="15" t="s">
        <v>3062</v>
      </c>
      <c r="I1884" s="19" t="s">
        <v>933</v>
      </c>
      <c r="J1884" s="19" t="s">
        <v>934</v>
      </c>
      <c r="K1884" s="982">
        <v>2</v>
      </c>
    </row>
    <row r="1885" spans="1:11" ht="15" customHeight="1" x14ac:dyDescent="0.15">
      <c r="A1885" s="19" t="str">
        <v>血尿</v>
      </c>
      <c r="B1885" s="19" t="str">
        <v>継続的に日常生活又は社会生活に相当な制限を受ける場合に限って、シート８とシート10</v>
      </c>
      <c r="C1885" s="15" t="str">
        <v>その他の障害</v>
      </c>
      <c r="D1885" s="15" t="str">
        <v>なし</v>
      </c>
      <c r="G1885" s="15" t="s">
        <v>2419</v>
      </c>
      <c r="H1885" s="15" t="s">
        <v>3062</v>
      </c>
      <c r="I1885" s="19" t="s">
        <v>933</v>
      </c>
      <c r="J1885" s="19" t="s">
        <v>934</v>
      </c>
      <c r="K1885" s="982">
        <v>2</v>
      </c>
    </row>
    <row r="1886" spans="1:11" ht="15" customHeight="1" x14ac:dyDescent="0.15">
      <c r="A1886" s="19" t="str">
        <v>月経困難症</v>
      </c>
      <c r="B1886" s="19" t="str">
        <v>継続的に日常生活又は社会生活に相当な制限を受ける場合に限って、シート８とシート10</v>
      </c>
      <c r="C1886" s="15" t="str">
        <v>その他の障害</v>
      </c>
      <c r="D1886" s="15" t="str">
        <v>なし</v>
      </c>
      <c r="G1886" s="15" t="s">
        <v>2420</v>
      </c>
      <c r="H1886" s="15" t="s">
        <v>3062</v>
      </c>
      <c r="I1886" s="19" t="s">
        <v>933</v>
      </c>
      <c r="J1886" s="19" t="s">
        <v>934</v>
      </c>
      <c r="K1886" s="982">
        <v>2</v>
      </c>
    </row>
    <row r="1887" spans="1:11" ht="15" customHeight="1" x14ac:dyDescent="0.15">
      <c r="A1887" s="19" t="str">
        <v>月経前緊張症</v>
      </c>
      <c r="B1887" s="19" t="str">
        <v>継続的に日常生活又は社会生活に相当な制限を受ける場合に限って、シート８とシート10</v>
      </c>
      <c r="C1887" s="15" t="str">
        <v>その他の障害</v>
      </c>
      <c r="D1887" s="15" t="str">
        <v>なし</v>
      </c>
      <c r="G1887" s="15" t="s">
        <v>2421</v>
      </c>
      <c r="H1887" s="15" t="s">
        <v>3062</v>
      </c>
      <c r="I1887" s="19" t="s">
        <v>933</v>
      </c>
      <c r="J1887" s="19" t="s">
        <v>934</v>
      </c>
      <c r="K1887" s="982">
        <v>2</v>
      </c>
    </row>
    <row r="1888" spans="1:11" ht="15" customHeight="1" x14ac:dyDescent="0.15">
      <c r="A1888" s="19" t="str">
        <v>月経前症候群</v>
      </c>
      <c r="B1888" s="19" t="str">
        <v>継続的に日常生活又は社会生活に相当な制限を受ける場合に限って、シート８とシート10</v>
      </c>
      <c r="C1888" s="15" t="str">
        <v>その他の障害</v>
      </c>
      <c r="D1888" s="15" t="str">
        <v>なし</v>
      </c>
      <c r="G1888" s="15" t="s">
        <v>2422</v>
      </c>
      <c r="H1888" s="15" t="s">
        <v>3062</v>
      </c>
      <c r="I1888" s="19" t="s">
        <v>933</v>
      </c>
      <c r="J1888" s="19" t="s">
        <v>934</v>
      </c>
      <c r="K1888" s="982">
        <v>2</v>
      </c>
    </row>
    <row r="1889" spans="1:11" ht="15" customHeight="1" x14ac:dyDescent="0.15">
      <c r="A1889" s="19" t="str">
        <v>月経痛</v>
      </c>
      <c r="B1889" s="19" t="str">
        <v>継続的に日常生活又は社会生活に相当な制限を受ける場合に限って、シート８とシート10</v>
      </c>
      <c r="C1889" s="15" t="str">
        <v>その他の障害</v>
      </c>
      <c r="D1889" s="15" t="str">
        <v>なし</v>
      </c>
      <c r="G1889" s="15" t="s">
        <v>2423</v>
      </c>
      <c r="H1889" s="15" t="s">
        <v>3062</v>
      </c>
      <c r="I1889" s="19" t="s">
        <v>933</v>
      </c>
      <c r="J1889" s="19" t="s">
        <v>934</v>
      </c>
      <c r="K1889" s="982">
        <v>2</v>
      </c>
    </row>
    <row r="1890" spans="1:11" ht="15" customHeight="1" x14ac:dyDescent="0.15">
      <c r="A1890" s="19" t="str">
        <v>肩関節反復脱臼</v>
      </c>
      <c r="B1890" s="19" t="str">
        <v>継続的に日常生活又は社会生活に相当な制限を受ける場合に限って、シート８とシート10</v>
      </c>
      <c r="C1890" s="15" t="str">
        <v>その他の障害</v>
      </c>
      <c r="D1890" s="15" t="str">
        <v>なし</v>
      </c>
      <c r="G1890" s="15" t="s">
        <v>2424</v>
      </c>
      <c r="H1890" s="15" t="s">
        <v>3062</v>
      </c>
      <c r="I1890" s="19" t="s">
        <v>933</v>
      </c>
      <c r="J1890" s="19" t="s">
        <v>934</v>
      </c>
      <c r="K1890" s="982">
        <v>2</v>
      </c>
    </row>
    <row r="1891" spans="1:11" ht="15" customHeight="1" x14ac:dyDescent="0.15">
      <c r="A1891" s="19" t="str">
        <v>鍵盤部分断裂</v>
      </c>
      <c r="B1891" s="19" t="str">
        <v>継続的に日常生活又は社会生活に相当な制限を受ける場合に限って、シート８とシート10</v>
      </c>
      <c r="C1891" s="15" t="str">
        <v>その他の障害</v>
      </c>
      <c r="D1891" s="15" t="str">
        <v>なし</v>
      </c>
      <c r="G1891" s="15" t="s">
        <v>2425</v>
      </c>
      <c r="H1891" s="15" t="s">
        <v>3062</v>
      </c>
      <c r="I1891" s="19" t="s">
        <v>933</v>
      </c>
      <c r="J1891" s="19" t="s">
        <v>934</v>
      </c>
      <c r="K1891" s="982">
        <v>2</v>
      </c>
    </row>
    <row r="1892" spans="1:11" ht="15" customHeight="1" x14ac:dyDescent="0.15">
      <c r="A1892" s="19" t="str">
        <v>原発性無月経</v>
      </c>
      <c r="B1892" s="19" t="str">
        <v>継続的に日常生活又は社会生活に相当な制限を受ける場合に限って、シート８とシート10</v>
      </c>
      <c r="C1892" s="15" t="str">
        <v>その他の障害</v>
      </c>
      <c r="D1892" s="15" t="str">
        <v>なし</v>
      </c>
      <c r="G1892" s="15" t="s">
        <v>2426</v>
      </c>
      <c r="H1892" s="15" t="s">
        <v>3062</v>
      </c>
      <c r="I1892" s="19" t="s">
        <v>933</v>
      </c>
      <c r="J1892" s="19" t="s">
        <v>934</v>
      </c>
      <c r="K1892" s="982">
        <v>2</v>
      </c>
    </row>
    <row r="1893" spans="1:11" ht="15" customHeight="1" x14ac:dyDescent="0.15">
      <c r="A1893" s="19" t="str">
        <v>鼓膜欠損</v>
      </c>
      <c r="B1893" s="19" t="str">
        <v>継続的に日常生活又は社会生活に相当な制限を受ける場合に限って、シート８とシート10</v>
      </c>
      <c r="C1893" s="15" t="str">
        <v>その他の障害</v>
      </c>
      <c r="D1893" s="15" t="str">
        <v>なし</v>
      </c>
      <c r="G1893" s="15" t="s">
        <v>2427</v>
      </c>
      <c r="H1893" s="15" t="s">
        <v>3062</v>
      </c>
      <c r="I1893" s="19" t="s">
        <v>933</v>
      </c>
      <c r="J1893" s="19" t="s">
        <v>934</v>
      </c>
      <c r="K1893" s="982">
        <v>2</v>
      </c>
    </row>
    <row r="1894" spans="1:11" ht="15" customHeight="1" x14ac:dyDescent="0.15">
      <c r="A1894" s="19" t="str">
        <v>交換神経緊張亢進</v>
      </c>
      <c r="B1894" s="19" t="str">
        <v>継続的に日常生活又は社会生活に相当な制限を受ける場合に限って、シート８とシート10</v>
      </c>
      <c r="C1894" s="15" t="str">
        <v>その他の障害</v>
      </c>
      <c r="D1894" s="15" t="str">
        <v>なし</v>
      </c>
      <c r="G1894" s="15" t="s">
        <v>2428</v>
      </c>
      <c r="H1894" s="15" t="s">
        <v>3062</v>
      </c>
      <c r="I1894" s="19" t="s">
        <v>933</v>
      </c>
      <c r="J1894" s="19" t="s">
        <v>934</v>
      </c>
      <c r="K1894" s="982">
        <v>2</v>
      </c>
    </row>
    <row r="1895" spans="1:11" ht="15" customHeight="1" x14ac:dyDescent="0.15">
      <c r="A1895" s="19" t="str">
        <v>光覚弁</v>
      </c>
      <c r="B1895" s="19" t="str">
        <v>継続的に日常生活又は社会生活に相当な制限を受ける場合に限って、シート８とシート10</v>
      </c>
      <c r="C1895" s="15" t="str">
        <v>その他の障害</v>
      </c>
      <c r="D1895" s="15" t="str">
        <v>なし</v>
      </c>
      <c r="G1895" s="15" t="s">
        <v>2429</v>
      </c>
      <c r="H1895" s="15" t="s">
        <v>3062</v>
      </c>
      <c r="I1895" s="19" t="s">
        <v>933</v>
      </c>
      <c r="J1895" s="19" t="s">
        <v>934</v>
      </c>
      <c r="K1895" s="982">
        <v>2</v>
      </c>
    </row>
    <row r="1896" spans="1:11" ht="15" customHeight="1" x14ac:dyDescent="0.15">
      <c r="A1896" s="19" t="str">
        <v>口顎口唇裂</v>
      </c>
      <c r="B1896" s="19" t="str">
        <v>継続的に日常生活又は社会生活に相当な制限を受ける場合に限って、シート８とシート10</v>
      </c>
      <c r="C1896" s="15" t="str">
        <v>その他の障害</v>
      </c>
      <c r="D1896" s="15" t="str">
        <v>なし</v>
      </c>
      <c r="G1896" s="15" t="s">
        <v>2430</v>
      </c>
      <c r="H1896" s="15" t="s">
        <v>3062</v>
      </c>
      <c r="I1896" s="19" t="s">
        <v>933</v>
      </c>
      <c r="J1896" s="19" t="s">
        <v>934</v>
      </c>
      <c r="K1896" s="982">
        <v>2</v>
      </c>
    </row>
    <row r="1897" spans="1:11" ht="15" customHeight="1" x14ac:dyDescent="0.15">
      <c r="A1897" s="19" t="str">
        <v>口唇蓋裂</v>
      </c>
      <c r="B1897" s="19" t="str">
        <v>継続的に日常生活又は社会生活に相当な制限を受ける場合に限って、シート８とシート10</v>
      </c>
      <c r="C1897" s="15" t="str">
        <v>その他の障害</v>
      </c>
      <c r="D1897" s="15" t="str">
        <v>なし</v>
      </c>
      <c r="G1897" s="15" t="s">
        <v>2431</v>
      </c>
      <c r="H1897" s="15" t="s">
        <v>3062</v>
      </c>
      <c r="I1897" s="19" t="s">
        <v>933</v>
      </c>
      <c r="J1897" s="19" t="s">
        <v>934</v>
      </c>
      <c r="K1897" s="982">
        <v>2</v>
      </c>
    </row>
    <row r="1898" spans="1:11" ht="15" customHeight="1" x14ac:dyDescent="0.15">
      <c r="A1898" s="19" t="str">
        <v>甲状腺肥大</v>
      </c>
      <c r="B1898" s="19" t="str">
        <v>継続的に日常生活又は社会生活に相当な制限を受ける場合に限って、シート８とシート10</v>
      </c>
      <c r="C1898" s="15" t="str">
        <v>その他の障害</v>
      </c>
      <c r="D1898" s="15" t="str">
        <v>なし</v>
      </c>
      <c r="G1898" s="15" t="s">
        <v>2433</v>
      </c>
      <c r="H1898" s="15" t="s">
        <v>3062</v>
      </c>
      <c r="I1898" s="19" t="s">
        <v>933</v>
      </c>
      <c r="J1898" s="19" t="s">
        <v>934</v>
      </c>
      <c r="K1898" s="982">
        <v>2</v>
      </c>
    </row>
    <row r="1899" spans="1:11" ht="15" customHeight="1" x14ac:dyDescent="0.15">
      <c r="A1899" s="19" t="str">
        <v>高度手掌多汗症</v>
      </c>
      <c r="B1899" s="19" t="str">
        <v>継続的に日常生活又は社会生活に相当な制限を受ける場合に限って、シート８とシート10</v>
      </c>
      <c r="C1899" s="15" t="str">
        <v>その他の障害</v>
      </c>
      <c r="D1899" s="15" t="str">
        <v>なし</v>
      </c>
      <c r="G1899" s="15" t="s">
        <v>2434</v>
      </c>
      <c r="H1899" s="15" t="s">
        <v>3062</v>
      </c>
      <c r="I1899" s="19" t="s">
        <v>933</v>
      </c>
      <c r="J1899" s="19" t="s">
        <v>934</v>
      </c>
      <c r="K1899" s="982">
        <v>2</v>
      </c>
    </row>
    <row r="1900" spans="1:11" ht="15" customHeight="1" x14ac:dyDescent="0.15">
      <c r="A1900" s="19" t="str">
        <v>腰椎すべり症</v>
      </c>
      <c r="B1900" s="19" t="str">
        <v>継続的に日常生活又は社会生活に相当な制限を受ける場合に限って、シート８とシート10</v>
      </c>
      <c r="C1900" s="15" t="str">
        <v>その他の障害</v>
      </c>
      <c r="D1900" s="15" t="str">
        <v>なし</v>
      </c>
      <c r="G1900" s="15" t="s">
        <v>2435</v>
      </c>
      <c r="H1900" s="15" t="s">
        <v>3062</v>
      </c>
      <c r="I1900" s="19" t="s">
        <v>933</v>
      </c>
      <c r="J1900" s="19" t="s">
        <v>934</v>
      </c>
      <c r="K1900" s="982">
        <v>2</v>
      </c>
    </row>
    <row r="1901" spans="1:11" ht="15" customHeight="1" x14ac:dyDescent="0.15">
      <c r="A1901" s="19" t="str">
        <v>腰椎間板ヘルニア</v>
      </c>
      <c r="B1901" s="19" t="str">
        <v>継続的に日常生活又は社会生活に相当な制限を受ける場合に限って、シート８とシート10</v>
      </c>
      <c r="C1901" s="15" t="str">
        <v>その他の障害</v>
      </c>
      <c r="D1901" s="15" t="str">
        <v>なし</v>
      </c>
      <c r="G1901" s="15" t="s">
        <v>2436</v>
      </c>
      <c r="H1901" s="15" t="s">
        <v>3062</v>
      </c>
      <c r="I1901" s="19" t="s">
        <v>933</v>
      </c>
      <c r="J1901" s="19" t="s">
        <v>934</v>
      </c>
      <c r="K1901" s="982">
        <v>2</v>
      </c>
    </row>
    <row r="1902" spans="1:11" ht="15" customHeight="1" x14ac:dyDescent="0.15">
      <c r="A1902" s="19" t="str">
        <v>腰椎椎間板症</v>
      </c>
      <c r="B1902" s="19" t="str">
        <v>継続的に日常生活又は社会生活に相当な制限を受ける場合に限って、シート８とシート10</v>
      </c>
      <c r="C1902" s="15" t="str">
        <v>その他の障害</v>
      </c>
      <c r="D1902" s="15" t="str">
        <v>なし</v>
      </c>
      <c r="G1902" s="15" t="s">
        <v>2437</v>
      </c>
      <c r="H1902" s="15" t="s">
        <v>3062</v>
      </c>
      <c r="I1902" s="19" t="s">
        <v>933</v>
      </c>
      <c r="J1902" s="19" t="s">
        <v>934</v>
      </c>
      <c r="K1902" s="982">
        <v>2</v>
      </c>
    </row>
    <row r="1903" spans="1:11" ht="15" customHeight="1" x14ac:dyDescent="0.15">
      <c r="A1903" s="19" t="str">
        <v>腰椎椎間板変性症</v>
      </c>
      <c r="B1903" s="19" t="str">
        <v>継続的に日常生活又は社会生活に相当な制限を受ける場合に限って、シート８とシート10</v>
      </c>
      <c r="C1903" s="15" t="str">
        <v>その他の障害</v>
      </c>
      <c r="D1903" s="15" t="str">
        <v>なし</v>
      </c>
      <c r="G1903" s="15" t="s">
        <v>2438</v>
      </c>
      <c r="H1903" s="15" t="s">
        <v>3062</v>
      </c>
      <c r="I1903" s="19" t="s">
        <v>933</v>
      </c>
      <c r="J1903" s="19" t="s">
        <v>934</v>
      </c>
      <c r="K1903" s="982">
        <v>2</v>
      </c>
    </row>
    <row r="1904" spans="1:11" ht="15" customHeight="1" x14ac:dyDescent="0.15">
      <c r="A1904" s="19" t="str">
        <v>腰椎分離すべり症</v>
      </c>
      <c r="B1904" s="19" t="str">
        <v>継続的に日常生活又は社会生活に相当な制限を受ける場合に限って、シート８とシート10</v>
      </c>
      <c r="C1904" s="15" t="str">
        <v>その他の障害</v>
      </c>
      <c r="D1904" s="15" t="str">
        <v>なし</v>
      </c>
      <c r="G1904" s="15" t="s">
        <v>2439</v>
      </c>
      <c r="H1904" s="15" t="s">
        <v>3062</v>
      </c>
      <c r="I1904" s="19" t="s">
        <v>933</v>
      </c>
      <c r="J1904" s="19" t="s">
        <v>934</v>
      </c>
      <c r="K1904" s="982">
        <v>2</v>
      </c>
    </row>
    <row r="1905" spans="1:11" ht="15" customHeight="1" x14ac:dyDescent="0.15">
      <c r="A1905" s="19" t="str">
        <v>腰椎分離症</v>
      </c>
      <c r="B1905" s="19" t="str">
        <v>継続的に日常生活又は社会生活に相当な制限を受ける場合に限って、シート８とシート10</v>
      </c>
      <c r="C1905" s="15" t="str">
        <v>その他の障害</v>
      </c>
      <c r="D1905" s="15" t="str">
        <v>なし</v>
      </c>
      <c r="G1905" s="15" t="s">
        <v>2440</v>
      </c>
      <c r="H1905" s="15" t="s">
        <v>3062</v>
      </c>
      <c r="I1905" s="19" t="s">
        <v>933</v>
      </c>
      <c r="J1905" s="19" t="s">
        <v>934</v>
      </c>
      <c r="K1905" s="982">
        <v>2</v>
      </c>
    </row>
    <row r="1906" spans="1:11" ht="15" customHeight="1" x14ac:dyDescent="0.15">
      <c r="A1906" s="19" t="str">
        <v>腰部ヘルニア</v>
      </c>
      <c r="B1906" s="19" t="str">
        <v>継続的に日常生活又は社会生活に相当な制限を受ける場合に限って、シート８とシート10</v>
      </c>
      <c r="C1906" s="15" t="str">
        <v>その他の障害</v>
      </c>
      <c r="D1906" s="15" t="str">
        <v>なし</v>
      </c>
      <c r="G1906" s="15" t="s">
        <v>2441</v>
      </c>
      <c r="H1906" s="15" t="s">
        <v>3062</v>
      </c>
      <c r="I1906" s="19" t="s">
        <v>933</v>
      </c>
      <c r="J1906" s="19" t="s">
        <v>934</v>
      </c>
      <c r="K1906" s="982">
        <v>2</v>
      </c>
    </row>
    <row r="1907" spans="1:11" ht="15" customHeight="1" x14ac:dyDescent="0.15">
      <c r="A1907" s="19" t="str">
        <v>骨嚢腫</v>
      </c>
      <c r="B1907" s="19" t="str">
        <v>継続的に日常生活又は社会生活に相当な制限を受ける場合に限って、シート８とシート10</v>
      </c>
      <c r="C1907" s="15" t="str">
        <v>その他の障害</v>
      </c>
      <c r="D1907" s="15" t="str">
        <v>なし</v>
      </c>
      <c r="G1907" s="15" t="s">
        <v>2442</v>
      </c>
      <c r="H1907" s="15" t="s">
        <v>3062</v>
      </c>
      <c r="I1907" s="19" t="s">
        <v>933</v>
      </c>
      <c r="J1907" s="19" t="s">
        <v>934</v>
      </c>
      <c r="K1907" s="982">
        <v>2</v>
      </c>
    </row>
    <row r="1908" spans="1:11" ht="15" customHeight="1" x14ac:dyDescent="0.15">
      <c r="A1908" s="19" t="str">
        <v>骨盤うっ血症候群</v>
      </c>
      <c r="B1908" s="19" t="str">
        <v>継続的に日常生活又は社会生活に相当な制限を受ける場合に限って、シート８とシート10</v>
      </c>
      <c r="C1908" s="15" t="str">
        <v>その他の障害</v>
      </c>
      <c r="D1908" s="15" t="str">
        <v>なし</v>
      </c>
      <c r="G1908" s="15" t="s">
        <v>2443</v>
      </c>
      <c r="H1908" s="15" t="s">
        <v>3062</v>
      </c>
      <c r="I1908" s="19" t="s">
        <v>933</v>
      </c>
      <c r="J1908" s="19" t="s">
        <v>934</v>
      </c>
      <c r="K1908" s="982">
        <v>2</v>
      </c>
    </row>
    <row r="1909" spans="1:11" ht="15" customHeight="1" x14ac:dyDescent="0.15">
      <c r="A1909" s="19" t="str">
        <v>混合性頭痛</v>
      </c>
      <c r="B1909" s="19" t="str">
        <v>継続的に日常生活又は社会生活に相当な制限を受ける場合に限って、シート８とシート10</v>
      </c>
      <c r="C1909" s="15" t="str">
        <v>その他の障害</v>
      </c>
      <c r="D1909" s="15" t="str">
        <v>なし</v>
      </c>
      <c r="G1909" s="15" t="s">
        <v>2444</v>
      </c>
      <c r="H1909" s="15" t="s">
        <v>3062</v>
      </c>
      <c r="I1909" s="19" t="s">
        <v>933</v>
      </c>
      <c r="J1909" s="19" t="s">
        <v>934</v>
      </c>
      <c r="K1909" s="982">
        <v>2</v>
      </c>
    </row>
    <row r="1910" spans="1:11" ht="15" customHeight="1" x14ac:dyDescent="0.15">
      <c r="A1910" s="19" t="str">
        <v>坐骨神経痛</v>
      </c>
      <c r="B1910" s="19" t="str">
        <v>継続的に日常生活又は社会生活に相当な制限を受ける場合に限って、シート８とシート10</v>
      </c>
      <c r="C1910" s="15" t="str">
        <v>その他の障害</v>
      </c>
      <c r="D1910" s="15" t="str">
        <v>なし</v>
      </c>
      <c r="G1910" s="15" t="s">
        <v>2445</v>
      </c>
      <c r="H1910" s="15" t="s">
        <v>3062</v>
      </c>
      <c r="I1910" s="19" t="s">
        <v>933</v>
      </c>
      <c r="J1910" s="19" t="s">
        <v>934</v>
      </c>
      <c r="K1910" s="982">
        <v>2</v>
      </c>
    </row>
    <row r="1911" spans="1:11" ht="15" customHeight="1" x14ac:dyDescent="0.15">
      <c r="A1911" s="19" t="str">
        <v>三叉神経損傷</v>
      </c>
      <c r="B1911" s="19" t="str">
        <v>継続的に日常生活又は社会生活に相当な制限を受ける場合に限って、シート８とシート10</v>
      </c>
      <c r="C1911" s="15" t="str">
        <v>その他の障害</v>
      </c>
      <c r="D1911" s="15" t="str">
        <v>なし</v>
      </c>
      <c r="G1911" s="15" t="s">
        <v>2446</v>
      </c>
      <c r="H1911" s="15" t="s">
        <v>3062</v>
      </c>
      <c r="I1911" s="19" t="s">
        <v>933</v>
      </c>
      <c r="J1911" s="19" t="s">
        <v>934</v>
      </c>
      <c r="K1911" s="982">
        <v>2</v>
      </c>
    </row>
    <row r="1912" spans="1:11" ht="15" customHeight="1" x14ac:dyDescent="0.15">
      <c r="A1912" s="19" t="str">
        <v>三叉神経痛</v>
      </c>
      <c r="B1912" s="19" t="str">
        <v>継続的に日常生活又は社会生活に相当な制限を受ける場合に限って、シート８とシート10</v>
      </c>
      <c r="C1912" s="15" t="str">
        <v>その他の障害</v>
      </c>
      <c r="D1912" s="15" t="str">
        <v>なし</v>
      </c>
      <c r="G1912" s="15" t="s">
        <v>2447</v>
      </c>
      <c r="H1912" s="15" t="s">
        <v>3062</v>
      </c>
      <c r="I1912" s="19" t="s">
        <v>933</v>
      </c>
      <c r="J1912" s="19" t="s">
        <v>934</v>
      </c>
      <c r="K1912" s="982">
        <v>2</v>
      </c>
    </row>
    <row r="1913" spans="1:11" ht="15" customHeight="1" x14ac:dyDescent="0.15">
      <c r="A1913" s="19" t="str">
        <v>子宮筋腫</v>
      </c>
      <c r="B1913" s="19" t="str">
        <v>継続的に日常生活又は社会生活に相当な制限を受ける場合に限って、シート８とシート10</v>
      </c>
      <c r="C1913" s="15" t="str">
        <v>その他の障害</v>
      </c>
      <c r="D1913" s="15" t="str">
        <v>なし</v>
      </c>
      <c r="G1913" s="15" t="s">
        <v>2448</v>
      </c>
      <c r="H1913" s="15" t="s">
        <v>3062</v>
      </c>
      <c r="I1913" s="19" t="s">
        <v>933</v>
      </c>
      <c r="J1913" s="19" t="s">
        <v>934</v>
      </c>
      <c r="K1913" s="982">
        <v>2</v>
      </c>
    </row>
    <row r="1914" spans="1:11" ht="15" customHeight="1" x14ac:dyDescent="0.15">
      <c r="A1914" s="19" t="str">
        <v>子宮内膜症</v>
      </c>
      <c r="B1914" s="19" t="str">
        <v>継続的に日常生活又は社会生活に相当な制限を受ける場合に限って、シート８とシート10</v>
      </c>
      <c r="C1914" s="15" t="str">
        <v>その他の障害</v>
      </c>
      <c r="D1914" s="15" t="str">
        <v>なし</v>
      </c>
      <c r="G1914" s="15" t="s">
        <v>2449</v>
      </c>
      <c r="H1914" s="15" t="s">
        <v>3062</v>
      </c>
      <c r="I1914" s="15" t="s">
        <v>933</v>
      </c>
      <c r="J1914" s="15" t="s">
        <v>934</v>
      </c>
      <c r="K1914" s="982">
        <v>2</v>
      </c>
    </row>
    <row r="1915" spans="1:11" ht="15" customHeight="1" x14ac:dyDescent="0.15">
      <c r="A1915" s="19" t="str">
        <v>子宮内膜増殖症</v>
      </c>
      <c r="B1915" s="19" t="str">
        <v>継続的に日常生活又は社会生活に相当な制限を受ける場合に限って、シート８とシート10</v>
      </c>
      <c r="C1915" s="15" t="str">
        <v>その他の障害</v>
      </c>
      <c r="D1915" s="15" t="str">
        <v>なし</v>
      </c>
      <c r="G1915" s="15" t="s">
        <v>2450</v>
      </c>
      <c r="H1915" s="15" t="s">
        <v>3062</v>
      </c>
      <c r="I1915" s="19" t="s">
        <v>933</v>
      </c>
      <c r="J1915" s="19" t="s">
        <v>934</v>
      </c>
      <c r="K1915" s="982">
        <v>2</v>
      </c>
    </row>
    <row r="1916" spans="1:11" ht="15" customHeight="1" x14ac:dyDescent="0.15">
      <c r="A1916" s="19" t="str">
        <v>視神経炎</v>
      </c>
      <c r="B1916" s="19" t="str">
        <v>継続的に日常生活又は社会生活に相当な制限を受ける場合に限って、シート８とシート10</v>
      </c>
      <c r="C1916" s="15" t="str">
        <v>その他の障害</v>
      </c>
      <c r="D1916" s="15" t="str">
        <v>なし</v>
      </c>
      <c r="G1916" s="15" t="s">
        <v>2451</v>
      </c>
      <c r="H1916" s="15" t="s">
        <v>3062</v>
      </c>
      <c r="I1916" s="19" t="s">
        <v>933</v>
      </c>
      <c r="J1916" s="19" t="s">
        <v>934</v>
      </c>
      <c r="K1916" s="982">
        <v>2</v>
      </c>
    </row>
    <row r="1917" spans="1:11" ht="15" customHeight="1" x14ac:dyDescent="0.15">
      <c r="A1917" s="19" t="str">
        <v>視神経膠腫</v>
      </c>
      <c r="B1917" s="19" t="str">
        <v>継続的に日常生活又は社会生活に相当な制限を受ける場合に限って、シート８とシート10</v>
      </c>
      <c r="C1917" s="15" t="str">
        <v>その他の障害</v>
      </c>
      <c r="D1917" s="15" t="str">
        <v>なし</v>
      </c>
      <c r="G1917" s="15" t="s">
        <v>2452</v>
      </c>
      <c r="H1917" s="15" t="s">
        <v>3062</v>
      </c>
      <c r="I1917" s="19" t="s">
        <v>933</v>
      </c>
      <c r="J1917" s="19" t="s">
        <v>934</v>
      </c>
      <c r="K1917" s="982">
        <v>2</v>
      </c>
    </row>
    <row r="1918" spans="1:11" ht="15" customHeight="1" x14ac:dyDescent="0.15">
      <c r="A1918" s="19" t="str">
        <v>持続性血尿</v>
      </c>
      <c r="B1918" s="19" t="str">
        <v>継続的に日常生活又は社会生活に相当な制限を受ける場合に限って、シート８とシート10</v>
      </c>
      <c r="C1918" s="15" t="str">
        <v>その他の障害</v>
      </c>
      <c r="D1918" s="15" t="str">
        <v>なし</v>
      </c>
      <c r="G1918" s="15" t="s">
        <v>2453</v>
      </c>
      <c r="H1918" s="15" t="s">
        <v>3062</v>
      </c>
      <c r="I1918" s="19" t="s">
        <v>933</v>
      </c>
      <c r="J1918" s="19" t="s">
        <v>934</v>
      </c>
      <c r="K1918" s="982">
        <v>2</v>
      </c>
    </row>
    <row r="1919" spans="1:11" ht="15" customHeight="1" x14ac:dyDescent="0.15">
      <c r="A1919" s="19" t="str">
        <v>痔疾</v>
      </c>
      <c r="B1919" s="19" t="str">
        <v>継続的に日常生活又は社会生活に相当な制限を受ける場合に限って、シート８とシート10</v>
      </c>
      <c r="C1919" s="15" t="str">
        <v>その他の障害</v>
      </c>
      <c r="D1919" s="15" t="str">
        <v>なし</v>
      </c>
      <c r="G1919" s="15" t="s">
        <v>2454</v>
      </c>
      <c r="H1919" s="15" t="s">
        <v>3062</v>
      </c>
      <c r="I1919" s="19" t="s">
        <v>933</v>
      </c>
      <c r="J1919" s="19" t="s">
        <v>934</v>
      </c>
      <c r="K1919" s="982">
        <v>2</v>
      </c>
    </row>
    <row r="1920" spans="1:11" ht="15" customHeight="1" x14ac:dyDescent="0.15">
      <c r="A1920" s="19" t="str">
        <v>耳介奇形</v>
      </c>
      <c r="B1920" s="19" t="str">
        <v>継続的に日常生活又は社会生活に相当な制限を受ける場合に限って、シート８とシート10</v>
      </c>
      <c r="C1920" s="15" t="str">
        <v>その他の障害</v>
      </c>
      <c r="D1920" s="15" t="str">
        <v>なし</v>
      </c>
      <c r="G1920" s="15" t="s">
        <v>2456</v>
      </c>
      <c r="H1920" s="15" t="s">
        <v>3062</v>
      </c>
      <c r="I1920" s="19" t="s">
        <v>933</v>
      </c>
      <c r="J1920" s="19" t="s">
        <v>934</v>
      </c>
      <c r="K1920" s="982">
        <v>2</v>
      </c>
    </row>
    <row r="1921" spans="1:11" ht="15" customHeight="1" x14ac:dyDescent="0.15">
      <c r="A1921" s="19" t="str">
        <v>自然気胸</v>
      </c>
      <c r="B1921" s="19" t="str">
        <v>継続的に日常生活又は社会生活に相当な制限を受ける場合に限って、シート８とシート10</v>
      </c>
      <c r="C1921" s="15" t="str">
        <v>その他の障害</v>
      </c>
      <c r="D1921" s="15" t="str">
        <v>なし</v>
      </c>
      <c r="G1921" s="15" t="s">
        <v>2457</v>
      </c>
      <c r="H1921" s="15" t="s">
        <v>3062</v>
      </c>
      <c r="I1921" s="19" t="s">
        <v>933</v>
      </c>
      <c r="J1921" s="19" t="s">
        <v>934</v>
      </c>
      <c r="K1921" s="982">
        <v>2</v>
      </c>
    </row>
    <row r="1922" spans="1:11" ht="15" customHeight="1" x14ac:dyDescent="0.15">
      <c r="A1922" s="19" t="str">
        <v>自律神経調節障害</v>
      </c>
      <c r="B1922" s="19" t="str">
        <v>継続的に日常生活又は社会生活に相当な制限を受ける場合に限って、シート８とシート10</v>
      </c>
      <c r="C1922" s="15" t="str">
        <v>その他の障害</v>
      </c>
      <c r="D1922" s="15" t="str">
        <v>なし</v>
      </c>
      <c r="G1922" s="15" t="s">
        <v>2458</v>
      </c>
      <c r="H1922" s="15" t="s">
        <v>3062</v>
      </c>
      <c r="I1922" s="19" t="s">
        <v>933</v>
      </c>
      <c r="J1922" s="19" t="s">
        <v>934</v>
      </c>
      <c r="K1922" s="982">
        <v>2</v>
      </c>
    </row>
    <row r="1923" spans="1:11" ht="15" customHeight="1" x14ac:dyDescent="0.15">
      <c r="A1923" s="19" t="str">
        <v>斜頸</v>
      </c>
      <c r="B1923" s="19" t="str">
        <v>継続的に日常生活又は社会生活に相当な制限を受ける場合に限って、シート８とシート10</v>
      </c>
      <c r="C1923" s="15" t="str">
        <v>その他の障害</v>
      </c>
      <c r="D1923" s="15" t="str">
        <v>なし</v>
      </c>
      <c r="G1923" s="15" t="s">
        <v>2459</v>
      </c>
      <c r="H1923" s="15" t="s">
        <v>3062</v>
      </c>
      <c r="I1923" s="19" t="s">
        <v>933</v>
      </c>
      <c r="J1923" s="19" t="s">
        <v>934</v>
      </c>
      <c r="K1923" s="982">
        <v>2</v>
      </c>
    </row>
    <row r="1924" spans="1:11" ht="15" customHeight="1" x14ac:dyDescent="0.15">
      <c r="A1924" s="19" t="str">
        <v>手拳足蹠多汗症</v>
      </c>
      <c r="B1924" s="19" t="str">
        <v>継続的に日常生活又は社会生活に相当な制限を受ける場合に限って、シート８とシート10</v>
      </c>
      <c r="C1924" s="15" t="str">
        <v>その他の障害</v>
      </c>
      <c r="D1924" s="15" t="str">
        <v>なし</v>
      </c>
      <c r="G1924" s="15" t="s">
        <v>2460</v>
      </c>
      <c r="H1924" s="15" t="s">
        <v>3062</v>
      </c>
      <c r="I1924" s="19" t="s">
        <v>933</v>
      </c>
      <c r="J1924" s="19" t="s">
        <v>934</v>
      </c>
      <c r="K1924" s="982">
        <v>2</v>
      </c>
    </row>
    <row r="1925" spans="1:11" ht="15" customHeight="1" x14ac:dyDescent="0.15">
      <c r="A1925" s="19" t="str">
        <v>手根管症候群</v>
      </c>
      <c r="B1925" s="19" t="str">
        <v>継続的に日常生活又は社会生活に相当な制限を受ける場合に限って、シート８とシート10</v>
      </c>
      <c r="C1925" s="15" t="str">
        <v>その他の障害</v>
      </c>
      <c r="D1925" s="15" t="str">
        <v>なし</v>
      </c>
      <c r="G1925" s="15" t="s">
        <v>2461</v>
      </c>
      <c r="H1925" s="15" t="s">
        <v>3062</v>
      </c>
      <c r="I1925" s="19" t="s">
        <v>933</v>
      </c>
      <c r="J1925" s="19" t="s">
        <v>934</v>
      </c>
      <c r="K1925" s="982">
        <v>2</v>
      </c>
    </row>
    <row r="1926" spans="1:11" ht="15" customHeight="1" x14ac:dyDescent="0.15">
      <c r="A1926" s="19" t="str">
        <v>重症型機能性月経困難症</v>
      </c>
      <c r="B1926" s="19" t="str">
        <v>継続的に日常生活又は社会生活に相当な制限を受ける場合に限って、シート８とシート10</v>
      </c>
      <c r="C1926" s="15" t="str">
        <v>その他の障害</v>
      </c>
      <c r="D1926" s="15" t="str">
        <v>なし</v>
      </c>
      <c r="G1926" s="15" t="s">
        <v>2462</v>
      </c>
      <c r="H1926" s="15" t="s">
        <v>3062</v>
      </c>
      <c r="I1926" s="19" t="s">
        <v>933</v>
      </c>
      <c r="J1926" s="19" t="s">
        <v>934</v>
      </c>
      <c r="K1926" s="982">
        <v>2</v>
      </c>
    </row>
    <row r="1927" spans="1:11" ht="15" customHeight="1" x14ac:dyDescent="0.15">
      <c r="A1927" s="19" t="str">
        <v>小児乾燥型湿疹</v>
      </c>
      <c r="B1927" s="19" t="str">
        <v>継続的に日常生活又は社会生活に相当な制限を受ける場合に限って、シート８とシート10</v>
      </c>
      <c r="C1927" s="15" t="str">
        <v>その他の障害</v>
      </c>
      <c r="D1927" s="15" t="str">
        <v>なし</v>
      </c>
      <c r="G1927" s="15" t="s">
        <v>2463</v>
      </c>
      <c r="H1927" s="15" t="s">
        <v>3062</v>
      </c>
      <c r="I1927" s="19" t="s">
        <v>933</v>
      </c>
      <c r="J1927" s="19" t="s">
        <v>934</v>
      </c>
      <c r="K1927" s="982">
        <v>2</v>
      </c>
    </row>
    <row r="1928" spans="1:11" ht="15" customHeight="1" x14ac:dyDescent="0.15">
      <c r="A1928" s="19" t="str">
        <v>小児期発症流暢障害（吃音）</v>
      </c>
      <c r="B1928" s="19" t="str">
        <v>継続的に日常生活又は社会生活に相当な制限を受ける場合に限って、シート８とシート10</v>
      </c>
      <c r="C1928" s="15" t="str">
        <v>その他の障害</v>
      </c>
      <c r="D1928" s="15" t="str">
        <v>なし</v>
      </c>
      <c r="G1928" s="15" t="s">
        <v>2464</v>
      </c>
      <c r="H1928" s="15" t="s">
        <v>3062</v>
      </c>
      <c r="I1928" s="19" t="s">
        <v>933</v>
      </c>
      <c r="J1928" s="19" t="s">
        <v>934</v>
      </c>
      <c r="K1928" s="982">
        <v>2</v>
      </c>
    </row>
    <row r="1929" spans="1:11" ht="15" customHeight="1" x14ac:dyDescent="0.15">
      <c r="A1929" s="19" t="str">
        <v>耳孔閉鎖</v>
      </c>
      <c r="B1929" s="19" t="str">
        <v>継続的に日常生活又は社会生活に相当な制限を受ける場合に限って、シート８とシート10</v>
      </c>
      <c r="C1929" s="15" t="str">
        <v>その他の障害</v>
      </c>
      <c r="D1929" s="15" t="str">
        <v>なし</v>
      </c>
      <c r="G1929" s="15" t="s">
        <v>2465</v>
      </c>
      <c r="H1929" s="15" t="s">
        <v>3062</v>
      </c>
      <c r="I1929" s="15" t="s">
        <v>933</v>
      </c>
      <c r="J1929" s="15" t="s">
        <v>934</v>
      </c>
      <c r="K1929" s="982">
        <v>2</v>
      </c>
    </row>
    <row r="1930" spans="1:11" ht="15" customHeight="1" x14ac:dyDescent="0.15">
      <c r="A1930" s="19" t="str">
        <v>掌蹠膿疱症</v>
      </c>
      <c r="B1930" s="19" t="str">
        <v>継続的に日常生活又は社会生活に相当な制限を受ける場合に限って、シート８とシート10</v>
      </c>
      <c r="C1930" s="15" t="str">
        <v>その他の障害</v>
      </c>
      <c r="D1930" s="15" t="str">
        <v>なし</v>
      </c>
      <c r="G1930" s="15" t="s">
        <v>2466</v>
      </c>
      <c r="H1930" s="15" t="s">
        <v>3062</v>
      </c>
      <c r="I1930" s="19" t="s">
        <v>933</v>
      </c>
      <c r="J1930" s="19" t="s">
        <v>934</v>
      </c>
      <c r="K1930" s="982">
        <v>2</v>
      </c>
    </row>
    <row r="1931" spans="1:11" ht="15" customHeight="1" x14ac:dyDescent="0.15">
      <c r="A1931" s="19" t="str">
        <v>上顎低形成</v>
      </c>
      <c r="B1931" s="19" t="str">
        <v>継続的に日常生活又は社会生活に相当な制限を受ける場合に限って、シート８とシート10</v>
      </c>
      <c r="C1931" s="15" t="str">
        <v>その他の障害</v>
      </c>
      <c r="D1931" s="15" t="str">
        <v>なし</v>
      </c>
      <c r="G1931" s="15" t="s">
        <v>2467</v>
      </c>
      <c r="H1931" s="15" t="s">
        <v>3062</v>
      </c>
      <c r="I1931" s="19" t="s">
        <v>933</v>
      </c>
      <c r="J1931" s="19" t="s">
        <v>934</v>
      </c>
      <c r="K1931" s="982">
        <v>2</v>
      </c>
    </row>
    <row r="1932" spans="1:11" ht="15" customHeight="1" x14ac:dyDescent="0.15">
      <c r="A1932" s="19" t="str">
        <v>唇顎口蓋裂</v>
      </c>
      <c r="B1932" s="19" t="str">
        <v>継続的に日常生活又は社会生活に相当な制限を受ける場合に限って、シート８とシート10</v>
      </c>
      <c r="C1932" s="15" t="str">
        <v>その他の障害</v>
      </c>
      <c r="D1932" s="15" t="str">
        <v>なし</v>
      </c>
      <c r="G1932" s="15" t="s">
        <v>2474</v>
      </c>
      <c r="H1932" s="15" t="s">
        <v>3062</v>
      </c>
      <c r="I1932" s="19" t="s">
        <v>933</v>
      </c>
      <c r="J1932" s="19" t="s">
        <v>934</v>
      </c>
      <c r="K1932" s="982">
        <v>2</v>
      </c>
    </row>
    <row r="1933" spans="1:11" ht="15" customHeight="1" x14ac:dyDescent="0.15">
      <c r="A1933" s="19" t="str">
        <v>振戦</v>
      </c>
      <c r="B1933" s="19" t="str">
        <v>継続的に日常生活又は社会生活に相当な制限を受ける場合に限って、シート８とシート10</v>
      </c>
      <c r="C1933" s="15" t="str">
        <v>その他の障害</v>
      </c>
      <c r="D1933" s="15" t="str">
        <v>なし</v>
      </c>
      <c r="G1933" s="15" t="s">
        <v>2475</v>
      </c>
      <c r="H1933" s="15" t="s">
        <v>3062</v>
      </c>
      <c r="I1933" s="19" t="s">
        <v>933</v>
      </c>
      <c r="J1933" s="19" t="s">
        <v>934</v>
      </c>
      <c r="K1933" s="982">
        <v>2</v>
      </c>
    </row>
    <row r="1934" spans="1:11" ht="15" customHeight="1" x14ac:dyDescent="0.15">
      <c r="A1934" s="19" t="str">
        <v>新生児鼠経ヘルニア</v>
      </c>
      <c r="B1934" s="19" t="str">
        <v>継続的に日常生活又は社会生活に相当な制限を受ける場合に限って、シート８とシート10</v>
      </c>
      <c r="C1934" s="15" t="str">
        <v>その他の障害</v>
      </c>
      <c r="D1934" s="15" t="str">
        <v>なし</v>
      </c>
      <c r="G1934" s="15" t="s">
        <v>2476</v>
      </c>
      <c r="H1934" s="15" t="s">
        <v>3062</v>
      </c>
      <c r="I1934" s="19" t="s">
        <v>933</v>
      </c>
      <c r="J1934" s="19" t="s">
        <v>934</v>
      </c>
      <c r="K1934" s="982">
        <v>2</v>
      </c>
    </row>
    <row r="1935" spans="1:11" ht="15" customHeight="1" x14ac:dyDescent="0.15">
      <c r="A1935" s="19" t="str">
        <v>小耳症</v>
      </c>
      <c r="B1935" s="19" t="str">
        <v>継続的に日常生活又は社会生活に相当な制限を受ける場合に限って、シート８とシート10</v>
      </c>
      <c r="C1935" s="15" t="str">
        <v>その他の障害</v>
      </c>
      <c r="D1935" s="15" t="str">
        <v>なし</v>
      </c>
      <c r="G1935" s="15" t="s">
        <v>2477</v>
      </c>
      <c r="H1935" s="15" t="s">
        <v>3062</v>
      </c>
      <c r="I1935" s="19" t="s">
        <v>933</v>
      </c>
      <c r="J1935" s="19" t="s">
        <v>934</v>
      </c>
      <c r="K1935" s="982">
        <v>2</v>
      </c>
    </row>
    <row r="1936" spans="1:11" ht="15" customHeight="1" x14ac:dyDescent="0.15">
      <c r="A1936" s="19" t="str">
        <v>真性赤血球増加症</v>
      </c>
      <c r="B1936" s="19" t="str">
        <v>継続的に日常生活又は社会生活に相当な制限を受ける場合に限って、シート８とシート10</v>
      </c>
      <c r="C1936" s="15" t="str">
        <v>その他の障害</v>
      </c>
      <c r="D1936" s="15" t="str">
        <v>なし</v>
      </c>
      <c r="G1936" s="15" t="s">
        <v>2478</v>
      </c>
      <c r="H1936" s="15" t="s">
        <v>3062</v>
      </c>
      <c r="I1936" s="19" t="s">
        <v>933</v>
      </c>
      <c r="J1936" s="19" t="s">
        <v>934</v>
      </c>
      <c r="K1936" s="982">
        <v>2</v>
      </c>
    </row>
    <row r="1937" spans="1:11" ht="15" customHeight="1" x14ac:dyDescent="0.15">
      <c r="A1937" s="19" t="str">
        <v>神経因性膀胱</v>
      </c>
      <c r="B1937" s="19" t="str">
        <v>継続的に日常生活又は社会生活に相当な制限を受ける場合に限って、シート８とシート10</v>
      </c>
      <c r="C1937" s="15" t="str">
        <v>その他の障害</v>
      </c>
      <c r="D1937" s="15" t="str">
        <v>なし</v>
      </c>
      <c r="G1937" s="15" t="s">
        <v>2479</v>
      </c>
      <c r="H1937" s="15" t="s">
        <v>3062</v>
      </c>
      <c r="I1937" s="19" t="s">
        <v>933</v>
      </c>
      <c r="J1937" s="19" t="s">
        <v>934</v>
      </c>
      <c r="K1937" s="982">
        <v>2</v>
      </c>
    </row>
    <row r="1938" spans="1:11" ht="15" customHeight="1" x14ac:dyDescent="0.15">
      <c r="A1938" s="19" t="str">
        <v>神経調節失神</v>
      </c>
      <c r="B1938" s="19" t="str">
        <v>継続的に日常生活又は社会生活に相当な制限を受ける場合に限って、シート８とシート10</v>
      </c>
      <c r="C1938" s="15" t="str">
        <v>その他の障害</v>
      </c>
      <c r="D1938" s="15" t="str">
        <v>なし</v>
      </c>
      <c r="G1938" s="15" t="s">
        <v>2482</v>
      </c>
      <c r="H1938" s="15" t="s">
        <v>3062</v>
      </c>
      <c r="I1938" s="19" t="s">
        <v>933</v>
      </c>
      <c r="J1938" s="19" t="s">
        <v>934</v>
      </c>
      <c r="K1938" s="982">
        <v>2</v>
      </c>
    </row>
    <row r="1939" spans="1:11" ht="15" customHeight="1" x14ac:dyDescent="0.15">
      <c r="A1939" s="19" t="str">
        <v>神経調節性失神</v>
      </c>
      <c r="B1939" s="19" t="str">
        <v>継続的に日常生活又は社会生活に相当な制限を受ける場合に限って、シート８とシート10</v>
      </c>
      <c r="C1939" s="15" t="str">
        <v>その他の障害</v>
      </c>
      <c r="D1939" s="15" t="str">
        <v>なし</v>
      </c>
      <c r="G1939" s="15" t="s">
        <v>2483</v>
      </c>
      <c r="H1939" s="15" t="s">
        <v>3062</v>
      </c>
      <c r="I1939" s="19" t="s">
        <v>933</v>
      </c>
      <c r="J1939" s="19" t="s">
        <v>934</v>
      </c>
      <c r="K1939" s="982">
        <v>2</v>
      </c>
    </row>
    <row r="1940" spans="1:11" ht="15" customHeight="1" x14ac:dyDescent="0.15">
      <c r="A1940" s="19" t="str">
        <v>神経調節性疾患</v>
      </c>
      <c r="B1940" s="19" t="str">
        <v>継続的に日常生活又は社会生活に相当な制限を受ける場合に限って、シート８とシート10</v>
      </c>
      <c r="C1940" s="15" t="str">
        <v>その他の障害</v>
      </c>
      <c r="D1940" s="15" t="str">
        <v>なし</v>
      </c>
      <c r="G1940" s="15" t="s">
        <v>2484</v>
      </c>
      <c r="H1940" s="15" t="s">
        <v>3062</v>
      </c>
      <c r="I1940" s="19" t="s">
        <v>933</v>
      </c>
      <c r="J1940" s="19" t="s">
        <v>934</v>
      </c>
      <c r="K1940" s="982">
        <v>2</v>
      </c>
    </row>
    <row r="1941" spans="1:11" ht="15" customHeight="1" x14ac:dyDescent="0.15">
      <c r="A1941" s="19" t="str">
        <v>尋常性乾癬</v>
      </c>
      <c r="B1941" s="19" t="str">
        <v>継続的に日常生活又は社会生活に相当な制限を受ける場合に限って、シート８とシート10</v>
      </c>
      <c r="C1941" s="15" t="str">
        <v>その他の障害</v>
      </c>
      <c r="D1941" s="15" t="str">
        <v>なし</v>
      </c>
      <c r="G1941" s="15" t="s">
        <v>2487</v>
      </c>
      <c r="H1941" s="15" t="s">
        <v>3062</v>
      </c>
      <c r="I1941" s="19" t="s">
        <v>933</v>
      </c>
      <c r="J1941" s="19" t="s">
        <v>934</v>
      </c>
      <c r="K1941" s="982">
        <v>2</v>
      </c>
    </row>
    <row r="1942" spans="1:11" ht="15" customHeight="1" x14ac:dyDescent="0.15">
      <c r="A1942" s="19" t="str">
        <v>尋常性白斑病</v>
      </c>
      <c r="B1942" s="19" t="str">
        <v>継続的に日常生活又は社会生活に相当な制限を受ける場合に限って、シート８とシート10</v>
      </c>
      <c r="C1942" s="15" t="str">
        <v>その他の障害</v>
      </c>
      <c r="D1942" s="15" t="str">
        <v>なし</v>
      </c>
      <c r="G1942" s="15" t="s">
        <v>2488</v>
      </c>
      <c r="H1942" s="15" t="s">
        <v>3062</v>
      </c>
      <c r="I1942" s="19" t="s">
        <v>933</v>
      </c>
      <c r="J1942" s="19" t="s">
        <v>934</v>
      </c>
      <c r="K1942" s="982">
        <v>2</v>
      </c>
    </row>
    <row r="1943" spans="1:11" ht="15" customHeight="1" x14ac:dyDescent="0.15">
      <c r="A1943" s="19" t="str">
        <v>生理前症候群</v>
      </c>
      <c r="B1943" s="19" t="str">
        <v>継続的に日常生活又は社会生活に相当な制限を受ける場合に限って、シート８とシート10</v>
      </c>
      <c r="C1943" s="15" t="str">
        <v>その他の障害</v>
      </c>
      <c r="D1943" s="15" t="str">
        <v>なし</v>
      </c>
      <c r="G1943" s="15" t="s">
        <v>2490</v>
      </c>
      <c r="H1943" s="15" t="s">
        <v>3062</v>
      </c>
      <c r="I1943" s="19" t="s">
        <v>933</v>
      </c>
      <c r="J1943" s="19" t="s">
        <v>934</v>
      </c>
      <c r="K1943" s="982">
        <v>2</v>
      </c>
    </row>
    <row r="1944" spans="1:11" ht="15" customHeight="1" x14ac:dyDescent="0.15">
      <c r="A1944" s="19" t="str">
        <v>生理痛</v>
      </c>
      <c r="B1944" s="19" t="str">
        <v>継続的に日常生活又は社会生活に相当な制限を受ける場合に限って、シート８とシート10</v>
      </c>
      <c r="C1944" s="15" t="str">
        <v>その他の障害</v>
      </c>
      <c r="D1944" s="15" t="str">
        <v>なし</v>
      </c>
      <c r="G1944" s="15" t="s">
        <v>2491</v>
      </c>
      <c r="H1944" s="15" t="s">
        <v>3062</v>
      </c>
      <c r="I1944" s="19" t="s">
        <v>933</v>
      </c>
      <c r="J1944" s="19" t="s">
        <v>934</v>
      </c>
      <c r="K1944" s="982">
        <v>2</v>
      </c>
    </row>
    <row r="1945" spans="1:11" ht="15" customHeight="1" x14ac:dyDescent="0.15">
      <c r="A1945" s="19" t="str">
        <v>声帯麻痺</v>
      </c>
      <c r="B1945" s="19" t="str">
        <v>継続的に日常生活又は社会生活に相当な制限を受ける場合に限って、シート８とシート10</v>
      </c>
      <c r="C1945" s="15" t="str">
        <v>その他の障害</v>
      </c>
      <c r="D1945" s="15" t="str">
        <v>なし</v>
      </c>
      <c r="G1945" s="15" t="s">
        <v>2492</v>
      </c>
      <c r="H1945" s="15" t="s">
        <v>3062</v>
      </c>
      <c r="I1945" s="19" t="s">
        <v>933</v>
      </c>
      <c r="J1945" s="19" t="s">
        <v>934</v>
      </c>
      <c r="K1945" s="982">
        <v>2</v>
      </c>
    </row>
    <row r="1946" spans="1:11" ht="15" customHeight="1" x14ac:dyDescent="0.15">
      <c r="A1946" s="19" t="str">
        <v>脊椎ヘルニア</v>
      </c>
      <c r="B1946" s="19" t="str">
        <v>継続的に日常生活又は社会生活に相当な制限を受ける場合に限って、シート８とシート10</v>
      </c>
      <c r="C1946" s="15" t="str">
        <v>その他の障害</v>
      </c>
      <c r="D1946" s="15" t="str">
        <v>なし</v>
      </c>
      <c r="G1946" s="15" t="s">
        <v>2493</v>
      </c>
      <c r="H1946" s="15" t="s">
        <v>3062</v>
      </c>
      <c r="I1946" s="19" t="s">
        <v>933</v>
      </c>
      <c r="J1946" s="19" t="s">
        <v>934</v>
      </c>
      <c r="K1946" s="982">
        <v>2</v>
      </c>
    </row>
    <row r="1947" spans="1:11" ht="15" customHeight="1" x14ac:dyDescent="0.15">
      <c r="A1947" s="19" t="str">
        <v>脊柱後彎症</v>
      </c>
      <c r="B1947" s="19" t="str">
        <v>継続的に日常生活又は社会生活に相当な制限を受ける場合に限って、シート８とシート10</v>
      </c>
      <c r="C1947" s="15" t="str">
        <v>その他の障害</v>
      </c>
      <c r="D1947" s="15" t="str">
        <v>なし</v>
      </c>
      <c r="G1947" s="15" t="s">
        <v>2494</v>
      </c>
      <c r="H1947" s="15" t="s">
        <v>3062</v>
      </c>
      <c r="I1947" s="19" t="s">
        <v>933</v>
      </c>
      <c r="J1947" s="19" t="s">
        <v>934</v>
      </c>
      <c r="K1947" s="982">
        <v>2</v>
      </c>
    </row>
    <row r="1948" spans="1:11" ht="15" customHeight="1" x14ac:dyDescent="0.15">
      <c r="A1948" s="19" t="str">
        <v>脊柱後弯症</v>
      </c>
      <c r="B1948" s="19" t="str">
        <v>継続的に日常生活又は社会生活に相当な制限を受ける場合に限って、シート８とシート10</v>
      </c>
      <c r="C1948" s="15" t="str">
        <v>その他の障害</v>
      </c>
      <c r="D1948" s="15" t="str">
        <v>なし</v>
      </c>
      <c r="G1948" s="15" t="s">
        <v>2495</v>
      </c>
      <c r="H1948" s="15" t="s">
        <v>3062</v>
      </c>
      <c r="I1948" s="19" t="s">
        <v>933</v>
      </c>
      <c r="J1948" s="19" t="s">
        <v>934</v>
      </c>
      <c r="K1948" s="982">
        <v>2</v>
      </c>
    </row>
    <row r="1949" spans="1:11" ht="15" customHeight="1" x14ac:dyDescent="0.15">
      <c r="A1949" s="19" t="str">
        <v>脊柱後湾症</v>
      </c>
      <c r="B1949" s="19" t="str">
        <v>継続的に日常生活又は社会生活に相当な制限を受ける場合に限って、シート８とシート10</v>
      </c>
      <c r="C1949" s="15" t="str">
        <v>その他の障害</v>
      </c>
      <c r="D1949" s="15" t="str">
        <v>なし</v>
      </c>
      <c r="G1949" s="15" t="s">
        <v>2496</v>
      </c>
      <c r="H1949" s="15" t="s">
        <v>3062</v>
      </c>
      <c r="I1949" s="19" t="s">
        <v>933</v>
      </c>
      <c r="J1949" s="19" t="s">
        <v>934</v>
      </c>
      <c r="K1949" s="982">
        <v>2</v>
      </c>
    </row>
    <row r="1950" spans="1:11" ht="15" customHeight="1" x14ac:dyDescent="0.15">
      <c r="A1950" s="19" t="str">
        <v>脊椎後彎症</v>
      </c>
      <c r="B1950" s="19" t="str">
        <v>継続的に日常生活又は社会生活に相当な制限を受ける場合に限って、シート８とシート10</v>
      </c>
      <c r="C1950" s="15" t="str">
        <v>その他の障害</v>
      </c>
      <c r="D1950" s="15" t="str">
        <v>なし</v>
      </c>
      <c r="G1950" s="15" t="s">
        <v>2497</v>
      </c>
      <c r="H1950" s="15" t="s">
        <v>3062</v>
      </c>
      <c r="I1950" s="19" t="s">
        <v>933</v>
      </c>
      <c r="J1950" s="19" t="s">
        <v>934</v>
      </c>
      <c r="K1950" s="982">
        <v>2</v>
      </c>
    </row>
    <row r="1951" spans="1:11" ht="15" customHeight="1" x14ac:dyDescent="0.15">
      <c r="A1951" s="19" t="str">
        <v>脊椎後弯症</v>
      </c>
      <c r="B1951" s="19" t="str">
        <v>継続的に日常生活又は社会生活に相当な制限を受ける場合に限って、シート８とシート10</v>
      </c>
      <c r="C1951" s="15" t="str">
        <v>その他の障害</v>
      </c>
      <c r="D1951" s="15" t="str">
        <v>なし</v>
      </c>
      <c r="G1951" s="15" t="s">
        <v>2498</v>
      </c>
      <c r="H1951" s="15" t="s">
        <v>3062</v>
      </c>
      <c r="I1951" s="19" t="s">
        <v>933</v>
      </c>
      <c r="J1951" s="19" t="s">
        <v>934</v>
      </c>
      <c r="K1951" s="982">
        <v>2</v>
      </c>
    </row>
    <row r="1952" spans="1:11" ht="15" customHeight="1" x14ac:dyDescent="0.15">
      <c r="A1952" s="19" t="str">
        <v>脊椎後湾症</v>
      </c>
      <c r="B1952" s="19" t="str">
        <v>継続的に日常生活又は社会生活に相当な制限を受ける場合に限って、シート８とシート10</v>
      </c>
      <c r="C1952" s="15" t="str">
        <v>その他の障害</v>
      </c>
      <c r="D1952" s="15" t="str">
        <v>なし</v>
      </c>
      <c r="G1952" s="15" t="s">
        <v>2499</v>
      </c>
      <c r="H1952" s="15" t="s">
        <v>3062</v>
      </c>
      <c r="I1952" s="19" t="s">
        <v>933</v>
      </c>
      <c r="J1952" s="19" t="s">
        <v>934</v>
      </c>
      <c r="K1952" s="982">
        <v>2</v>
      </c>
    </row>
    <row r="1953" spans="1:11" ht="15" customHeight="1" x14ac:dyDescent="0.15">
      <c r="A1953" s="19" t="str">
        <v>脊椎分離症</v>
      </c>
      <c r="B1953" s="19" t="str">
        <v>継続的に日常生活又は社会生活に相当な制限を受ける場合に限って、シート８とシート10</v>
      </c>
      <c r="C1953" s="15" t="str">
        <v>その他の障害</v>
      </c>
      <c r="D1953" s="15" t="str">
        <v>なし</v>
      </c>
      <c r="G1953" s="15" t="s">
        <v>2500</v>
      </c>
      <c r="H1953" s="15" t="s">
        <v>3062</v>
      </c>
      <c r="I1953" s="19" t="s">
        <v>933</v>
      </c>
      <c r="J1953" s="19" t="s">
        <v>934</v>
      </c>
      <c r="K1953" s="982">
        <v>2</v>
      </c>
    </row>
    <row r="1954" spans="1:11" ht="15" customHeight="1" x14ac:dyDescent="0.15">
      <c r="A1954" s="19" t="str">
        <v>舌因神経痛</v>
      </c>
      <c r="B1954" s="19" t="str">
        <v>継続的に日常生活又は社会生活に相当な制限を受ける場合に限って、シート８とシート10</v>
      </c>
      <c r="C1954" s="15" t="str">
        <v>その他の障害</v>
      </c>
      <c r="D1954" s="15" t="str">
        <v>なし</v>
      </c>
      <c r="G1954" s="15" t="s">
        <v>2502</v>
      </c>
      <c r="H1954" s="15" t="s">
        <v>3062</v>
      </c>
      <c r="I1954" s="19" t="s">
        <v>933</v>
      </c>
      <c r="J1954" s="19" t="s">
        <v>934</v>
      </c>
      <c r="K1954" s="982">
        <v>2</v>
      </c>
    </row>
    <row r="1955" spans="1:11" ht="15" customHeight="1" x14ac:dyDescent="0.15">
      <c r="A1955" s="19" t="str">
        <v>舌腫瘤</v>
      </c>
      <c r="B1955" s="19" t="str">
        <v>継続的に日常生活又は社会生活に相当な制限を受ける場合に限って、シート８とシート10</v>
      </c>
      <c r="C1955" s="15" t="str">
        <v>その他の障害</v>
      </c>
      <c r="D1955" s="15" t="str">
        <v>なし</v>
      </c>
      <c r="G1955" s="15" t="s">
        <v>2503</v>
      </c>
      <c r="H1955" s="15" t="s">
        <v>3062</v>
      </c>
      <c r="I1955" s="19" t="s">
        <v>933</v>
      </c>
      <c r="J1955" s="19" t="s">
        <v>934</v>
      </c>
      <c r="K1955" s="982">
        <v>2</v>
      </c>
    </row>
    <row r="1956" spans="1:11" ht="15" customHeight="1" x14ac:dyDescent="0.15">
      <c r="A1956" s="19" t="str">
        <v>仙骨関節痛</v>
      </c>
      <c r="B1956" s="19" t="str">
        <v>継続的に日常生活又は社会生活に相当な制限を受ける場合に限って、シート８とシート10</v>
      </c>
      <c r="C1956" s="15" t="str">
        <v>その他の障害</v>
      </c>
      <c r="D1956" s="15" t="str">
        <v>なし</v>
      </c>
      <c r="G1956" s="15" t="s">
        <v>2504</v>
      </c>
      <c r="H1956" s="15" t="s">
        <v>3062</v>
      </c>
      <c r="I1956" s="19" t="s">
        <v>933</v>
      </c>
      <c r="J1956" s="19" t="s">
        <v>934</v>
      </c>
      <c r="K1956" s="982">
        <v>2</v>
      </c>
    </row>
    <row r="1957" spans="1:11" ht="15" customHeight="1" x14ac:dyDescent="0.15">
      <c r="A1957" s="19" t="str">
        <v>仙腸関節炎</v>
      </c>
      <c r="B1957" s="19" t="str">
        <v>継続的に日常生活又は社会生活に相当な制限を受ける場合に限って、シート８とシート10</v>
      </c>
      <c r="C1957" s="15" t="str">
        <v>その他の障害</v>
      </c>
      <c r="D1957" s="15" t="str">
        <v>なし</v>
      </c>
      <c r="G1957" s="15" t="s">
        <v>2505</v>
      </c>
      <c r="H1957" s="15" t="s">
        <v>3062</v>
      </c>
      <c r="I1957" s="19" t="s">
        <v>933</v>
      </c>
      <c r="J1957" s="19" t="s">
        <v>934</v>
      </c>
      <c r="K1957" s="982">
        <v>2</v>
      </c>
    </row>
    <row r="1958" spans="1:11" ht="15" customHeight="1" x14ac:dyDescent="0.15">
      <c r="A1958" s="19" t="str">
        <v>仙腸関節障害</v>
      </c>
      <c r="B1958" s="19" t="str">
        <v>継続的に日常生活又は社会生活に相当な制限を受ける場合に限って、シート８とシート10</v>
      </c>
      <c r="C1958" s="15" t="str">
        <v>その他の障害</v>
      </c>
      <c r="D1958" s="15" t="str">
        <v>なし</v>
      </c>
      <c r="G1958" s="15" t="s">
        <v>2506</v>
      </c>
      <c r="H1958" s="15" t="s">
        <v>3062</v>
      </c>
      <c r="I1958" s="19" t="s">
        <v>933</v>
      </c>
      <c r="J1958" s="19" t="s">
        <v>934</v>
      </c>
      <c r="K1958" s="982">
        <v>2</v>
      </c>
    </row>
    <row r="1959" spans="1:11" ht="15" customHeight="1" x14ac:dyDescent="0.15">
      <c r="A1959" s="19" t="str">
        <v>仙腸関節症</v>
      </c>
      <c r="B1959" s="19" t="str">
        <v>継続的に日常生活又は社会生活に相当な制限を受ける場合に限って、シート８とシート10</v>
      </c>
      <c r="C1959" s="15" t="str">
        <v>その他の障害</v>
      </c>
      <c r="D1959" s="15" t="str">
        <v>なし</v>
      </c>
      <c r="G1959" s="15" t="s">
        <v>2507</v>
      </c>
      <c r="H1959" s="15" t="s">
        <v>3062</v>
      </c>
      <c r="I1959" s="19" t="s">
        <v>933</v>
      </c>
      <c r="J1959" s="19" t="s">
        <v>934</v>
      </c>
      <c r="K1959" s="982">
        <v>2</v>
      </c>
    </row>
    <row r="1960" spans="1:11" ht="15" customHeight="1" x14ac:dyDescent="0.15">
      <c r="A1960" s="19" t="str">
        <v>先天性ジュアン症候群</v>
      </c>
      <c r="B1960" s="19" t="str">
        <v>継続的に日常生活又は社会生活に相当な制限を受ける場合に限って、シート８とシート10</v>
      </c>
      <c r="C1960" s="15" t="str">
        <v>その他の障害</v>
      </c>
      <c r="D1960" s="15" t="str">
        <v>なし</v>
      </c>
      <c r="G1960" s="15" t="s">
        <v>2508</v>
      </c>
      <c r="H1960" s="15" t="s">
        <v>3062</v>
      </c>
      <c r="I1960" s="19" t="s">
        <v>933</v>
      </c>
      <c r="J1960" s="19" t="s">
        <v>934</v>
      </c>
      <c r="K1960" s="982">
        <v>2</v>
      </c>
    </row>
    <row r="1961" spans="1:11" ht="15" customHeight="1" x14ac:dyDescent="0.15">
      <c r="A1961" s="19" t="str">
        <v>先天性眼振</v>
      </c>
      <c r="B1961" s="19" t="str">
        <v>継続的に日常生活又は社会生活に相当な制限を受ける場合に限って、シート８とシート10</v>
      </c>
      <c r="C1961" s="15" t="str">
        <v>その他の障害</v>
      </c>
      <c r="D1961" s="15" t="str">
        <v>なし</v>
      </c>
      <c r="G1961" s="15" t="s">
        <v>2509</v>
      </c>
      <c r="H1961" s="15" t="s">
        <v>3062</v>
      </c>
      <c r="I1961" s="19" t="s">
        <v>933</v>
      </c>
      <c r="J1961" s="19" t="s">
        <v>934</v>
      </c>
      <c r="K1961" s="982">
        <v>2</v>
      </c>
    </row>
    <row r="1962" spans="1:11" ht="15" customHeight="1" x14ac:dyDescent="0.15">
      <c r="A1962" s="19" t="str">
        <v>先天性気管支閉鎖症</v>
      </c>
      <c r="B1962" s="19" t="str">
        <v>継続的に日常生活又は社会生活に相当な制限を受ける場合に限って、シート８とシート10</v>
      </c>
      <c r="C1962" s="15" t="str">
        <v>その他の障害</v>
      </c>
      <c r="D1962" s="15" t="str">
        <v>なし</v>
      </c>
      <c r="G1962" s="15" t="s">
        <v>2510</v>
      </c>
      <c r="H1962" s="15" t="s">
        <v>3062</v>
      </c>
      <c r="I1962" s="19" t="s">
        <v>933</v>
      </c>
      <c r="J1962" s="19" t="s">
        <v>934</v>
      </c>
      <c r="K1962" s="982">
        <v>2</v>
      </c>
    </row>
    <row r="1963" spans="1:11" ht="15" customHeight="1" x14ac:dyDescent="0.15">
      <c r="A1963" s="19" t="str">
        <v>先天性腰椎分離症</v>
      </c>
      <c r="B1963" s="19" t="str">
        <v>継続的に日常生活又は社会生活に相当な制限を受ける場合に限って、シート８とシート10</v>
      </c>
      <c r="C1963" s="15" t="str">
        <v>その他の障害</v>
      </c>
      <c r="D1963" s="15" t="str">
        <v>なし</v>
      </c>
      <c r="G1963" s="15" t="s">
        <v>2511</v>
      </c>
      <c r="H1963" s="15" t="s">
        <v>3062</v>
      </c>
      <c r="I1963" s="19" t="s">
        <v>933</v>
      </c>
      <c r="J1963" s="19" t="s">
        <v>934</v>
      </c>
      <c r="K1963" s="982">
        <v>2</v>
      </c>
    </row>
    <row r="1964" spans="1:11" ht="15" customHeight="1" x14ac:dyDescent="0.15">
      <c r="A1964" s="19" t="str">
        <v>先天性重複子宮</v>
      </c>
      <c r="B1964" s="19" t="str">
        <v>継続的に日常生活又は社会生活に相当な制限を受ける場合に限って、シート８とシート10</v>
      </c>
      <c r="C1964" s="15" t="str">
        <v>その他の障害</v>
      </c>
      <c r="D1964" s="15" t="str">
        <v>なし</v>
      </c>
      <c r="G1964" s="15" t="s">
        <v>2512</v>
      </c>
      <c r="H1964" s="15" t="s">
        <v>3062</v>
      </c>
      <c r="I1964" s="19" t="s">
        <v>933</v>
      </c>
      <c r="J1964" s="19" t="s">
        <v>934</v>
      </c>
      <c r="K1964" s="982">
        <v>2</v>
      </c>
    </row>
    <row r="1965" spans="1:11" ht="15" customHeight="1" x14ac:dyDescent="0.15">
      <c r="A1965" s="19" t="str">
        <v>真珠性中耳炎</v>
      </c>
      <c r="B1965" s="19" t="str">
        <v>継続的に日常生活又は社会生活に相当な制限を受ける場合に限って、シート８とシート10</v>
      </c>
      <c r="C1965" s="15" t="str">
        <v>その他の障害</v>
      </c>
      <c r="D1965" s="15" t="str">
        <v>なし</v>
      </c>
      <c r="G1965" s="15" t="s">
        <v>2514</v>
      </c>
      <c r="H1965" s="15" t="s">
        <v>3062</v>
      </c>
      <c r="I1965" s="19" t="s">
        <v>933</v>
      </c>
      <c r="J1965" s="19" t="s">
        <v>934</v>
      </c>
      <c r="K1965" s="982">
        <v>2</v>
      </c>
    </row>
    <row r="1966" spans="1:11" ht="15" customHeight="1" x14ac:dyDescent="0.15">
      <c r="A1966" s="19" t="str">
        <v>先天性白内障</v>
      </c>
      <c r="B1966" s="19" t="str">
        <v>継続的に日常生活又は社会生活に相当な制限を受ける場合に限って、シート８とシート10</v>
      </c>
      <c r="C1966" s="15" t="str">
        <v>その他の障害</v>
      </c>
      <c r="D1966" s="15" t="str">
        <v>なし</v>
      </c>
      <c r="G1966" s="15" t="s">
        <v>2516</v>
      </c>
      <c r="H1966" s="15" t="s">
        <v>3062</v>
      </c>
      <c r="I1966" s="19" t="s">
        <v>933</v>
      </c>
      <c r="J1966" s="19" t="s">
        <v>934</v>
      </c>
      <c r="K1966" s="982">
        <v>2</v>
      </c>
    </row>
    <row r="1967" spans="1:11" ht="15" customHeight="1" x14ac:dyDescent="0.15">
      <c r="A1967" s="19" t="str">
        <v>閃輝暗点</v>
      </c>
      <c r="B1967" s="19" t="str">
        <v>継続的に日常生活又は社会生活に相当な制限を受ける場合に限って、シート８とシート10</v>
      </c>
      <c r="C1967" s="15" t="str">
        <v>その他の障害</v>
      </c>
      <c r="D1967" s="15" t="str">
        <v>なし</v>
      </c>
      <c r="G1967" s="15" t="s">
        <v>2517</v>
      </c>
      <c r="H1967" s="15" t="s">
        <v>3062</v>
      </c>
      <c r="I1967" s="19" t="s">
        <v>933</v>
      </c>
      <c r="J1967" s="19" t="s">
        <v>934</v>
      </c>
      <c r="K1967" s="982">
        <v>2</v>
      </c>
    </row>
    <row r="1968" spans="1:11" ht="15" customHeight="1" x14ac:dyDescent="0.15">
      <c r="A1968" s="19" t="str">
        <v>前庭神経炎</v>
      </c>
      <c r="B1968" s="19" t="str">
        <v>継続的に日常生活又は社会生活に相当な制限を受ける場合に限って、シート８とシート10</v>
      </c>
      <c r="C1968" s="15" t="str">
        <v>その他の障害</v>
      </c>
      <c r="D1968" s="15" t="str">
        <v>なし</v>
      </c>
      <c r="G1968" s="15" t="s">
        <v>2518</v>
      </c>
      <c r="H1968" s="15" t="s">
        <v>3062</v>
      </c>
      <c r="I1968" s="19" t="s">
        <v>933</v>
      </c>
      <c r="J1968" s="19" t="s">
        <v>934</v>
      </c>
      <c r="K1968" s="982">
        <v>2</v>
      </c>
    </row>
    <row r="1969" spans="1:11" ht="15" customHeight="1" x14ac:dyDescent="0.15">
      <c r="A1969" s="19" t="str">
        <v>前立腺炎</v>
      </c>
      <c r="B1969" s="19" t="str">
        <v>継続的に日常生活又は社会生活に相当な制限を受ける場合に限って、シート８とシート10</v>
      </c>
      <c r="C1969" s="15" t="str">
        <v>その他の障害</v>
      </c>
      <c r="D1969" s="15" t="str">
        <v>なし</v>
      </c>
      <c r="G1969" s="15" t="s">
        <v>2519</v>
      </c>
      <c r="H1969" s="15" t="s">
        <v>3062</v>
      </c>
      <c r="I1969" s="19" t="s">
        <v>933</v>
      </c>
      <c r="J1969" s="19" t="s">
        <v>934</v>
      </c>
      <c r="K1969" s="982">
        <v>2</v>
      </c>
    </row>
    <row r="1970" spans="1:11" ht="15" customHeight="1" x14ac:dyDescent="0.15">
      <c r="A1970" s="19" t="str">
        <v>全身性円形脱毛症</v>
      </c>
      <c r="B1970" s="19" t="str">
        <v>継続的に日常生活又は社会生活に相当な制限を受ける場合に限って、シート８とシート10</v>
      </c>
      <c r="C1970" s="15" t="str">
        <v>その他の障害</v>
      </c>
      <c r="D1970" s="15" t="str">
        <v>なし</v>
      </c>
      <c r="G1970" s="15" t="s">
        <v>2520</v>
      </c>
      <c r="H1970" s="15" t="s">
        <v>3062</v>
      </c>
      <c r="I1970" s="19" t="s">
        <v>933</v>
      </c>
      <c r="J1970" s="19" t="s">
        <v>934</v>
      </c>
      <c r="K1970" s="982">
        <v>2</v>
      </c>
    </row>
    <row r="1971" spans="1:11" ht="15" customHeight="1" x14ac:dyDescent="0.15">
      <c r="A1971" s="19" t="str">
        <v>全頭部脱毛症</v>
      </c>
      <c r="B1971" s="19" t="str">
        <v>継続的に日常生活又は社会生活に相当な制限を受ける場合に限って、シート８とシート10</v>
      </c>
      <c r="C1971" s="15" t="str">
        <v>その他の障害</v>
      </c>
      <c r="D1971" s="15" t="str">
        <v>なし</v>
      </c>
      <c r="G1971" s="15" t="s">
        <v>2521</v>
      </c>
      <c r="H1971" s="15" t="s">
        <v>3062</v>
      </c>
      <c r="I1971" s="19" t="s">
        <v>933</v>
      </c>
      <c r="J1971" s="19" t="s">
        <v>934</v>
      </c>
      <c r="K1971" s="982">
        <v>2</v>
      </c>
    </row>
    <row r="1972" spans="1:11" ht="15" customHeight="1" x14ac:dyDescent="0.15">
      <c r="A1972" s="19" t="str">
        <v>鼠経ヘルニア</v>
      </c>
      <c r="B1972" s="19" t="str">
        <v>継続的に日常生活又は社会生活に相当な制限を受ける場合に限って、シート８とシート10</v>
      </c>
      <c r="C1972" s="15" t="str">
        <v>その他の障害</v>
      </c>
      <c r="D1972" s="15" t="str">
        <v>なし</v>
      </c>
      <c r="G1972" s="15" t="s">
        <v>2522</v>
      </c>
      <c r="H1972" s="15" t="s">
        <v>3062</v>
      </c>
      <c r="I1972" s="19" t="s">
        <v>933</v>
      </c>
      <c r="J1972" s="19" t="s">
        <v>934</v>
      </c>
      <c r="K1972" s="982">
        <v>2</v>
      </c>
    </row>
    <row r="1973" spans="1:11" ht="15" customHeight="1" x14ac:dyDescent="0.15">
      <c r="A1973" s="19" t="str">
        <v>側彎症術後変形</v>
      </c>
      <c r="B1973" s="19" t="str">
        <v>継続的に日常生活又は社会生活に相当な制限を受ける場合に限って、シート８とシート10</v>
      </c>
      <c r="C1973" s="15" t="str">
        <v>その他の障害</v>
      </c>
      <c r="D1973" s="15" t="str">
        <v>なし</v>
      </c>
      <c r="G1973" s="15" t="s">
        <v>2523</v>
      </c>
      <c r="H1973" s="15" t="s">
        <v>3062</v>
      </c>
      <c r="I1973" s="19" t="s">
        <v>933</v>
      </c>
      <c r="J1973" s="19" t="s">
        <v>934</v>
      </c>
      <c r="K1973" s="982">
        <v>2</v>
      </c>
    </row>
    <row r="1974" spans="1:11" ht="15" customHeight="1" x14ac:dyDescent="0.15">
      <c r="A1974" s="19" t="str">
        <v>側弯症術後変形</v>
      </c>
      <c r="B1974" s="19" t="str">
        <v>継続的に日常生活又は社会生活に相当な制限を受ける場合に限って、シート８とシート10</v>
      </c>
      <c r="C1974" s="15" t="str">
        <v>その他の障害</v>
      </c>
      <c r="D1974" s="15" t="str">
        <v>なし</v>
      </c>
      <c r="G1974" s="15" t="s">
        <v>2524</v>
      </c>
      <c r="H1974" s="15" t="s">
        <v>3062</v>
      </c>
      <c r="I1974" s="19" t="s">
        <v>933</v>
      </c>
      <c r="J1974" s="19" t="s">
        <v>934</v>
      </c>
      <c r="K1974" s="982">
        <v>2</v>
      </c>
    </row>
    <row r="1975" spans="1:11" ht="15" customHeight="1" x14ac:dyDescent="0.15">
      <c r="A1975" s="19" t="str">
        <v>側湾症術後変形</v>
      </c>
      <c r="B1975" s="19" t="str">
        <v>継続的に日常生活又は社会生活に相当な制限を受ける場合に限って、シート８とシート10</v>
      </c>
      <c r="C1975" s="15" t="str">
        <v>その他の障害</v>
      </c>
      <c r="D1975" s="15" t="str">
        <v>なし</v>
      </c>
      <c r="G1975" s="15" t="s">
        <v>2525</v>
      </c>
      <c r="H1975" s="15" t="s">
        <v>3062</v>
      </c>
      <c r="I1975" s="19" t="s">
        <v>933</v>
      </c>
      <c r="J1975" s="19" t="s">
        <v>934</v>
      </c>
      <c r="K1975" s="982">
        <v>2</v>
      </c>
    </row>
    <row r="1976" spans="1:11" ht="15" customHeight="1" x14ac:dyDescent="0.15">
      <c r="A1976" s="19" t="str">
        <v>側弯</v>
      </c>
      <c r="B1976" s="19" t="str">
        <v>継続的に日常生活又は社会生活に相当な制限を受ける場合に限って、シート８とシート10</v>
      </c>
      <c r="C1976" s="15" t="str">
        <v>その他の障害</v>
      </c>
      <c r="D1976" s="15" t="str">
        <v>なし</v>
      </c>
      <c r="G1976" s="15" t="s">
        <v>2526</v>
      </c>
      <c r="H1976" s="15" t="s">
        <v>3062</v>
      </c>
      <c r="I1976" s="19" t="s">
        <v>933</v>
      </c>
      <c r="J1976" s="19" t="s">
        <v>934</v>
      </c>
      <c r="K1976" s="982">
        <v>2</v>
      </c>
    </row>
    <row r="1977" spans="1:11" ht="15" customHeight="1" x14ac:dyDescent="0.15">
      <c r="A1977" s="19" t="str">
        <v>側湾</v>
      </c>
      <c r="B1977" s="19" t="str">
        <v>継続的に日常生活又は社会生活に相当な制限を受ける場合に限って、シート８とシート10</v>
      </c>
      <c r="C1977" s="15" t="str">
        <v>その他の障害</v>
      </c>
      <c r="D1977" s="15" t="str">
        <v>なし</v>
      </c>
      <c r="G1977" s="15" t="s">
        <v>2527</v>
      </c>
      <c r="H1977" s="15" t="s">
        <v>3062</v>
      </c>
      <c r="I1977" s="19" t="s">
        <v>933</v>
      </c>
      <c r="J1977" s="19" t="s">
        <v>934</v>
      </c>
      <c r="K1977" s="982">
        <v>2</v>
      </c>
    </row>
    <row r="1978" spans="1:11" ht="15" customHeight="1" x14ac:dyDescent="0.15">
      <c r="A1978" s="19" t="str">
        <v>足底腱膜炎</v>
      </c>
      <c r="B1978" s="19" t="str">
        <v>継続的に日常生活又は社会生活に相当な制限を受ける場合に限って、シート８とシート10</v>
      </c>
      <c r="C1978" s="15" t="str">
        <v>その他の障害</v>
      </c>
      <c r="D1978" s="15" t="str">
        <v>なし</v>
      </c>
      <c r="G1978" s="15" t="s">
        <v>2528</v>
      </c>
      <c r="H1978" s="15" t="s">
        <v>3062</v>
      </c>
      <c r="I1978" s="19" t="s">
        <v>933</v>
      </c>
      <c r="J1978" s="19" t="s">
        <v>934</v>
      </c>
      <c r="K1978" s="982">
        <v>2</v>
      </c>
    </row>
    <row r="1979" spans="1:11" ht="15" customHeight="1" x14ac:dyDescent="0.15">
      <c r="A1979" s="19" t="str">
        <v>足底筋膜炎</v>
      </c>
      <c r="B1979" s="19" t="str">
        <v>継続的に日常生活又は社会生活に相当な制限を受ける場合に限って、シート８とシート10</v>
      </c>
      <c r="C1979" s="15" t="str">
        <v>その他の障害</v>
      </c>
      <c r="D1979" s="15" t="str">
        <v>なし</v>
      </c>
      <c r="G1979" s="15" t="s">
        <v>2529</v>
      </c>
      <c r="H1979" s="15" t="s">
        <v>3062</v>
      </c>
      <c r="I1979" s="19" t="s">
        <v>933</v>
      </c>
      <c r="J1979" s="19" t="s">
        <v>934</v>
      </c>
      <c r="K1979" s="982">
        <v>2</v>
      </c>
    </row>
    <row r="1980" spans="1:11" ht="15" customHeight="1" x14ac:dyDescent="0.15">
      <c r="A1980" s="19" t="str">
        <v>卒倒</v>
      </c>
      <c r="B1980" s="19" t="str">
        <v>継続的に日常生活又は社会生活に相当な制限を受ける場合に限って、シート８とシート10</v>
      </c>
      <c r="C1980" s="15" t="str">
        <v>その他の障害</v>
      </c>
      <c r="D1980" s="15" t="str">
        <v>なし</v>
      </c>
      <c r="G1980" s="15" t="s">
        <v>2530</v>
      </c>
      <c r="H1980" s="15" t="s">
        <v>3062</v>
      </c>
      <c r="I1980" s="19" t="s">
        <v>933</v>
      </c>
      <c r="J1980" s="19" t="s">
        <v>934</v>
      </c>
      <c r="K1980" s="982">
        <v>2</v>
      </c>
    </row>
    <row r="1981" spans="1:11" ht="15" customHeight="1" x14ac:dyDescent="0.15">
      <c r="A1981" s="19" t="str">
        <v>多汗</v>
      </c>
      <c r="B1981" s="19" t="str">
        <v>継続的に日常生活又は社会生活に相当な制限を受ける場合に限って、シート８とシート10</v>
      </c>
      <c r="C1981" s="15" t="str">
        <v>その他の障害</v>
      </c>
      <c r="D1981" s="15" t="str">
        <v>なし</v>
      </c>
      <c r="G1981" s="15" t="s">
        <v>2531</v>
      </c>
      <c r="H1981" s="15" t="s">
        <v>3062</v>
      </c>
      <c r="I1981" s="19" t="s">
        <v>933</v>
      </c>
      <c r="J1981" s="19" t="s">
        <v>934</v>
      </c>
      <c r="K1981" s="982">
        <v>2</v>
      </c>
    </row>
    <row r="1982" spans="1:11" ht="15" customHeight="1" x14ac:dyDescent="0.15">
      <c r="A1982" s="19" t="str">
        <v>多汗症</v>
      </c>
      <c r="B1982" s="19" t="str">
        <v>継続的に日常生活又は社会生活に相当な制限を受ける場合に限って、シート８とシート10</v>
      </c>
      <c r="C1982" s="15" t="str">
        <v>その他の障害</v>
      </c>
      <c r="D1982" s="15" t="str">
        <v>なし</v>
      </c>
      <c r="G1982" s="15" t="s">
        <v>2532</v>
      </c>
      <c r="H1982" s="15" t="s">
        <v>3062</v>
      </c>
      <c r="I1982" s="19" t="s">
        <v>933</v>
      </c>
      <c r="J1982" s="19" t="s">
        <v>934</v>
      </c>
      <c r="K1982" s="982">
        <v>2</v>
      </c>
    </row>
    <row r="1983" spans="1:11" ht="15" customHeight="1" x14ac:dyDescent="0.15">
      <c r="A1983" s="19" t="str">
        <v>多血症</v>
      </c>
      <c r="B1983" s="19" t="str">
        <v>継続的に日常生活又は社会生活に相当な制限を受ける場合に限って、シート８とシート10</v>
      </c>
      <c r="C1983" s="15" t="str">
        <v>その他の障害</v>
      </c>
      <c r="D1983" s="15" t="str">
        <v>なし</v>
      </c>
      <c r="G1983" s="15" t="s">
        <v>2533</v>
      </c>
      <c r="H1983" s="15" t="s">
        <v>3062</v>
      </c>
      <c r="I1983" s="19" t="s">
        <v>933</v>
      </c>
      <c r="J1983" s="19" t="s">
        <v>934</v>
      </c>
      <c r="K1983" s="982">
        <v>2</v>
      </c>
    </row>
    <row r="1984" spans="1:11" ht="15" customHeight="1" x14ac:dyDescent="0.15">
      <c r="A1984" s="19" t="str">
        <v>多発系円形脱毛症</v>
      </c>
      <c r="B1984" s="19" t="str">
        <v>継続的に日常生活又は社会生活に相当な制限を受ける場合に限って、シート８とシート10</v>
      </c>
      <c r="C1984" s="15" t="str">
        <v>その他の障害</v>
      </c>
      <c r="D1984" s="15" t="str">
        <v>なし</v>
      </c>
      <c r="G1984" s="15" t="s">
        <v>2534</v>
      </c>
      <c r="H1984" s="15" t="s">
        <v>3062</v>
      </c>
      <c r="I1984" s="19" t="s">
        <v>933</v>
      </c>
      <c r="J1984" s="19" t="s">
        <v>934</v>
      </c>
      <c r="K1984" s="982">
        <v>2</v>
      </c>
    </row>
    <row r="1985" spans="1:11" ht="15" customHeight="1" x14ac:dyDescent="0.15">
      <c r="A1985" s="19" t="str">
        <v>体位性頻脈</v>
      </c>
      <c r="B1985" s="19" t="str">
        <v>継続的に日常生活又は社会生活に相当な制限を受ける場合に限って、シート８とシート10</v>
      </c>
      <c r="C1985" s="15" t="str">
        <v>その他の障害</v>
      </c>
      <c r="D1985" s="15" t="str">
        <v>なし</v>
      </c>
      <c r="G1985" s="15" t="s">
        <v>2535</v>
      </c>
      <c r="H1985" s="15" t="s">
        <v>3062</v>
      </c>
      <c r="I1985" s="19" t="s">
        <v>933</v>
      </c>
      <c r="J1985" s="19" t="s">
        <v>934</v>
      </c>
      <c r="K1985" s="982">
        <v>2</v>
      </c>
    </row>
    <row r="1986" spans="1:11" ht="15" customHeight="1" x14ac:dyDescent="0.15">
      <c r="A1986" s="19" t="str">
        <v>体位性頻脈症候群</v>
      </c>
      <c r="B1986" s="19" t="str">
        <v>継続的に日常生活又は社会生活に相当な制限を受ける場合に限って、シート８とシート10</v>
      </c>
      <c r="C1986" s="15" t="str">
        <v>その他の障害</v>
      </c>
      <c r="D1986" s="15" t="str">
        <v>なし</v>
      </c>
      <c r="G1986" s="15" t="s">
        <v>2536</v>
      </c>
      <c r="H1986" s="15" t="s">
        <v>3062</v>
      </c>
      <c r="I1986" s="19" t="s">
        <v>933</v>
      </c>
      <c r="J1986" s="19" t="s">
        <v>934</v>
      </c>
      <c r="K1986" s="982">
        <v>2</v>
      </c>
    </row>
    <row r="1987" spans="1:11" ht="15" customHeight="1" x14ac:dyDescent="0.15">
      <c r="A1987" s="19" t="str">
        <v>体温調整機能障害</v>
      </c>
      <c r="B1987" s="19" t="str">
        <v>継続的に日常生活又は社会生活に相当な制限を受ける場合に限って、シート８とシート10</v>
      </c>
      <c r="C1987" s="15" t="str">
        <v>その他の障害</v>
      </c>
      <c r="D1987" s="15" t="str">
        <v>なし</v>
      </c>
      <c r="G1987" s="15" t="s">
        <v>2537</v>
      </c>
      <c r="H1987" s="15" t="s">
        <v>3062</v>
      </c>
      <c r="I1987" s="19" t="s">
        <v>933</v>
      </c>
      <c r="J1987" s="19" t="s">
        <v>934</v>
      </c>
      <c r="K1987" s="982">
        <v>2</v>
      </c>
    </row>
    <row r="1988" spans="1:11" ht="15" customHeight="1" x14ac:dyDescent="0.15">
      <c r="A1988" s="19" t="str">
        <v>体温調整障害</v>
      </c>
      <c r="B1988" s="19" t="str">
        <v>継続的に日常生活又は社会生活に相当な制限を受ける場合に限って、シート８とシート10</v>
      </c>
      <c r="C1988" s="15" t="str">
        <v>その他の障害</v>
      </c>
      <c r="D1988" s="15" t="str">
        <v>なし</v>
      </c>
      <c r="G1988" s="15" t="s">
        <v>2538</v>
      </c>
      <c r="H1988" s="15" t="s">
        <v>3062</v>
      </c>
      <c r="I1988" s="19" t="s">
        <v>933</v>
      </c>
      <c r="J1988" s="19" t="s">
        <v>934</v>
      </c>
      <c r="K1988" s="982">
        <v>2</v>
      </c>
    </row>
    <row r="1989" spans="1:11" ht="15" customHeight="1" x14ac:dyDescent="0.15">
      <c r="A1989" s="19" t="str">
        <v>体重減少</v>
      </c>
      <c r="B1989" s="19" t="str">
        <v>継続的に日常生活又は社会生活に相当な制限を受ける場合に限って、シート８とシート10</v>
      </c>
      <c r="C1989" s="15" t="str">
        <v>その他の障害</v>
      </c>
      <c r="D1989" s="15" t="str">
        <v>なし</v>
      </c>
      <c r="G1989" s="15" t="s">
        <v>2539</v>
      </c>
      <c r="H1989" s="15" t="s">
        <v>3062</v>
      </c>
      <c r="I1989" s="19" t="s">
        <v>933</v>
      </c>
      <c r="J1989" s="19" t="s">
        <v>934</v>
      </c>
      <c r="K1989" s="982">
        <v>2</v>
      </c>
    </row>
    <row r="1990" spans="1:11" ht="15" customHeight="1" x14ac:dyDescent="0.15">
      <c r="A1990" s="19" t="str">
        <v>帯状疱疹後神経症</v>
      </c>
      <c r="B1990" s="19" t="str">
        <v>継続的に日常生活又は社会生活に相当な制限を受ける場合に限って、シート８とシート10</v>
      </c>
      <c r="C1990" s="15" t="str">
        <v>その他の障害</v>
      </c>
      <c r="D1990" s="15" t="str">
        <v>なし</v>
      </c>
      <c r="G1990" s="15" t="s">
        <v>2540</v>
      </c>
      <c r="H1990" s="15" t="s">
        <v>3062</v>
      </c>
      <c r="I1990" s="19" t="s">
        <v>933</v>
      </c>
      <c r="J1990" s="19" t="s">
        <v>934</v>
      </c>
      <c r="K1990" s="982">
        <v>2</v>
      </c>
    </row>
    <row r="1991" spans="1:11" ht="15" customHeight="1" x14ac:dyDescent="0.15">
      <c r="A1991" s="19" t="str">
        <v>帯状疱疹後神経痛</v>
      </c>
      <c r="B1991" s="19" t="str">
        <v>継続的に日常生活又は社会生活に相当な制限を受ける場合に限って、シート８とシート10</v>
      </c>
      <c r="C1991" s="15" t="str">
        <v>その他の障害</v>
      </c>
      <c r="D1991" s="15" t="str">
        <v>なし</v>
      </c>
      <c r="G1991" s="15" t="s">
        <v>2541</v>
      </c>
      <c r="H1991" s="15" t="s">
        <v>3062</v>
      </c>
      <c r="I1991" s="19" t="s">
        <v>933</v>
      </c>
      <c r="J1991" s="19" t="s">
        <v>934</v>
      </c>
      <c r="K1991" s="982">
        <v>2</v>
      </c>
    </row>
    <row r="1992" spans="1:11" ht="15" customHeight="1" x14ac:dyDescent="0.15">
      <c r="A1992" s="19" t="str">
        <v>代償性発汗症</v>
      </c>
      <c r="B1992" s="19" t="str">
        <v>継続的に日常生活又は社会生活に相当な制限を受ける場合に限って、シート８とシート10</v>
      </c>
      <c r="C1992" s="15" t="str">
        <v>その他の障害</v>
      </c>
      <c r="D1992" s="15" t="str">
        <v>なし</v>
      </c>
      <c r="G1992" s="15" t="s">
        <v>2542</v>
      </c>
      <c r="H1992" s="15" t="s">
        <v>3062</v>
      </c>
      <c r="I1992" s="19" t="s">
        <v>933</v>
      </c>
      <c r="J1992" s="19" t="s">
        <v>934</v>
      </c>
      <c r="K1992" s="982">
        <v>2</v>
      </c>
    </row>
    <row r="1993" spans="1:11" ht="15" customHeight="1" x14ac:dyDescent="0.15">
      <c r="A1993" s="19" t="str">
        <v>大腿骨頭すべり症</v>
      </c>
      <c r="B1993" s="19" t="str">
        <v>継続的に日常生活又は社会生活に相当な制限を受ける場合に限って、シート８とシート10</v>
      </c>
      <c r="C1993" s="15" t="str">
        <v>その他の障害</v>
      </c>
      <c r="D1993" s="15" t="str">
        <v>なし</v>
      </c>
      <c r="G1993" s="15" t="s">
        <v>2543</v>
      </c>
      <c r="H1993" s="15" t="s">
        <v>3062</v>
      </c>
      <c r="I1993" s="19" t="s">
        <v>933</v>
      </c>
      <c r="J1993" s="19" t="s">
        <v>934</v>
      </c>
      <c r="K1993" s="982">
        <v>2</v>
      </c>
    </row>
    <row r="1994" spans="1:11" ht="15" customHeight="1" x14ac:dyDescent="0.15">
      <c r="A1994" s="19" t="str">
        <v>第5腰椎形成不全性すべり症</v>
      </c>
      <c r="B1994" s="19" t="str">
        <v>継続的に日常生活又は社会生活に相当な制限を受ける場合に限って、シート８とシート10</v>
      </c>
      <c r="C1994" s="15" t="str">
        <v>その他の障害</v>
      </c>
      <c r="D1994" s="15" t="str">
        <v>なし</v>
      </c>
      <c r="G1994" s="15" t="s">
        <v>2544</v>
      </c>
      <c r="H1994" s="15" t="s">
        <v>3062</v>
      </c>
      <c r="I1994" s="19" t="s">
        <v>933</v>
      </c>
      <c r="J1994" s="19" t="s">
        <v>934</v>
      </c>
      <c r="K1994" s="982">
        <v>2</v>
      </c>
    </row>
    <row r="1995" spans="1:11" ht="15" customHeight="1" x14ac:dyDescent="0.15">
      <c r="A1995" s="19" t="str">
        <v>脱毛症</v>
      </c>
      <c r="B1995" s="19" t="str">
        <v>継続的に日常生活又は社会生活に相当な制限を受ける場合に限って、シート８とシート10</v>
      </c>
      <c r="C1995" s="15" t="str">
        <v>その他の障害</v>
      </c>
      <c r="D1995" s="15" t="str">
        <v>なし</v>
      </c>
      <c r="G1995" s="15" t="s">
        <v>2545</v>
      </c>
      <c r="H1995" s="15" t="s">
        <v>3062</v>
      </c>
      <c r="I1995" s="19" t="s">
        <v>933</v>
      </c>
      <c r="J1995" s="19" t="s">
        <v>934</v>
      </c>
      <c r="K1995" s="982">
        <v>2</v>
      </c>
    </row>
    <row r="1996" spans="1:11" ht="15" customHeight="1" x14ac:dyDescent="0.15">
      <c r="A1996" s="19" t="str">
        <v>先天性真珠腫性中耳炎</v>
      </c>
      <c r="B1996" s="19" t="str">
        <v>継続的に日常生活又は社会生活に相当な制限を受ける場合に限って、シート８とシート10</v>
      </c>
      <c r="C1996" s="15" t="str">
        <v>その他の障害</v>
      </c>
      <c r="D1996" s="15" t="str">
        <v>なし</v>
      </c>
      <c r="G1996" s="15" t="s">
        <v>2546</v>
      </c>
      <c r="H1996" s="15" t="s">
        <v>3062</v>
      </c>
      <c r="I1996" s="19" t="s">
        <v>933</v>
      </c>
      <c r="J1996" s="19" t="s">
        <v>934</v>
      </c>
      <c r="K1996" s="982">
        <v>2</v>
      </c>
    </row>
    <row r="1997" spans="1:11" ht="15" customHeight="1" x14ac:dyDescent="0.15">
      <c r="A1997" s="19" t="str">
        <v>朝顔症候群</v>
      </c>
      <c r="B1997" s="19" t="str">
        <v>継続的に日常生活又は社会生活に相当な制限を受ける場合に限って、シート８とシート10</v>
      </c>
      <c r="C1997" s="15" t="str">
        <v>その他の障害</v>
      </c>
      <c r="D1997" s="15" t="str">
        <v>なし</v>
      </c>
      <c r="G1997" s="15" t="s">
        <v>2547</v>
      </c>
      <c r="H1997" s="15" t="s">
        <v>3062</v>
      </c>
      <c r="I1997" s="19" t="s">
        <v>933</v>
      </c>
      <c r="J1997" s="19" t="s">
        <v>934</v>
      </c>
      <c r="K1997" s="982">
        <v>2</v>
      </c>
    </row>
    <row r="1998" spans="1:11" ht="15" customHeight="1" x14ac:dyDescent="0.15">
      <c r="A1998" s="19" t="str">
        <v>腸過敏性症候群</v>
      </c>
      <c r="B1998" s="19" t="str">
        <v>継続的に日常生活又は社会生活に相当な制限を受ける場合に限って、シート８とシート10</v>
      </c>
      <c r="C1998" s="15" t="str">
        <v>その他の障害</v>
      </c>
      <c r="D1998" s="15" t="str">
        <v>なし</v>
      </c>
      <c r="G1998" s="15" t="s">
        <v>2548</v>
      </c>
      <c r="H1998" s="15" t="s">
        <v>3062</v>
      </c>
      <c r="I1998" s="19" t="s">
        <v>933</v>
      </c>
      <c r="J1998" s="19" t="s">
        <v>934</v>
      </c>
      <c r="K1998" s="982">
        <v>2</v>
      </c>
    </row>
    <row r="1999" spans="1:11" ht="15" customHeight="1" x14ac:dyDescent="0.15">
      <c r="A1999" s="19" t="str">
        <v>腸回転異常症</v>
      </c>
      <c r="B1999" s="19" t="str">
        <v>継続的に日常生活又は社会生活に相当な制限を受ける場合に限って、シート８とシート10</v>
      </c>
      <c r="C1999" s="15" t="str">
        <v>その他の障害</v>
      </c>
      <c r="D1999" s="15" t="str">
        <v>なし</v>
      </c>
      <c r="G1999" s="15" t="s">
        <v>2549</v>
      </c>
      <c r="H1999" s="15" t="s">
        <v>3062</v>
      </c>
      <c r="I1999" s="19" t="s">
        <v>933</v>
      </c>
      <c r="J1999" s="19" t="s">
        <v>934</v>
      </c>
      <c r="K1999" s="982">
        <v>2</v>
      </c>
    </row>
    <row r="2000" spans="1:11" ht="15" customHeight="1" x14ac:dyDescent="0.15">
      <c r="A2000" s="19" t="str">
        <v>椎間板ヘルニア</v>
      </c>
      <c r="B2000" s="19" t="str">
        <v>継続的に日常生活又は社会生活に相当な制限を受ける場合に限って、シート８とシート10</v>
      </c>
      <c r="C2000" s="15" t="str">
        <v>その他の障害</v>
      </c>
      <c r="D2000" s="15" t="str">
        <v>なし</v>
      </c>
      <c r="G2000" s="15" t="s">
        <v>2550</v>
      </c>
      <c r="H2000" s="15" t="s">
        <v>3062</v>
      </c>
      <c r="I2000" s="19" t="s">
        <v>933</v>
      </c>
      <c r="J2000" s="19" t="s">
        <v>934</v>
      </c>
      <c r="K2000" s="982">
        <v>2</v>
      </c>
    </row>
    <row r="2001" spans="1:11" ht="15" customHeight="1" x14ac:dyDescent="0.15">
      <c r="A2001" s="19" t="str">
        <v>低分子たんぱく尿症</v>
      </c>
      <c r="B2001" s="19" t="str">
        <v>継続的に日常生活又は社会生活に相当な制限を受ける場合に限って、シート８とシート10</v>
      </c>
      <c r="C2001" s="15" t="str">
        <v>その他の障害</v>
      </c>
      <c r="D2001" s="15" t="str">
        <v>なし</v>
      </c>
      <c r="G2001" s="15" t="s">
        <v>2551</v>
      </c>
      <c r="H2001" s="15" t="s">
        <v>3062</v>
      </c>
      <c r="I2001" s="19" t="s">
        <v>933</v>
      </c>
      <c r="J2001" s="19" t="s">
        <v>934</v>
      </c>
      <c r="K2001" s="982">
        <v>2</v>
      </c>
    </row>
    <row r="2002" spans="1:11" ht="15" customHeight="1" x14ac:dyDescent="0.15">
      <c r="A2002" s="19" t="str">
        <v>鉄欠乏症</v>
      </c>
      <c r="B2002" s="19" t="str">
        <v>継続的に日常生活又は社会生活に相当な制限を受ける場合に限って、シート８とシート10</v>
      </c>
      <c r="C2002" s="15" t="str">
        <v>その他の障害</v>
      </c>
      <c r="D2002" s="15" t="str">
        <v>なし</v>
      </c>
      <c r="G2002" s="15" t="s">
        <v>2552</v>
      </c>
      <c r="H2002" s="15" t="s">
        <v>3062</v>
      </c>
      <c r="I2002" s="19" t="s">
        <v>933</v>
      </c>
      <c r="J2002" s="19" t="s">
        <v>934</v>
      </c>
      <c r="K2002" s="982">
        <v>2</v>
      </c>
    </row>
    <row r="2003" spans="1:11" ht="15" customHeight="1" x14ac:dyDescent="0.15">
      <c r="A2003" s="19" t="str">
        <v>鉄欠乏性貧血</v>
      </c>
      <c r="B2003" s="19" t="str">
        <v>継続的に日常生活又は社会生活に相当な制限を受ける場合に限って、シート８とシート10</v>
      </c>
      <c r="C2003" s="15" t="str">
        <v>その他の障害</v>
      </c>
      <c r="D2003" s="15" t="str">
        <v>なし</v>
      </c>
      <c r="G2003" s="15" t="s">
        <v>2553</v>
      </c>
      <c r="H2003" s="15" t="s">
        <v>3062</v>
      </c>
      <c r="I2003" s="19" t="s">
        <v>933</v>
      </c>
      <c r="J2003" s="19" t="s">
        <v>934</v>
      </c>
      <c r="K2003" s="982">
        <v>2</v>
      </c>
    </row>
    <row r="2004" spans="1:11" ht="15" customHeight="1" x14ac:dyDescent="0.15">
      <c r="A2004" s="19" t="str">
        <v>頭位めまい症</v>
      </c>
      <c r="B2004" s="19" t="str">
        <v>継続的に日常生活又は社会生活に相当な制限を受ける場合に限って、シート８とシート10</v>
      </c>
      <c r="C2004" s="15" t="str">
        <v>その他の障害</v>
      </c>
      <c r="D2004" s="15" t="str">
        <v>なし</v>
      </c>
      <c r="G2004" s="15" t="s">
        <v>2554</v>
      </c>
      <c r="H2004" s="15" t="s">
        <v>3062</v>
      </c>
      <c r="I2004" s="19" t="s">
        <v>933</v>
      </c>
      <c r="J2004" s="19" t="s">
        <v>934</v>
      </c>
      <c r="K2004" s="982">
        <v>2</v>
      </c>
    </row>
    <row r="2005" spans="1:11" ht="15" customHeight="1" x14ac:dyDescent="0.15">
      <c r="A2005" s="19" t="str">
        <v>頭痛発作</v>
      </c>
      <c r="B2005" s="19" t="str">
        <v>継続的に日常生活又は社会生活に相当な制限を受ける場合に限って、シート８とシート10</v>
      </c>
      <c r="C2005" s="15" t="str">
        <v>その他の障害</v>
      </c>
      <c r="D2005" s="15" t="str">
        <v>なし</v>
      </c>
      <c r="G2005" s="15" t="s">
        <v>2555</v>
      </c>
      <c r="H2005" s="15" t="s">
        <v>3062</v>
      </c>
      <c r="I2005" s="19" t="s">
        <v>933</v>
      </c>
      <c r="J2005" s="19" t="s">
        <v>934</v>
      </c>
      <c r="K2005" s="982">
        <v>2</v>
      </c>
    </row>
    <row r="2006" spans="1:11" ht="15" customHeight="1" x14ac:dyDescent="0.15">
      <c r="A2006" s="19" t="str">
        <v>頭皮脱毛症</v>
      </c>
      <c r="B2006" s="19" t="str">
        <v>継続的に日常生活又は社会生活に相当な制限を受ける場合に限って、シート８とシート10</v>
      </c>
      <c r="C2006" s="15" t="str">
        <v>その他の障害</v>
      </c>
      <c r="D2006" s="15" t="str">
        <v>なし</v>
      </c>
      <c r="G2006" s="15" t="s">
        <v>2556</v>
      </c>
      <c r="H2006" s="15" t="s">
        <v>3062</v>
      </c>
      <c r="I2006" s="19" t="s">
        <v>933</v>
      </c>
      <c r="J2006" s="19" t="s">
        <v>934</v>
      </c>
      <c r="K2006" s="982">
        <v>2</v>
      </c>
    </row>
    <row r="2007" spans="1:11" ht="15" customHeight="1" x14ac:dyDescent="0.15">
      <c r="A2007" s="19" t="str">
        <v>頭部脂漏性皮膚炎</v>
      </c>
      <c r="B2007" s="19" t="str">
        <v>継続的に日常生活又は社会生活に相当な制限を受ける場合に限って、シート８とシート10</v>
      </c>
      <c r="C2007" s="15" t="str">
        <v>その他の障害</v>
      </c>
      <c r="D2007" s="15" t="str">
        <v>なし</v>
      </c>
      <c r="G2007" s="15" t="s">
        <v>2557</v>
      </c>
      <c r="H2007" s="15" t="s">
        <v>3062</v>
      </c>
      <c r="I2007" s="19" t="s">
        <v>933</v>
      </c>
      <c r="J2007" s="19" t="s">
        <v>934</v>
      </c>
      <c r="K2007" s="982">
        <v>2</v>
      </c>
    </row>
    <row r="2008" spans="1:11" ht="15" customHeight="1" x14ac:dyDescent="0.15">
      <c r="A2008" s="19" t="str">
        <v>特発性胸腰椎側弯曲症</v>
      </c>
      <c r="B2008" s="19" t="str">
        <v>継続的に日常生活又は社会生活に相当な制限を受ける場合に限って、シート８とシート10</v>
      </c>
      <c r="C2008" s="15" t="str">
        <v>その他の障害</v>
      </c>
      <c r="D2008" s="15" t="str">
        <v>なし</v>
      </c>
      <c r="G2008" s="15" t="s">
        <v>2558</v>
      </c>
      <c r="H2008" s="15" t="s">
        <v>3062</v>
      </c>
      <c r="I2008" s="19" t="s">
        <v>933</v>
      </c>
      <c r="J2008" s="19" t="s">
        <v>934</v>
      </c>
      <c r="K2008" s="982">
        <v>2</v>
      </c>
    </row>
    <row r="2009" spans="1:11" ht="15" customHeight="1" x14ac:dyDescent="0.15">
      <c r="A2009" s="19" t="str">
        <v>特発性胸腰椎側彎曲症</v>
      </c>
      <c r="B2009" s="19" t="str">
        <v>継続的に日常生活又は社会生活に相当な制限を受ける場合に限って、シート８とシート10</v>
      </c>
      <c r="C2009" s="15" t="str">
        <v>その他の障害</v>
      </c>
      <c r="D2009" s="15" t="str">
        <v>なし</v>
      </c>
      <c r="G2009" s="15" t="s">
        <v>2559</v>
      </c>
      <c r="H2009" s="15" t="s">
        <v>3062</v>
      </c>
      <c r="I2009" s="19" t="s">
        <v>933</v>
      </c>
      <c r="J2009" s="19" t="s">
        <v>934</v>
      </c>
      <c r="K2009" s="982">
        <v>2</v>
      </c>
    </row>
    <row r="2010" spans="1:11" ht="15" customHeight="1" x14ac:dyDescent="0.15">
      <c r="A2010" s="19" t="str">
        <v>特発性胸腰椎側湾曲症</v>
      </c>
      <c r="B2010" s="19" t="str">
        <v>継続的に日常生活又は社会生活に相当な制限を受ける場合に限って、シート８とシート10</v>
      </c>
      <c r="C2010" s="15" t="str">
        <v>その他の障害</v>
      </c>
      <c r="D2010" s="15" t="str">
        <v>なし</v>
      </c>
      <c r="G2010" s="15" t="s">
        <v>2560</v>
      </c>
      <c r="H2010" s="15" t="s">
        <v>3062</v>
      </c>
      <c r="I2010" s="19" t="s">
        <v>933</v>
      </c>
      <c r="J2010" s="19" t="s">
        <v>934</v>
      </c>
      <c r="K2010" s="982">
        <v>2</v>
      </c>
    </row>
    <row r="2011" spans="1:11" ht="15" customHeight="1" x14ac:dyDescent="0.15">
      <c r="A2011" s="19" t="str">
        <v>特発性自然気胸</v>
      </c>
      <c r="B2011" s="19" t="str">
        <v>継続的に日常生活又は社会生活に相当な制限を受ける場合に限って、シート８とシート10</v>
      </c>
      <c r="C2011" s="15" t="str">
        <v>その他の障害</v>
      </c>
      <c r="D2011" s="15" t="str">
        <v>なし</v>
      </c>
      <c r="G2011" s="15" t="s">
        <v>2561</v>
      </c>
      <c r="H2011" s="15" t="s">
        <v>3062</v>
      </c>
      <c r="I2011" s="19" t="s">
        <v>933</v>
      </c>
      <c r="J2011" s="19" t="s">
        <v>934</v>
      </c>
      <c r="K2011" s="982">
        <v>2</v>
      </c>
    </row>
    <row r="2012" spans="1:11" ht="15" customHeight="1" x14ac:dyDescent="0.15">
      <c r="A2012" s="19" t="str">
        <v>突発性意識消失</v>
      </c>
      <c r="B2012" s="19" t="str">
        <v>継続的に日常生活又は社会生活に相当な制限を受ける場合に限って、シート８とシート10</v>
      </c>
      <c r="C2012" s="15" t="str">
        <v>その他の障害</v>
      </c>
      <c r="D2012" s="15" t="str">
        <v>なし</v>
      </c>
      <c r="G2012" s="15" t="s">
        <v>2562</v>
      </c>
      <c r="H2012" s="15" t="s">
        <v>3062</v>
      </c>
      <c r="I2012" s="19" t="s">
        <v>933</v>
      </c>
      <c r="J2012" s="19" t="s">
        <v>934</v>
      </c>
      <c r="K2012" s="982">
        <v>2</v>
      </c>
    </row>
    <row r="2013" spans="1:11" ht="15" customHeight="1" x14ac:dyDescent="0.15">
      <c r="A2013" s="19" t="str">
        <v>突発性側弯症</v>
      </c>
      <c r="B2013" s="19" t="str">
        <v>継続的に日常生活又は社会生活に相当な制限を受ける場合に限って、シート８とシート10</v>
      </c>
      <c r="C2013" s="15" t="str">
        <v>その他の障害</v>
      </c>
      <c r="D2013" s="15" t="str">
        <v>なし</v>
      </c>
      <c r="G2013" s="15" t="s">
        <v>2563</v>
      </c>
      <c r="H2013" s="15" t="s">
        <v>3062</v>
      </c>
      <c r="I2013" s="19" t="s">
        <v>933</v>
      </c>
      <c r="J2013" s="19" t="s">
        <v>934</v>
      </c>
      <c r="K2013" s="982">
        <v>2</v>
      </c>
    </row>
    <row r="2014" spans="1:11" ht="15" customHeight="1" x14ac:dyDescent="0.15">
      <c r="A2014" s="19" t="str">
        <v>突発性側彎症</v>
      </c>
      <c r="B2014" s="19" t="str">
        <v>継続的に日常生活又は社会生活に相当な制限を受ける場合に限って、シート８とシート10</v>
      </c>
      <c r="C2014" s="15" t="str">
        <v>その他の障害</v>
      </c>
      <c r="D2014" s="15" t="str">
        <v>なし</v>
      </c>
      <c r="G2014" s="15" t="s">
        <v>2564</v>
      </c>
      <c r="H2014" s="15" t="s">
        <v>3062</v>
      </c>
      <c r="I2014" s="19" t="s">
        <v>933</v>
      </c>
      <c r="J2014" s="19" t="s">
        <v>934</v>
      </c>
      <c r="K2014" s="982">
        <v>2</v>
      </c>
    </row>
    <row r="2015" spans="1:11" ht="15" customHeight="1" x14ac:dyDescent="0.15">
      <c r="A2015" s="19" t="str">
        <v>突発性側湾症</v>
      </c>
      <c r="B2015" s="19" t="str">
        <v>継続的に日常生活又は社会生活に相当な制限を受ける場合に限って、シート８とシート10</v>
      </c>
      <c r="C2015" s="15" t="str">
        <v>その他の障害</v>
      </c>
      <c r="D2015" s="15" t="str">
        <v>なし</v>
      </c>
      <c r="G2015" s="15" t="s">
        <v>2565</v>
      </c>
      <c r="H2015" s="15" t="s">
        <v>3062</v>
      </c>
      <c r="I2015" s="19" t="s">
        <v>933</v>
      </c>
      <c r="J2015" s="19" t="s">
        <v>934</v>
      </c>
      <c r="K2015" s="982">
        <v>2</v>
      </c>
    </row>
    <row r="2016" spans="1:11" ht="15" customHeight="1" x14ac:dyDescent="0.15">
      <c r="A2016" s="19" t="str">
        <v>突発性背椎側弯症</v>
      </c>
      <c r="B2016" s="19" t="str">
        <v>継続的に日常生活又は社会生活に相当な制限を受ける場合に限って、シート８とシート10</v>
      </c>
      <c r="C2016" s="15" t="str">
        <v>その他の障害</v>
      </c>
      <c r="D2016" s="15" t="str">
        <v>なし</v>
      </c>
      <c r="G2016" s="15" t="s">
        <v>2566</v>
      </c>
      <c r="H2016" s="15" t="s">
        <v>3062</v>
      </c>
      <c r="I2016" s="19" t="s">
        <v>933</v>
      </c>
      <c r="J2016" s="19" t="s">
        <v>934</v>
      </c>
      <c r="K2016" s="982">
        <v>2</v>
      </c>
    </row>
    <row r="2017" spans="1:11" ht="15" customHeight="1" x14ac:dyDescent="0.15">
      <c r="A2017" s="19" t="str">
        <v>突発性背椎側彎症</v>
      </c>
      <c r="B2017" s="19" t="str">
        <v>継続的に日常生活又は社会生活に相当な制限を受ける場合に限って、シート８とシート10</v>
      </c>
      <c r="C2017" s="15" t="str">
        <v>その他の障害</v>
      </c>
      <c r="D2017" s="15" t="str">
        <v>なし</v>
      </c>
      <c r="G2017" s="15" t="s">
        <v>2567</v>
      </c>
      <c r="H2017" s="15" t="s">
        <v>3062</v>
      </c>
      <c r="I2017" s="19" t="s">
        <v>933</v>
      </c>
      <c r="J2017" s="19" t="s">
        <v>934</v>
      </c>
      <c r="K2017" s="982">
        <v>2</v>
      </c>
    </row>
    <row r="2018" spans="1:11" ht="15" customHeight="1" x14ac:dyDescent="0.15">
      <c r="A2018" s="19" t="str">
        <v>突発性背椎側湾症</v>
      </c>
      <c r="B2018" s="19" t="str">
        <v>継続的に日常生活又は社会生活に相当な制限を受ける場合に限って、シート８とシート10</v>
      </c>
      <c r="C2018" s="15" t="str">
        <v>その他の障害</v>
      </c>
      <c r="D2018" s="15" t="str">
        <v>なし</v>
      </c>
      <c r="G2018" s="15" t="s">
        <v>2568</v>
      </c>
      <c r="H2018" s="15" t="s">
        <v>3062</v>
      </c>
      <c r="I2018" s="19" t="s">
        <v>933</v>
      </c>
      <c r="J2018" s="19" t="s">
        <v>934</v>
      </c>
      <c r="K2018" s="982">
        <v>2</v>
      </c>
    </row>
    <row r="2019" spans="1:11" ht="15" customHeight="1" x14ac:dyDescent="0.15">
      <c r="A2019" s="19" t="str">
        <v>中耳先天性奇形</v>
      </c>
      <c r="B2019" s="19" t="str">
        <v>継続的に日常生活又は社会生活に相当な制限を受ける場合に限って、シート８とシート10</v>
      </c>
      <c r="C2019" s="15" t="str">
        <v>その他の障害</v>
      </c>
      <c r="D2019" s="15" t="str">
        <v>なし</v>
      </c>
      <c r="G2019" s="15" t="s">
        <v>2569</v>
      </c>
      <c r="H2019" s="15" t="s">
        <v>3062</v>
      </c>
      <c r="I2019" s="19" t="s">
        <v>933</v>
      </c>
      <c r="J2019" s="19" t="s">
        <v>934</v>
      </c>
      <c r="K2019" s="982">
        <v>2</v>
      </c>
    </row>
    <row r="2020" spans="1:11" ht="15" customHeight="1" x14ac:dyDescent="0.15">
      <c r="A2020" s="19" t="str">
        <v>内斜視</v>
      </c>
      <c r="B2020" s="19" t="str">
        <v>継続的に日常生活又は社会生活に相当な制限を受ける場合に限って、シート８とシート10</v>
      </c>
      <c r="C2020" s="15" t="str">
        <v>その他の障害</v>
      </c>
      <c r="D2020" s="15" t="str">
        <v>なし</v>
      </c>
      <c r="G2020" s="15" t="s">
        <v>2570</v>
      </c>
      <c r="H2020" s="15" t="s">
        <v>3062</v>
      </c>
      <c r="I2020" s="19" t="s">
        <v>933</v>
      </c>
      <c r="J2020" s="19" t="s">
        <v>934</v>
      </c>
      <c r="K2020" s="982">
        <v>2</v>
      </c>
    </row>
    <row r="2021" spans="1:11" ht="15" customHeight="1" x14ac:dyDescent="0.15">
      <c r="A2021" s="19" t="str">
        <v>難治性逆流性食道炎</v>
      </c>
      <c r="B2021" s="19" t="str">
        <v>継続的に日常生活又は社会生活に相当な制限を受ける場合に限って、シート８とシート10</v>
      </c>
      <c r="C2021" s="15" t="str">
        <v>その他の障害</v>
      </c>
      <c r="D2021" s="15" t="str">
        <v>なし</v>
      </c>
      <c r="G2021" s="15" t="s">
        <v>2572</v>
      </c>
      <c r="H2021" s="15" t="s">
        <v>3062</v>
      </c>
      <c r="I2021" s="19" t="s">
        <v>933</v>
      </c>
      <c r="J2021" s="19" t="s">
        <v>934</v>
      </c>
      <c r="K2021" s="982">
        <v>2</v>
      </c>
    </row>
    <row r="2022" spans="1:11" ht="15" customHeight="1" x14ac:dyDescent="0.15">
      <c r="A2022" s="19" t="str">
        <v>尿路感染症</v>
      </c>
      <c r="B2022" s="19" t="str">
        <v>継続的に日常生活又は社会生活に相当な制限を受ける場合に限って、シート８とシート10</v>
      </c>
      <c r="C2022" s="15" t="str">
        <v>その他の障害</v>
      </c>
      <c r="D2022" s="15" t="str">
        <v>なし</v>
      </c>
      <c r="G2022" s="15" t="s">
        <v>2573</v>
      </c>
      <c r="H2022" s="15" t="s">
        <v>3062</v>
      </c>
      <c r="I2022" s="19" t="s">
        <v>933</v>
      </c>
      <c r="J2022" s="19" t="s">
        <v>934</v>
      </c>
      <c r="K2022" s="982">
        <v>2</v>
      </c>
    </row>
    <row r="2023" spans="1:11" ht="15" customHeight="1" x14ac:dyDescent="0.15">
      <c r="A2023" s="19" t="str">
        <v>膿胞性ざ瘡</v>
      </c>
      <c r="B2023" s="19" t="str">
        <v>継続的に日常生活又は社会生活に相当な制限を受ける場合に限って、シート８とシート10</v>
      </c>
      <c r="C2023" s="15" t="str">
        <v>その他の障害</v>
      </c>
      <c r="D2023" s="15" t="str">
        <v>なし</v>
      </c>
      <c r="G2023" s="15" t="s">
        <v>2574</v>
      </c>
      <c r="H2023" s="15" t="s">
        <v>3062</v>
      </c>
      <c r="I2023" s="19" t="s">
        <v>933</v>
      </c>
      <c r="J2023" s="19" t="s">
        <v>934</v>
      </c>
      <c r="K2023" s="982">
        <v>2</v>
      </c>
    </row>
    <row r="2024" spans="1:11" ht="15" customHeight="1" x14ac:dyDescent="0.15">
      <c r="A2024" s="19" t="str">
        <v>肺気胸</v>
      </c>
      <c r="B2024" s="19" t="str">
        <v>継続的に日常生活又は社会生活に相当な制限を受ける場合に限って、シート８とシート10</v>
      </c>
      <c r="C2024" s="15" t="str">
        <v>その他の障害</v>
      </c>
      <c r="D2024" s="15" t="str">
        <v>なし</v>
      </c>
      <c r="G2024" s="15" t="s">
        <v>2575</v>
      </c>
      <c r="H2024" s="15" t="s">
        <v>3062</v>
      </c>
      <c r="I2024" s="19" t="s">
        <v>933</v>
      </c>
      <c r="J2024" s="19" t="s">
        <v>934</v>
      </c>
      <c r="K2024" s="982">
        <v>2</v>
      </c>
    </row>
    <row r="2025" spans="1:11" ht="15" customHeight="1" x14ac:dyDescent="0.15">
      <c r="A2025" s="19" t="str">
        <v>肺挫傷</v>
      </c>
      <c r="B2025" s="19" t="str">
        <v>継続的に日常生活又は社会生活に相当な制限を受ける場合に限って、シート８とシート10</v>
      </c>
      <c r="C2025" s="15" t="str">
        <v>その他の障害</v>
      </c>
      <c r="D2025" s="15" t="str">
        <v>なし</v>
      </c>
      <c r="G2025" s="15" t="s">
        <v>2576</v>
      </c>
      <c r="H2025" s="15" t="s">
        <v>3062</v>
      </c>
      <c r="I2025" s="19" t="s">
        <v>933</v>
      </c>
      <c r="J2025" s="19" t="s">
        <v>934</v>
      </c>
      <c r="K2025" s="982">
        <v>2</v>
      </c>
    </row>
    <row r="2026" spans="1:11" ht="15" customHeight="1" x14ac:dyDescent="0.15">
      <c r="A2026" s="19" t="str">
        <v>白内障</v>
      </c>
      <c r="B2026" s="19" t="str">
        <v>継続的に日常生活又は社会生活に相当な制限を受ける場合に限って、シート８とシート10</v>
      </c>
      <c r="C2026" s="15" t="str">
        <v>その他の障害</v>
      </c>
      <c r="D2026" s="15" t="str">
        <v>なし</v>
      </c>
      <c r="G2026" s="15" t="s">
        <v>2577</v>
      </c>
      <c r="H2026" s="15" t="s">
        <v>3062</v>
      </c>
      <c r="I2026" s="19" t="s">
        <v>933</v>
      </c>
      <c r="J2026" s="19" t="s">
        <v>934</v>
      </c>
      <c r="K2026" s="982">
        <v>2</v>
      </c>
    </row>
    <row r="2027" spans="1:11" ht="15" customHeight="1" x14ac:dyDescent="0.15">
      <c r="A2027" s="19" t="str">
        <v>発汗症</v>
      </c>
      <c r="B2027" s="19" t="str">
        <v>継続的に日常生活又は社会生活に相当な制限を受ける場合に限って、シート８とシート10</v>
      </c>
      <c r="C2027" s="15" t="str">
        <v>その他の障害</v>
      </c>
      <c r="D2027" s="15" t="str">
        <v>なし</v>
      </c>
      <c r="G2027" s="15" t="s">
        <v>2578</v>
      </c>
      <c r="H2027" s="15" t="s">
        <v>3062</v>
      </c>
      <c r="I2027" s="19" t="s">
        <v>933</v>
      </c>
      <c r="J2027" s="19" t="s">
        <v>934</v>
      </c>
      <c r="K2027" s="982">
        <v>2</v>
      </c>
    </row>
    <row r="2028" spans="1:11" ht="15" customHeight="1" x14ac:dyDescent="0.15">
      <c r="A2028" s="19" t="str">
        <v>半月板損傷</v>
      </c>
      <c r="B2028" s="19" t="str">
        <v>継続的に日常生活又は社会生活に相当な制限を受ける場合に限って、シート８とシート10</v>
      </c>
      <c r="C2028" s="15" t="str">
        <v>その他の障害</v>
      </c>
      <c r="D2028" s="15" t="str">
        <v>なし</v>
      </c>
      <c r="G2028" s="15" t="s">
        <v>2579</v>
      </c>
      <c r="H2028" s="15" t="s">
        <v>3062</v>
      </c>
      <c r="I2028" s="19" t="s">
        <v>933</v>
      </c>
      <c r="J2028" s="19" t="s">
        <v>934</v>
      </c>
      <c r="K2028" s="982">
        <v>2</v>
      </c>
    </row>
    <row r="2029" spans="1:11" ht="15" customHeight="1" x14ac:dyDescent="0.15">
      <c r="A2029" s="19" t="str">
        <v>反回神経麻痺</v>
      </c>
      <c r="B2029" s="19" t="str">
        <v>継続的に日常生活又は社会生活に相当な制限を受ける場合に限って、シート８とシート10</v>
      </c>
      <c r="C2029" s="15" t="str">
        <v>その他の障害</v>
      </c>
      <c r="D2029" s="15" t="str">
        <v>なし</v>
      </c>
      <c r="G2029" s="15" t="s">
        <v>2580</v>
      </c>
      <c r="H2029" s="15" t="s">
        <v>3062</v>
      </c>
      <c r="I2029" s="19" t="s">
        <v>933</v>
      </c>
      <c r="J2029" s="19" t="s">
        <v>934</v>
      </c>
      <c r="K2029" s="982">
        <v>2</v>
      </c>
    </row>
    <row r="2030" spans="1:11" ht="15" customHeight="1" x14ac:dyDescent="0.15">
      <c r="A2030" s="19" t="str">
        <v>反射性失神</v>
      </c>
      <c r="B2030" s="19" t="str">
        <v>継続的に日常生活又は社会生活に相当な制限を受ける場合に限って、シート８とシート10</v>
      </c>
      <c r="C2030" s="15" t="str">
        <v>その他の障害</v>
      </c>
      <c r="D2030" s="15" t="str">
        <v>なし</v>
      </c>
      <c r="G2030" s="15" t="s">
        <v>2581</v>
      </c>
      <c r="H2030" s="15" t="s">
        <v>3062</v>
      </c>
      <c r="I2030" s="19" t="s">
        <v>933</v>
      </c>
      <c r="J2030" s="19" t="s">
        <v>934</v>
      </c>
      <c r="K2030" s="982">
        <v>2</v>
      </c>
    </row>
    <row r="2031" spans="1:11" ht="15" customHeight="1" x14ac:dyDescent="0.15">
      <c r="A2031" s="19" t="str">
        <v>反射性神経調節性失神</v>
      </c>
      <c r="B2031" s="19" t="str">
        <v>継続的に日常生活又は社会生活に相当な制限を受ける場合に限って、シート８とシート10</v>
      </c>
      <c r="C2031" s="15" t="str">
        <v>その他の障害</v>
      </c>
      <c r="D2031" s="15" t="str">
        <v>なし</v>
      </c>
      <c r="G2031" s="15" t="s">
        <v>2582</v>
      </c>
      <c r="H2031" s="15" t="s">
        <v>3062</v>
      </c>
      <c r="I2031" s="19" t="s">
        <v>933</v>
      </c>
      <c r="J2031" s="19" t="s">
        <v>934</v>
      </c>
      <c r="K2031" s="982">
        <v>2</v>
      </c>
    </row>
    <row r="2032" spans="1:11" ht="15" customHeight="1" x14ac:dyDescent="0.15">
      <c r="A2032" s="19" t="str">
        <v>汎発型円形脱毛症</v>
      </c>
      <c r="B2032" s="19" t="str">
        <v>継続的に日常生活又は社会生活に相当な制限を受ける場合に限って、シート８とシート10</v>
      </c>
      <c r="C2032" s="15" t="str">
        <v>その他の障害</v>
      </c>
      <c r="D2032" s="15" t="str">
        <v>なし</v>
      </c>
      <c r="G2032" s="15" t="s">
        <v>2583</v>
      </c>
      <c r="H2032" s="15" t="s">
        <v>3062</v>
      </c>
      <c r="I2032" s="19" t="s">
        <v>933</v>
      </c>
      <c r="J2032" s="19" t="s">
        <v>934</v>
      </c>
      <c r="K2032" s="982">
        <v>2</v>
      </c>
    </row>
    <row r="2033" spans="1:11" ht="15" customHeight="1" x14ac:dyDescent="0.15">
      <c r="A2033" s="19" t="str">
        <v>皮膚炎</v>
      </c>
      <c r="B2033" s="19" t="str">
        <v>継続的に日常生活又は社会生活に相当な制限を受ける場合に限って、シート８とシート10</v>
      </c>
      <c r="C2033" s="15" t="str">
        <v>その他の障害</v>
      </c>
      <c r="D2033" s="15" t="str">
        <v>なし</v>
      </c>
      <c r="G2033" s="15" t="s">
        <v>2584</v>
      </c>
      <c r="H2033" s="15" t="s">
        <v>3062</v>
      </c>
      <c r="I2033" s="19" t="s">
        <v>933</v>
      </c>
      <c r="J2033" s="19" t="s">
        <v>934</v>
      </c>
      <c r="K2033" s="982">
        <v>2</v>
      </c>
    </row>
    <row r="2034" spans="1:11" ht="15" customHeight="1" x14ac:dyDescent="0.15">
      <c r="A2034" s="19" t="str">
        <v>鼻中隔穿孔</v>
      </c>
      <c r="B2034" s="19" t="str">
        <v>継続的に日常生活又は社会生活に相当な制限を受ける場合に限って、シート８とシート10</v>
      </c>
      <c r="C2034" s="15" t="str">
        <v>その他の障害</v>
      </c>
      <c r="D2034" s="15" t="str">
        <v>なし</v>
      </c>
      <c r="G2034" s="15" t="s">
        <v>2585</v>
      </c>
      <c r="H2034" s="15" t="s">
        <v>3062</v>
      </c>
      <c r="I2034" s="19" t="s">
        <v>933</v>
      </c>
      <c r="J2034" s="19" t="s">
        <v>934</v>
      </c>
      <c r="K2034" s="982">
        <v>2</v>
      </c>
    </row>
    <row r="2035" spans="1:11" ht="15" customHeight="1" x14ac:dyDescent="0.15">
      <c r="A2035" s="19" t="str">
        <v>鼻中隔湾曲症</v>
      </c>
      <c r="B2035" s="19" t="str">
        <v>継続的に日常生活又は社会生活に相当な制限を受ける場合に限って、シート８とシート10</v>
      </c>
      <c r="C2035" s="15" t="str">
        <v>その他の障害</v>
      </c>
      <c r="D2035" s="15" t="str">
        <v>なし</v>
      </c>
      <c r="G2035" s="15" t="s">
        <v>2586</v>
      </c>
      <c r="H2035" s="15" t="s">
        <v>3062</v>
      </c>
      <c r="I2035" s="19" t="s">
        <v>933</v>
      </c>
      <c r="J2035" s="19" t="s">
        <v>934</v>
      </c>
      <c r="K2035" s="982">
        <v>2</v>
      </c>
    </row>
    <row r="2036" spans="1:11" ht="15" customHeight="1" x14ac:dyDescent="0.15">
      <c r="A2036" s="19" t="str">
        <v>膝蓋大腿関節症</v>
      </c>
      <c r="B2036" s="19" t="str">
        <v>継続的に日常生活又は社会生活に相当な制限を受ける場合に限って、シート８とシート10</v>
      </c>
      <c r="C2036" s="15" t="str">
        <v>その他の障害</v>
      </c>
      <c r="D2036" s="15" t="str">
        <v>なし</v>
      </c>
      <c r="G2036" s="15" t="s">
        <v>2587</v>
      </c>
      <c r="H2036" s="15" t="s">
        <v>3062</v>
      </c>
      <c r="I2036" s="19" t="s">
        <v>933</v>
      </c>
      <c r="J2036" s="19" t="s">
        <v>934</v>
      </c>
      <c r="K2036" s="982">
        <v>2</v>
      </c>
    </row>
    <row r="2037" spans="1:11" ht="15" customHeight="1" x14ac:dyDescent="0.15">
      <c r="A2037" s="19" t="str">
        <v>膝窩動脈捕捉症候群</v>
      </c>
      <c r="B2037" s="19" t="str">
        <v>継続的に日常生活又は社会生活に相当な制限を受ける場合に限って、シート８とシート10</v>
      </c>
      <c r="C2037" s="15" t="str">
        <v>その他の障害</v>
      </c>
      <c r="D2037" s="15" t="str">
        <v>なし</v>
      </c>
      <c r="G2037" s="15" t="s">
        <v>2588</v>
      </c>
      <c r="H2037" s="15" t="s">
        <v>3062</v>
      </c>
      <c r="I2037" s="19" t="s">
        <v>933</v>
      </c>
      <c r="J2037" s="19" t="s">
        <v>934</v>
      </c>
      <c r="K2037" s="982">
        <v>2</v>
      </c>
    </row>
    <row r="2038" spans="1:11" ht="15" customHeight="1" x14ac:dyDescent="0.15">
      <c r="A2038" s="19" t="str">
        <v>複視</v>
      </c>
      <c r="B2038" s="19" t="str">
        <v>継続的に日常生活又は社会生活に相当な制限を受ける場合に限って、シート８とシート10</v>
      </c>
      <c r="C2038" s="15" t="str">
        <v>その他の障害</v>
      </c>
      <c r="D2038" s="15" t="str">
        <v>なし</v>
      </c>
      <c r="G2038" s="15" t="s">
        <v>2589</v>
      </c>
      <c r="H2038" s="15" t="s">
        <v>3062</v>
      </c>
      <c r="I2038" s="19" t="s">
        <v>933</v>
      </c>
      <c r="J2038" s="19" t="s">
        <v>934</v>
      </c>
      <c r="K2038" s="982">
        <v>2</v>
      </c>
    </row>
    <row r="2039" spans="1:11" ht="15" customHeight="1" x14ac:dyDescent="0.15">
      <c r="A2039" s="19" t="str">
        <v>平衡感覚障害</v>
      </c>
      <c r="B2039" s="19" t="str">
        <v>継続的に日常生活又は社会生活に相当な制限を受ける場合に限って、シート８とシート10</v>
      </c>
      <c r="C2039" s="15" t="str">
        <v>その他の障害</v>
      </c>
      <c r="D2039" s="15" t="str">
        <v>なし</v>
      </c>
      <c r="G2039" s="15" t="s">
        <v>2590</v>
      </c>
      <c r="H2039" s="15" t="s">
        <v>3062</v>
      </c>
      <c r="I2039" s="19" t="s">
        <v>933</v>
      </c>
      <c r="J2039" s="19" t="s">
        <v>934</v>
      </c>
      <c r="K2039" s="982">
        <v>2</v>
      </c>
    </row>
    <row r="2040" spans="1:11" ht="15" customHeight="1" x14ac:dyDescent="0.15">
      <c r="A2040" s="19" t="str">
        <v>偏頭痛</v>
      </c>
      <c r="B2040" s="19" t="str">
        <v>継続的に日常生活又は社会生活に相当な制限を受ける場合に限って、シート８とシート10</v>
      </c>
      <c r="C2040" s="15" t="str">
        <v>その他の障害</v>
      </c>
      <c r="D2040" s="15" t="str">
        <v>なし</v>
      </c>
      <c r="G2040" s="15" t="s">
        <v>2591</v>
      </c>
      <c r="H2040" s="15" t="s">
        <v>3062</v>
      </c>
      <c r="I2040" s="19" t="s">
        <v>933</v>
      </c>
      <c r="J2040" s="19" t="s">
        <v>934</v>
      </c>
      <c r="K2040" s="982">
        <v>2</v>
      </c>
    </row>
    <row r="2041" spans="1:11" ht="15" customHeight="1" x14ac:dyDescent="0.15">
      <c r="A2041" s="19" t="str">
        <v>変形性股関節症</v>
      </c>
      <c r="B2041" s="19" t="str">
        <v>継続的に日常生活又は社会生活に相当な制限を受ける場合に限って、シート８とシート10</v>
      </c>
      <c r="C2041" s="15" t="str">
        <v>その他の障害</v>
      </c>
      <c r="D2041" s="15" t="str">
        <v>なし</v>
      </c>
      <c r="G2041" s="15" t="s">
        <v>2592</v>
      </c>
      <c r="H2041" s="15" t="s">
        <v>3062</v>
      </c>
      <c r="I2041" s="19" t="s">
        <v>933</v>
      </c>
      <c r="J2041" s="19" t="s">
        <v>934</v>
      </c>
      <c r="K2041" s="982">
        <v>2</v>
      </c>
    </row>
    <row r="2042" spans="1:11" ht="15" customHeight="1" x14ac:dyDescent="0.15">
      <c r="A2042" s="19" t="str">
        <v>片頭痛</v>
      </c>
      <c r="B2042" s="19" t="str">
        <v>継続的に日常生活又は社会生活に相当な制限を受ける場合に限って、シート８とシート10</v>
      </c>
      <c r="C2042" s="15" t="str">
        <v>その他の障害</v>
      </c>
      <c r="D2042" s="15" t="str">
        <v>なし</v>
      </c>
      <c r="G2042" s="15" t="s">
        <v>2593</v>
      </c>
      <c r="H2042" s="15" t="s">
        <v>3062</v>
      </c>
      <c r="I2042" s="19" t="s">
        <v>933</v>
      </c>
      <c r="J2042" s="19" t="s">
        <v>934</v>
      </c>
      <c r="K2042" s="982">
        <v>2</v>
      </c>
    </row>
    <row r="2043" spans="1:11" ht="15" customHeight="1" x14ac:dyDescent="0.15">
      <c r="A2043" s="19" t="str">
        <v>片麻痺性片頭痛</v>
      </c>
      <c r="B2043" s="19" t="str">
        <v>継続的に日常生活又は社会生活に相当な制限を受ける場合に限って、シート８とシート10</v>
      </c>
      <c r="C2043" s="15" t="str">
        <v>その他の障害</v>
      </c>
      <c r="D2043" s="15" t="str">
        <v>なし</v>
      </c>
      <c r="G2043" s="15" t="s">
        <v>2594</v>
      </c>
      <c r="H2043" s="15" t="s">
        <v>3062</v>
      </c>
      <c r="I2043" s="19" t="s">
        <v>933</v>
      </c>
      <c r="J2043" s="19" t="s">
        <v>934</v>
      </c>
      <c r="K2043" s="982">
        <v>2</v>
      </c>
    </row>
    <row r="2044" spans="1:11" ht="15" customHeight="1" x14ac:dyDescent="0.15">
      <c r="A2044" s="19" t="str">
        <v>本態性低血圧</v>
      </c>
      <c r="B2044" s="19" t="str">
        <v>継続的に日常生活又は社会生活に相当な制限を受ける場合に限って、シート８とシート10</v>
      </c>
      <c r="C2044" s="15" t="str">
        <v>その他の障害</v>
      </c>
      <c r="D2044" s="15" t="str">
        <v>なし</v>
      </c>
      <c r="G2044" s="15" t="s">
        <v>2595</v>
      </c>
      <c r="H2044" s="15" t="s">
        <v>3062</v>
      </c>
      <c r="I2044" s="19" t="s">
        <v>933</v>
      </c>
      <c r="J2044" s="19" t="s">
        <v>934</v>
      </c>
      <c r="K2044" s="982">
        <v>2</v>
      </c>
    </row>
    <row r="2045" spans="1:11" ht="15" customHeight="1" x14ac:dyDescent="0.15">
      <c r="A2045" s="19" t="str">
        <v>慢性胃腸炎</v>
      </c>
      <c r="B2045" s="19" t="str">
        <v>継続的に日常生活又は社会生活に相当な制限を受ける場合に限って、シート８とシート10</v>
      </c>
      <c r="C2045" s="15" t="str">
        <v>その他の障害</v>
      </c>
      <c r="D2045" s="15" t="str">
        <v>なし</v>
      </c>
      <c r="G2045" s="15" t="s">
        <v>2596</v>
      </c>
      <c r="H2045" s="15" t="s">
        <v>3062</v>
      </c>
      <c r="I2045" s="19" t="s">
        <v>933</v>
      </c>
      <c r="J2045" s="19" t="s">
        <v>934</v>
      </c>
      <c r="K2045" s="982">
        <v>2</v>
      </c>
    </row>
    <row r="2046" spans="1:11" ht="15" customHeight="1" x14ac:dyDescent="0.15">
      <c r="A2046" s="19" t="str">
        <v>慢性下痢症</v>
      </c>
      <c r="B2046" s="19" t="str">
        <v>継続的に日常生活又は社会生活に相当な制限を受ける場合に限って、シート８とシート10</v>
      </c>
      <c r="C2046" s="15" t="str">
        <v>その他の障害</v>
      </c>
      <c r="D2046" s="15" t="str">
        <v>なし</v>
      </c>
      <c r="G2046" s="15" t="s">
        <v>2597</v>
      </c>
      <c r="H2046" s="15" t="s">
        <v>3062</v>
      </c>
      <c r="I2046" s="19" t="s">
        <v>933</v>
      </c>
      <c r="J2046" s="19" t="s">
        <v>934</v>
      </c>
      <c r="K2046" s="982">
        <v>2</v>
      </c>
    </row>
    <row r="2047" spans="1:11" ht="15" customHeight="1" x14ac:dyDescent="0.15">
      <c r="A2047" s="19" t="str">
        <v>慢性頭痛</v>
      </c>
      <c r="B2047" s="19" t="str">
        <v>継続的に日常生活又は社会生活に相当な制限を受ける場合に限って、シート８とシート10</v>
      </c>
      <c r="C2047" s="15" t="str">
        <v>その他の障害</v>
      </c>
      <c r="D2047" s="15" t="str">
        <v>なし</v>
      </c>
      <c r="G2047" s="15" t="s">
        <v>2598</v>
      </c>
      <c r="H2047" s="15" t="s">
        <v>3062</v>
      </c>
      <c r="I2047" s="19" t="s">
        <v>933</v>
      </c>
      <c r="J2047" s="19" t="s">
        <v>934</v>
      </c>
      <c r="K2047" s="982">
        <v>2</v>
      </c>
    </row>
    <row r="2048" spans="1:11" ht="15" customHeight="1" x14ac:dyDescent="0.15">
      <c r="A2048" s="19" t="str">
        <v>慢性皮膚炎</v>
      </c>
      <c r="B2048" s="19" t="str">
        <v>継続的に日常生活又は社会生活に相当な制限を受ける場合に限って、シート８とシート10</v>
      </c>
      <c r="C2048" s="15" t="str">
        <v>その他の障害</v>
      </c>
      <c r="D2048" s="15" t="str">
        <v>なし</v>
      </c>
      <c r="G2048" s="15" t="s">
        <v>2599</v>
      </c>
      <c r="H2048" s="15" t="s">
        <v>3062</v>
      </c>
      <c r="I2048" s="19" t="s">
        <v>933</v>
      </c>
      <c r="J2048" s="19" t="s">
        <v>934</v>
      </c>
      <c r="K2048" s="982">
        <v>2</v>
      </c>
    </row>
    <row r="2049" spans="1:11" ht="15" customHeight="1" x14ac:dyDescent="0.15">
      <c r="A2049" s="19" t="str">
        <v>慢性鼻炎</v>
      </c>
      <c r="B2049" s="19" t="str">
        <v>継続的に日常生活又は社会生活に相当な制限を受ける場合に限って、シート８とシート10</v>
      </c>
      <c r="C2049" s="15" t="str">
        <v>その他の障害</v>
      </c>
      <c r="D2049" s="15" t="str">
        <v>なし</v>
      </c>
      <c r="G2049" s="15" t="s">
        <v>2600</v>
      </c>
      <c r="H2049" s="15" t="s">
        <v>3062</v>
      </c>
      <c r="I2049" s="19" t="s">
        <v>933</v>
      </c>
      <c r="J2049" s="19" t="s">
        <v>934</v>
      </c>
      <c r="K2049" s="982">
        <v>2</v>
      </c>
    </row>
    <row r="2050" spans="1:11" ht="15" customHeight="1" x14ac:dyDescent="0.15">
      <c r="A2050" s="19" t="str">
        <v>慢性副鼻腔炎</v>
      </c>
      <c r="B2050" s="19" t="str">
        <v>継続的に日常生活又は社会生活に相当な制限を受ける場合に限って、シート８とシート10</v>
      </c>
      <c r="C2050" s="15" t="str">
        <v>その他の障害</v>
      </c>
      <c r="D2050" s="15" t="str">
        <v>なし</v>
      </c>
      <c r="G2050" s="15" t="s">
        <v>2601</v>
      </c>
      <c r="H2050" s="15" t="s">
        <v>3062</v>
      </c>
      <c r="I2050" s="19" t="s">
        <v>933</v>
      </c>
      <c r="J2050" s="19" t="s">
        <v>934</v>
      </c>
      <c r="K2050" s="982">
        <v>2</v>
      </c>
    </row>
    <row r="2051" spans="1:11" ht="15" customHeight="1" x14ac:dyDescent="0.15">
      <c r="A2051" s="19" t="str">
        <v>慢性偏頭痛</v>
      </c>
      <c r="B2051" s="19" t="str">
        <v>継続的に日常生活又は社会生活に相当な制限を受ける場合に限って、シート８とシート10</v>
      </c>
      <c r="C2051" s="15" t="str">
        <v>その他の障害</v>
      </c>
      <c r="D2051" s="15" t="str">
        <v>なし</v>
      </c>
      <c r="G2051" s="15" t="s">
        <v>2602</v>
      </c>
      <c r="H2051" s="15" t="s">
        <v>3062</v>
      </c>
      <c r="I2051" s="19" t="s">
        <v>933</v>
      </c>
      <c r="J2051" s="19" t="s">
        <v>934</v>
      </c>
      <c r="K2051" s="982">
        <v>2</v>
      </c>
    </row>
    <row r="2052" spans="1:11" ht="15" customHeight="1" x14ac:dyDescent="0.15">
      <c r="A2052" s="19" t="str">
        <v>味覚障害</v>
      </c>
      <c r="B2052" s="19" t="str">
        <v>継続的に日常生活又は社会生活に相当な制限を受ける場合に限って、シート８とシート10</v>
      </c>
      <c r="C2052" s="15" t="str">
        <v>その他の障害</v>
      </c>
      <c r="D2052" s="15" t="str">
        <v>なし</v>
      </c>
      <c r="G2052" s="15" t="s">
        <v>2603</v>
      </c>
      <c r="H2052" s="15" t="s">
        <v>3062</v>
      </c>
      <c r="I2052" s="19" t="s">
        <v>933</v>
      </c>
      <c r="J2052" s="19" t="s">
        <v>934</v>
      </c>
      <c r="K2052" s="982">
        <v>2</v>
      </c>
    </row>
    <row r="2053" spans="1:11" ht="15" customHeight="1" x14ac:dyDescent="0.15">
      <c r="A2053" s="19" t="str">
        <v>未熟児網膜症</v>
      </c>
      <c r="B2053" s="19" t="str">
        <v>継続的に日常生活又は社会生活に相当な制限を受ける場合に限って、シート８とシート10</v>
      </c>
      <c r="C2053" s="15" t="str">
        <v>その他の障害</v>
      </c>
      <c r="D2053" s="15" t="str">
        <v>なし</v>
      </c>
      <c r="G2053" s="15" t="s">
        <v>2604</v>
      </c>
      <c r="H2053" s="15" t="s">
        <v>3062</v>
      </c>
      <c r="I2053" s="19" t="s">
        <v>933</v>
      </c>
      <c r="J2053" s="19" t="s">
        <v>934</v>
      </c>
      <c r="K2053" s="982">
        <v>2</v>
      </c>
    </row>
    <row r="2054" spans="1:11" ht="15" customHeight="1" x14ac:dyDescent="0.15">
      <c r="A2054" s="19" t="str">
        <v>無月経</v>
      </c>
      <c r="B2054" s="19" t="str">
        <v>継続的に日常生活又は社会生活に相当な制限を受ける場合に限って、シート８とシート10</v>
      </c>
      <c r="C2054" s="15" t="str">
        <v>その他の障害</v>
      </c>
      <c r="D2054" s="15" t="str">
        <v>なし</v>
      </c>
      <c r="G2054" s="15" t="s">
        <v>2605</v>
      </c>
      <c r="H2054" s="15" t="s">
        <v>3062</v>
      </c>
      <c r="I2054" s="19" t="s">
        <v>933</v>
      </c>
      <c r="J2054" s="19" t="s">
        <v>934</v>
      </c>
      <c r="K2054" s="982">
        <v>2</v>
      </c>
    </row>
    <row r="2055" spans="1:11" ht="15" customHeight="1" x14ac:dyDescent="0.15">
      <c r="A2055" s="19" t="str">
        <v>無呼吸症候群</v>
      </c>
      <c r="B2055" s="19" t="str">
        <v>継続的に日常生活又は社会生活に相当な制限を受ける場合に限って、シート８とシート10</v>
      </c>
      <c r="C2055" s="15" t="str">
        <v>その他の障害</v>
      </c>
      <c r="D2055" s="15" t="str">
        <v>なし</v>
      </c>
      <c r="G2055" s="15" t="s">
        <v>2606</v>
      </c>
      <c r="H2055" s="15" t="s">
        <v>3062</v>
      </c>
      <c r="I2055" s="19" t="s">
        <v>933</v>
      </c>
      <c r="J2055" s="19" t="s">
        <v>934</v>
      </c>
      <c r="K2055" s="982">
        <v>2</v>
      </c>
    </row>
    <row r="2056" spans="1:11" ht="15" customHeight="1" x14ac:dyDescent="0.15">
      <c r="A2056" s="19" t="str">
        <v>無排卵月経</v>
      </c>
      <c r="B2056" s="19" t="str">
        <v>継続的に日常生活又は社会生活に相当な制限を受ける場合に限って、シート８とシート10</v>
      </c>
      <c r="C2056" s="15" t="str">
        <v>その他の障害</v>
      </c>
      <c r="D2056" s="15" t="str">
        <v>なし</v>
      </c>
      <c r="G2056" s="15" t="s">
        <v>2607</v>
      </c>
      <c r="H2056" s="15" t="s">
        <v>3062</v>
      </c>
      <c r="I2056" s="19" t="s">
        <v>933</v>
      </c>
      <c r="J2056" s="19" t="s">
        <v>934</v>
      </c>
      <c r="K2056" s="982">
        <v>2</v>
      </c>
    </row>
    <row r="2057" spans="1:11" ht="15" customHeight="1" x14ac:dyDescent="0.15">
      <c r="A2057" s="19" t="str">
        <v>無排卵性月経症</v>
      </c>
      <c r="B2057" s="19" t="str">
        <v>継続的に日常生活又は社会生活に相当な制限を受ける場合に限って、シート８とシート10</v>
      </c>
      <c r="C2057" s="15" t="str">
        <v>その他の障害</v>
      </c>
      <c r="D2057" s="15" t="str">
        <v>なし</v>
      </c>
      <c r="G2057" s="15" t="s">
        <v>2608</v>
      </c>
      <c r="H2057" s="15" t="s">
        <v>3062</v>
      </c>
      <c r="I2057" s="19" t="s">
        <v>933</v>
      </c>
      <c r="J2057" s="19" t="s">
        <v>934</v>
      </c>
      <c r="K2057" s="982">
        <v>2</v>
      </c>
    </row>
    <row r="2058" spans="1:11" ht="15" customHeight="1" x14ac:dyDescent="0.15">
      <c r="A2058" s="19" t="str">
        <v>迷走神経反射</v>
      </c>
      <c r="B2058" s="19" t="str">
        <v>継続的に日常生活又は社会生活に相当な制限を受ける場合に限って、シート８とシート10</v>
      </c>
      <c r="C2058" s="15" t="str">
        <v>その他の障害</v>
      </c>
      <c r="D2058" s="15" t="str">
        <v>なし</v>
      </c>
      <c r="G2058" s="15" t="s">
        <v>2609</v>
      </c>
      <c r="H2058" s="15" t="s">
        <v>3062</v>
      </c>
      <c r="I2058" s="19" t="s">
        <v>933</v>
      </c>
      <c r="J2058" s="19" t="s">
        <v>934</v>
      </c>
      <c r="K2058" s="982">
        <v>2</v>
      </c>
    </row>
    <row r="2059" spans="1:11" ht="15" customHeight="1" x14ac:dyDescent="0.15">
      <c r="A2059" s="19" t="str">
        <v>網膜剝離</v>
      </c>
      <c r="B2059" s="19" t="str">
        <v>継続的に日常生活又は社会生活に相当な制限を受ける場合に限って、シート８とシート10</v>
      </c>
      <c r="C2059" s="15" t="str">
        <v>その他の障害</v>
      </c>
      <c r="D2059" s="15" t="str">
        <v>なし</v>
      </c>
      <c r="G2059" s="15" t="s">
        <v>2610</v>
      </c>
      <c r="H2059" s="15" t="s">
        <v>3062</v>
      </c>
      <c r="I2059" s="19" t="s">
        <v>933</v>
      </c>
      <c r="J2059" s="19" t="s">
        <v>934</v>
      </c>
      <c r="K2059" s="982">
        <v>2</v>
      </c>
    </row>
    <row r="2060" spans="1:11" ht="15" customHeight="1" x14ac:dyDescent="0.15">
      <c r="A2060" s="19" t="str">
        <v>夜尿症</v>
      </c>
      <c r="B2060" s="19" t="str">
        <v>継続的に日常生活又は社会生活に相当な制限を受ける場合に限って、シート８とシート10</v>
      </c>
      <c r="C2060" s="15" t="str">
        <v>その他の障害</v>
      </c>
      <c r="D2060" s="15" t="str">
        <v>なし</v>
      </c>
      <c r="G2060" s="15" t="s">
        <v>2611</v>
      </c>
      <c r="H2060" s="15" t="s">
        <v>3062</v>
      </c>
      <c r="I2060" s="19" t="s">
        <v>933</v>
      </c>
      <c r="J2060" s="19" t="s">
        <v>934</v>
      </c>
      <c r="K2060" s="982">
        <v>2</v>
      </c>
    </row>
    <row r="2061" spans="1:11" ht="15" customHeight="1" x14ac:dyDescent="0.15">
      <c r="A2061" s="19" t="str">
        <v>内耳炎</v>
      </c>
      <c r="B2061" s="19" t="str">
        <v>継続的に日常生活又は社会生活に相当な制限を受ける場合に限って、シート８とシート10</v>
      </c>
      <c r="C2061" s="15" t="str">
        <v>その他の障害</v>
      </c>
      <c r="D2061" s="15" t="str">
        <v>なし</v>
      </c>
      <c r="G2061" s="15" t="s">
        <v>2612</v>
      </c>
      <c r="H2061" s="15" t="s">
        <v>3062</v>
      </c>
      <c r="I2061" s="19" t="s">
        <v>933</v>
      </c>
      <c r="J2061" s="19" t="s">
        <v>934</v>
      </c>
      <c r="K2061" s="982">
        <v>2</v>
      </c>
    </row>
    <row r="2062" spans="1:11" ht="15" customHeight="1" x14ac:dyDescent="0.15">
      <c r="A2062" s="19" t="str">
        <v>葉状腫瘍</v>
      </c>
      <c r="B2062" s="19" t="str">
        <v>継続的に日常生活又は社会生活に相当な制限を受ける場合に限って、シート８とシート10</v>
      </c>
      <c r="C2062" s="15" t="str">
        <v>その他の障害</v>
      </c>
      <c r="D2062" s="15" t="str">
        <v>なし</v>
      </c>
      <c r="G2062" s="15" t="s">
        <v>2613</v>
      </c>
      <c r="H2062" s="15" t="s">
        <v>3062</v>
      </c>
      <c r="I2062" s="19" t="s">
        <v>933</v>
      </c>
      <c r="J2062" s="19" t="s">
        <v>934</v>
      </c>
      <c r="K2062" s="982">
        <v>2</v>
      </c>
    </row>
    <row r="2063" spans="1:11" ht="15" customHeight="1" x14ac:dyDescent="0.15">
      <c r="A2063" s="19" t="str">
        <v>乱視</v>
      </c>
      <c r="B2063" s="19" t="str">
        <v>継続的に日常生活又は社会生活に相当な制限を受ける場合に限って、シート８とシート10</v>
      </c>
      <c r="C2063" s="15" t="str">
        <v>その他の障害</v>
      </c>
      <c r="D2063" s="15" t="str">
        <v>なし</v>
      </c>
      <c r="G2063" s="15" t="s">
        <v>2614</v>
      </c>
      <c r="H2063" s="15" t="s">
        <v>3062</v>
      </c>
      <c r="I2063" s="19" t="s">
        <v>933</v>
      </c>
      <c r="J2063" s="19" t="s">
        <v>934</v>
      </c>
      <c r="K2063" s="982">
        <v>2</v>
      </c>
    </row>
    <row r="2064" spans="1:11" ht="15" customHeight="1" x14ac:dyDescent="0.15">
      <c r="A2064" s="19" t="str">
        <v>卵巣のう腫</v>
      </c>
      <c r="B2064" s="19" t="str">
        <v>継続的に日常生活又は社会生活に相当な制限を受ける場合に限って、シート８とシート10</v>
      </c>
      <c r="C2064" s="15" t="str">
        <v>その他の障害</v>
      </c>
      <c r="D2064" s="15" t="str">
        <v>なし</v>
      </c>
      <c r="G2064" s="15" t="s">
        <v>2615</v>
      </c>
      <c r="H2064" s="15" t="s">
        <v>3062</v>
      </c>
      <c r="I2064" s="19" t="s">
        <v>933</v>
      </c>
      <c r="J2064" s="19" t="s">
        <v>934</v>
      </c>
      <c r="K2064" s="982">
        <v>2</v>
      </c>
    </row>
    <row r="2065" spans="1:11" ht="15" customHeight="1" x14ac:dyDescent="0.15">
      <c r="A2065" s="19" t="str">
        <v>卵巣子宮内膜症性のう胞</v>
      </c>
      <c r="B2065" s="19" t="str">
        <v>継続的に日常生活又は社会生活に相当な制限を受ける場合に限って、シート８とシート10</v>
      </c>
      <c r="C2065" s="15" t="str">
        <v>その他の障害</v>
      </c>
      <c r="D2065" s="15" t="str">
        <v>なし</v>
      </c>
      <c r="G2065" s="15" t="s">
        <v>2616</v>
      </c>
      <c r="H2065" s="15" t="s">
        <v>3062</v>
      </c>
      <c r="I2065" s="19" t="s">
        <v>933</v>
      </c>
      <c r="J2065" s="19" t="s">
        <v>934</v>
      </c>
      <c r="K2065" s="982">
        <v>2</v>
      </c>
    </row>
    <row r="2066" spans="1:11" ht="15" customHeight="1" x14ac:dyDescent="0.15">
      <c r="A2066" s="19" t="str">
        <v>卵巣嚢腫</v>
      </c>
      <c r="B2066" s="19" t="str">
        <v>継続的に日常生活又は社会生活に相当な制限を受ける場合に限って、シート８とシート10</v>
      </c>
      <c r="C2066" s="15" t="str">
        <v>その他の障害</v>
      </c>
      <c r="D2066" s="15" t="str">
        <v>なし</v>
      </c>
      <c r="G2066" s="15" t="s">
        <v>2617</v>
      </c>
      <c r="H2066" s="15" t="s">
        <v>3062</v>
      </c>
      <c r="I2066" s="19" t="s">
        <v>933</v>
      </c>
      <c r="J2066" s="19" t="s">
        <v>934</v>
      </c>
      <c r="K2066" s="982">
        <v>2</v>
      </c>
    </row>
    <row r="2067" spans="1:11" ht="15" customHeight="1" x14ac:dyDescent="0.15">
      <c r="A2067" s="19" t="str">
        <v>卵巣肥大</v>
      </c>
      <c r="B2067" s="19" t="str">
        <v>継続的に日常生活又は社会生活に相当な制限を受ける場合に限って、シート８とシート10</v>
      </c>
      <c r="C2067" s="15" t="str">
        <v>その他の障害</v>
      </c>
      <c r="D2067" s="15" t="str">
        <v>なし</v>
      </c>
      <c r="G2067" s="15" t="s">
        <v>2618</v>
      </c>
      <c r="H2067" s="15" t="s">
        <v>3062</v>
      </c>
      <c r="I2067" s="19" t="s">
        <v>933</v>
      </c>
      <c r="J2067" s="19" t="s">
        <v>934</v>
      </c>
      <c r="K2067" s="982">
        <v>2</v>
      </c>
    </row>
    <row r="2068" spans="1:11" ht="15" customHeight="1" x14ac:dyDescent="0.15">
      <c r="A2068" s="19" t="str">
        <v>良性小児めまい症</v>
      </c>
      <c r="B2068" s="19" t="str">
        <v>継続的に日常生活又は社会生活に相当な制限を受ける場合に限って、シート８とシート10</v>
      </c>
      <c r="C2068" s="15" t="str">
        <v>その他の障害</v>
      </c>
      <c r="D2068" s="15" t="str">
        <v>なし</v>
      </c>
      <c r="G2068" s="15" t="s">
        <v>2619</v>
      </c>
      <c r="H2068" s="15" t="s">
        <v>3062</v>
      </c>
      <c r="I2068" s="19" t="s">
        <v>933</v>
      </c>
      <c r="J2068" s="19" t="s">
        <v>934</v>
      </c>
      <c r="K2068" s="982">
        <v>2</v>
      </c>
    </row>
    <row r="2069" spans="1:11" ht="15" customHeight="1" x14ac:dyDescent="0.15">
      <c r="A2069" s="19" t="str">
        <v>良性発作症頭位めまい症</v>
      </c>
      <c r="B2069" s="19" t="str">
        <v>継続的に日常生活又は社会生活に相当な制限を受ける場合に限って、シート８とシート10</v>
      </c>
      <c r="C2069" s="15" t="str">
        <v>その他の障害</v>
      </c>
      <c r="D2069" s="15" t="str">
        <v>なし</v>
      </c>
      <c r="G2069" s="15" t="s">
        <v>2620</v>
      </c>
      <c r="H2069" s="15" t="s">
        <v>3062</v>
      </c>
      <c r="I2069" s="19" t="s">
        <v>933</v>
      </c>
      <c r="J2069" s="19" t="s">
        <v>934</v>
      </c>
      <c r="K2069" s="982">
        <v>2</v>
      </c>
    </row>
    <row r="2070" spans="1:11" ht="15" customHeight="1" x14ac:dyDescent="0.15">
      <c r="A2070" s="19" t="str">
        <v>緑内障</v>
      </c>
      <c r="B2070" s="19" t="str">
        <v>継続的に日常生活又は社会生活に相当な制限を受ける場合に限って、シート８とシート10</v>
      </c>
      <c r="C2070" s="15" t="str">
        <v>その他の障害</v>
      </c>
      <c r="D2070" s="15" t="str">
        <v>なし</v>
      </c>
      <c r="G2070" s="15" t="s">
        <v>2621</v>
      </c>
      <c r="H2070" s="15" t="s">
        <v>3062</v>
      </c>
      <c r="I2070" s="19" t="s">
        <v>933</v>
      </c>
      <c r="J2070" s="19" t="s">
        <v>934</v>
      </c>
      <c r="K2070" s="982">
        <v>2</v>
      </c>
    </row>
    <row r="2071" spans="1:11" ht="15" customHeight="1" x14ac:dyDescent="0.15">
      <c r="A2071" s="19" t="str">
        <v>漏斗胸</v>
      </c>
      <c r="B2071" s="19" t="str">
        <v>継続的に日常生活又は社会生活に相当な制限を受ける場合に限って、シート８とシート10</v>
      </c>
      <c r="C2071" s="15" t="str">
        <v>その他の障害</v>
      </c>
      <c r="D2071" s="15" t="str">
        <v>なし</v>
      </c>
      <c r="G2071" s="15" t="s">
        <v>2622</v>
      </c>
      <c r="H2071" s="15" t="s">
        <v>3062</v>
      </c>
      <c r="I2071" s="19" t="s">
        <v>933</v>
      </c>
      <c r="J2071" s="19" t="s">
        <v>934</v>
      </c>
      <c r="K2071" s="982">
        <v>2</v>
      </c>
    </row>
    <row r="2072" spans="1:11" ht="15" customHeight="1" x14ac:dyDescent="0.15">
      <c r="A2072" s="19" t="str">
        <v>咀嚼機能障害</v>
      </c>
      <c r="B2072" s="19" t="str">
        <v>継続的に日常生活又は社会生活に相当な制限を受ける場合に限って、シート８とシート10</v>
      </c>
      <c r="C2072" s="15" t="str">
        <v>その他の障害</v>
      </c>
      <c r="D2072" s="15" t="str">
        <v>なし</v>
      </c>
      <c r="G2072" s="15" t="s">
        <v>2623</v>
      </c>
      <c r="H2072" s="15" t="s">
        <v>3062</v>
      </c>
      <c r="I2072" s="19" t="s">
        <v>933</v>
      </c>
      <c r="J2072" s="19" t="s">
        <v>934</v>
      </c>
      <c r="K2072" s="982">
        <v>2</v>
      </c>
    </row>
    <row r="2073" spans="1:11" ht="15" customHeight="1" x14ac:dyDescent="0.15">
      <c r="A2073" s="19" t="str">
        <v>嗅覚障害</v>
      </c>
      <c r="B2073" s="19" t="str">
        <v>継続的に日常生活又は社会生活に相当な制限を受ける場合に限って、シート８とシート10</v>
      </c>
      <c r="C2073" s="15" t="str">
        <v>その他の障害</v>
      </c>
      <c r="D2073" s="15" t="str">
        <v>なし</v>
      </c>
      <c r="G2073" s="15" t="s">
        <v>2624</v>
      </c>
      <c r="H2073" s="15" t="s">
        <v>3062</v>
      </c>
      <c r="I2073" s="19" t="s">
        <v>933</v>
      </c>
      <c r="J2073" s="19" t="s">
        <v>934</v>
      </c>
      <c r="K2073" s="982">
        <v>2</v>
      </c>
    </row>
    <row r="2074" spans="1:11" ht="15" customHeight="1" x14ac:dyDescent="0.15">
      <c r="A2074" s="19" t="str">
        <v>扁桃肥大</v>
      </c>
      <c r="B2074" s="19" t="str">
        <v>継続的に日常生活又は社会生活に相当な制限を受ける場合に限って、シート８とシート10</v>
      </c>
      <c r="C2074" s="15" t="str">
        <v>その他の障害</v>
      </c>
      <c r="D2074" s="15" t="str">
        <v>なし</v>
      </c>
      <c r="G2074" s="15" t="s">
        <v>2625</v>
      </c>
      <c r="H2074" s="15" t="s">
        <v>3062</v>
      </c>
      <c r="I2074" s="19" t="s">
        <v>933</v>
      </c>
      <c r="J2074" s="19" t="s">
        <v>934</v>
      </c>
      <c r="K2074" s="982">
        <v>2</v>
      </c>
    </row>
    <row r="2075" spans="1:11" ht="15" customHeight="1" x14ac:dyDescent="0.15">
      <c r="A2075" s="19" t="str">
        <v>癒着性中耳炎</v>
      </c>
      <c r="B2075" s="19" t="str">
        <v>継続的に日常生活又は社会生活に相当な制限を受ける場合に限って、シート８とシート10</v>
      </c>
      <c r="C2075" s="15" t="str">
        <v>その他の障害</v>
      </c>
      <c r="D2075" s="15" t="str">
        <v>なし</v>
      </c>
      <c r="G2075" s="15" t="s">
        <v>2626</v>
      </c>
      <c r="H2075" s="15" t="s">
        <v>3062</v>
      </c>
      <c r="I2075" s="19" t="s">
        <v>933</v>
      </c>
      <c r="J2075" s="19" t="s">
        <v>934</v>
      </c>
      <c r="K2075" s="982">
        <v>2</v>
      </c>
    </row>
    <row r="2076" spans="1:11" ht="15" customHeight="1" x14ac:dyDescent="0.15">
      <c r="A2076" s="19" t="str">
        <v>疼痛</v>
      </c>
      <c r="B2076" s="19" t="str">
        <v>継続的に日常生活又は社会生活に相当な制限を受ける場合に限って、シート８とシート10</v>
      </c>
      <c r="C2076" s="15" t="str">
        <v>その他の障害</v>
      </c>
      <c r="D2076" s="15" t="str">
        <v>なし</v>
      </c>
      <c r="G2076" s="15" t="s">
        <v>2627</v>
      </c>
      <c r="H2076" s="15" t="s">
        <v>3062</v>
      </c>
      <c r="I2076" s="19" t="s">
        <v>933</v>
      </c>
      <c r="J2076" s="19" t="s">
        <v>934</v>
      </c>
      <c r="K2076" s="982">
        <v>2</v>
      </c>
    </row>
    <row r="2077" spans="1:11" ht="15" customHeight="1" x14ac:dyDescent="0.15">
      <c r="A2077" s="19" t="str">
        <v>脛骨腕症候群</v>
      </c>
      <c r="B2077" s="19" t="str">
        <v>継続的に日常生活又は社会生活に相当な制限を受ける場合に限って、シート８とシート10</v>
      </c>
      <c r="C2077" s="15" t="str">
        <v>その他の障害</v>
      </c>
      <c r="D2077" s="15" t="str">
        <v>なし</v>
      </c>
      <c r="G2077" s="15" t="s">
        <v>2628</v>
      </c>
      <c r="H2077" s="15" t="s">
        <v>3062</v>
      </c>
      <c r="I2077" s="19" t="s">
        <v>933</v>
      </c>
      <c r="J2077" s="19" t="s">
        <v>934</v>
      </c>
      <c r="K2077" s="982">
        <v>2</v>
      </c>
    </row>
    <row r="2078" spans="1:11" ht="15" customHeight="1" x14ac:dyDescent="0.15">
      <c r="A2078" s="19" t="str">
        <v>腋臭症</v>
      </c>
      <c r="B2078" s="19" t="str">
        <v>継続的に日常生活又は社会生活に相当な制限を受ける場合に限って、シート８とシート10</v>
      </c>
      <c r="C2078" s="15" t="str">
        <v>その他の障害</v>
      </c>
      <c r="D2078" s="15" t="str">
        <v>なし</v>
      </c>
      <c r="G2078" s="15" t="s">
        <v>2629</v>
      </c>
      <c r="H2078" s="15" t="s">
        <v>3062</v>
      </c>
      <c r="I2078" s="19" t="s">
        <v>933</v>
      </c>
      <c r="J2078" s="19" t="s">
        <v>934</v>
      </c>
      <c r="K2078" s="982">
        <v>2</v>
      </c>
    </row>
    <row r="2079" spans="1:11" ht="15" customHeight="1" x14ac:dyDescent="0.15">
      <c r="A2079" s="19" t="str">
        <v>蕁麻疹</v>
      </c>
      <c r="B2079" s="19" t="str">
        <v>継続的に日常生活又は社会生活に相当な制限を受ける場合に限って、シート８とシート10</v>
      </c>
      <c r="C2079" s="15" t="str">
        <v>その他の障害</v>
      </c>
      <c r="D2079" s="15" t="str">
        <v>なし</v>
      </c>
      <c r="G2079" s="15" t="s">
        <v>2630</v>
      </c>
      <c r="H2079" s="15" t="s">
        <v>3062</v>
      </c>
      <c r="I2079" s="19" t="s">
        <v>933</v>
      </c>
      <c r="J2079" s="19" t="s">
        <v>934</v>
      </c>
      <c r="K2079" s="982">
        <v>2</v>
      </c>
    </row>
    <row r="2080" spans="1:11" ht="15" customHeight="1" x14ac:dyDescent="0.15">
      <c r="A2080" s="19" t="str">
        <v>頸椎ヘルニア</v>
      </c>
      <c r="B2080" s="19" t="str">
        <v>継続的に日常生活又は社会生活に相当な制限を受ける場合に限って、シート８とシート10</v>
      </c>
      <c r="C2080" s="15" t="str">
        <v>その他の障害</v>
      </c>
      <c r="D2080" s="15" t="str">
        <v>なし</v>
      </c>
      <c r="G2080" s="15" t="s">
        <v>2631</v>
      </c>
      <c r="H2080" s="15" t="s">
        <v>3062</v>
      </c>
      <c r="I2080" s="19" t="s">
        <v>933</v>
      </c>
      <c r="J2080" s="19" t="s">
        <v>934</v>
      </c>
      <c r="K2080" s="982">
        <v>2</v>
      </c>
    </row>
    <row r="2081" spans="1:11" ht="15" customHeight="1" x14ac:dyDescent="0.15">
      <c r="A2081" s="19" t="str">
        <v>頸椎座礁</v>
      </c>
      <c r="B2081" s="19" t="str">
        <v>継続的に日常生活又は社会生活に相当な制限を受ける場合に限って、シート８とシート10</v>
      </c>
      <c r="C2081" s="15" t="str">
        <v>その他の障害</v>
      </c>
      <c r="D2081" s="15" t="str">
        <v>なし</v>
      </c>
      <c r="G2081" s="15" t="s">
        <v>2632</v>
      </c>
      <c r="H2081" s="15" t="s">
        <v>4428</v>
      </c>
      <c r="I2081" s="19" t="s">
        <v>933</v>
      </c>
      <c r="J2081" s="19" t="s">
        <v>934</v>
      </c>
      <c r="K2081" s="982">
        <v>2</v>
      </c>
    </row>
    <row r="2082" spans="1:11" ht="15" customHeight="1" x14ac:dyDescent="0.15">
      <c r="A2082" s="19" t="str">
        <v>頸椎性脊髄症</v>
      </c>
      <c r="B2082" s="19" t="str">
        <v>継続的に日常生活又は社会生活に相当な制限を受ける場合に限って、シート８とシート10</v>
      </c>
      <c r="C2082" s="15" t="str">
        <v>その他の障害</v>
      </c>
      <c r="D2082" s="15" t="str">
        <v>なし</v>
      </c>
      <c r="G2082" s="15" t="s">
        <v>2633</v>
      </c>
      <c r="H2082" s="15" t="s">
        <v>3062</v>
      </c>
      <c r="I2082" s="19" t="s">
        <v>933</v>
      </c>
      <c r="J2082" s="19" t="s">
        <v>934</v>
      </c>
      <c r="K2082" s="982">
        <v>2</v>
      </c>
    </row>
    <row r="2083" spans="1:11" ht="15" customHeight="1" x14ac:dyDescent="0.15">
      <c r="A2083" s="19" t="str">
        <v>頸椎側弯症</v>
      </c>
      <c r="B2083" s="19" t="str">
        <v>継続的に日常生活又は社会生活に相当な制限を受ける場合に限って、シート８とシート10</v>
      </c>
      <c r="C2083" s="15" t="str">
        <v>その他の障害</v>
      </c>
      <c r="D2083" s="15" t="str">
        <v>なし</v>
      </c>
      <c r="G2083" s="15" t="s">
        <v>2634</v>
      </c>
      <c r="H2083" s="15" t="s">
        <v>3062</v>
      </c>
      <c r="I2083" s="19" t="s">
        <v>933</v>
      </c>
      <c r="J2083" s="19" t="s">
        <v>934</v>
      </c>
      <c r="K2083" s="982">
        <v>2</v>
      </c>
    </row>
    <row r="2084" spans="1:11" ht="15" customHeight="1" x14ac:dyDescent="0.15">
      <c r="A2084" s="19" t="str">
        <v>頸椎側彎症</v>
      </c>
      <c r="B2084" s="19" t="str">
        <v>継続的に日常生活又は社会生活に相当な制限を受ける場合に限って、シート８とシート10</v>
      </c>
      <c r="C2084" s="15" t="str">
        <v>その他の障害</v>
      </c>
      <c r="D2084" s="15" t="str">
        <v>なし</v>
      </c>
      <c r="G2084" s="15" t="s">
        <v>2635</v>
      </c>
      <c r="H2084" s="15" t="s">
        <v>3062</v>
      </c>
      <c r="I2084" s="19" t="s">
        <v>933</v>
      </c>
      <c r="J2084" s="19" t="s">
        <v>934</v>
      </c>
      <c r="K2084" s="982">
        <v>2</v>
      </c>
    </row>
    <row r="2085" spans="1:11" ht="15" customHeight="1" x14ac:dyDescent="0.15">
      <c r="A2085" s="19" t="str">
        <v>頸椎側湾症</v>
      </c>
      <c r="B2085" s="19" t="str">
        <v>継続的に日常生活又は社会生活に相当な制限を受ける場合に限って、シート８とシート10</v>
      </c>
      <c r="C2085" s="15" t="str">
        <v>その他の障害</v>
      </c>
      <c r="D2085" s="15" t="str">
        <v>なし</v>
      </c>
      <c r="G2085" s="15" t="s">
        <v>2636</v>
      </c>
      <c r="H2085" s="15" t="s">
        <v>3062</v>
      </c>
      <c r="I2085" s="19" t="s">
        <v>933</v>
      </c>
      <c r="J2085" s="19" t="s">
        <v>934</v>
      </c>
      <c r="K2085" s="982">
        <v>2</v>
      </c>
    </row>
    <row r="2086" spans="1:11" ht="15" customHeight="1" x14ac:dyDescent="0.15">
      <c r="A2086" s="19" t="str">
        <v>頸椎損傷</v>
      </c>
      <c r="B2086" s="19" t="str">
        <v>継続的に日常生活又は社会生活に相当な制限を受ける場合に限って、シート８とシート10</v>
      </c>
      <c r="C2086" s="15" t="str">
        <v>その他の障害</v>
      </c>
      <c r="D2086" s="15" t="str">
        <v>なし</v>
      </c>
      <c r="G2086" s="15" t="s">
        <v>2637</v>
      </c>
      <c r="H2086" s="15" t="s">
        <v>3062</v>
      </c>
      <c r="I2086" s="19" t="s">
        <v>933</v>
      </c>
      <c r="J2086" s="19" t="s">
        <v>934</v>
      </c>
      <c r="K2086" s="982">
        <v>2</v>
      </c>
    </row>
    <row r="2087" spans="1:11" ht="15" customHeight="1" x14ac:dyDescent="0.15">
      <c r="A2087" s="19" t="str">
        <v>頸椎椎間板症</v>
      </c>
      <c r="B2087" s="19" t="str">
        <v>継続的に日常生活又は社会生活に相当な制限を受ける場合に限って、シート８とシート10</v>
      </c>
      <c r="C2087" s="15" t="str">
        <v>その他の障害</v>
      </c>
      <c r="D2087" s="15" t="str">
        <v>なし</v>
      </c>
      <c r="G2087" s="15" t="s">
        <v>2638</v>
      </c>
      <c r="H2087" s="15" t="s">
        <v>3062</v>
      </c>
      <c r="I2087" s="19" t="s">
        <v>933</v>
      </c>
      <c r="J2087" s="19" t="s">
        <v>934</v>
      </c>
      <c r="K2087" s="982">
        <v>2</v>
      </c>
    </row>
    <row r="2088" spans="1:11" ht="15" customHeight="1" x14ac:dyDescent="0.15">
      <c r="A2088" s="19" t="str">
        <v>線維筋痛症</v>
      </c>
      <c r="B2088" s="19" t="str">
        <v>継続的に日常生活又は社会生活に相当な制限を受ける場合に限って、シート８とシート10</v>
      </c>
      <c r="C2088" s="15" t="str">
        <v>その他の障害</v>
      </c>
      <c r="D2088" s="15" t="str">
        <v>なし</v>
      </c>
      <c r="G2088" s="15" t="s">
        <v>3063</v>
      </c>
      <c r="H2088" s="15" t="s">
        <v>3062</v>
      </c>
      <c r="I2088" s="19" t="s">
        <v>933</v>
      </c>
      <c r="J2088" s="19" t="s">
        <v>934</v>
      </c>
      <c r="K2088" s="982">
        <v>2</v>
      </c>
    </row>
    <row r="2089" spans="1:11" ht="15" customHeight="1" x14ac:dyDescent="0.15">
      <c r="A2089" s="19" t="str">
        <v>滲出性中耳炎</v>
      </c>
      <c r="B2089" s="19" t="str">
        <v>継続的に日常生活又は社会生活に相当な制限を受ける場合に限って、シート８とシート10</v>
      </c>
      <c r="C2089" s="15" t="str">
        <v>その他の障害</v>
      </c>
      <c r="D2089" s="15" t="str">
        <v>なし</v>
      </c>
      <c r="G2089" s="15" t="s">
        <v>2640</v>
      </c>
      <c r="H2089" s="15" t="s">
        <v>3062</v>
      </c>
      <c r="I2089" s="19" t="s">
        <v>933</v>
      </c>
      <c r="J2089" s="19" t="s">
        <v>934</v>
      </c>
      <c r="K2089" s="982">
        <v>2</v>
      </c>
    </row>
    <row r="2090" spans="1:11" ht="15" customHeight="1" x14ac:dyDescent="0.15">
      <c r="A2090" s="19" t="str">
        <v>コンパートメント症候群</v>
      </c>
      <c r="B2090" s="19" t="str">
        <v>継続的に日常生活又は社会生活に相当な制限を受ける場合に限って、シート８とシート10</v>
      </c>
      <c r="C2090" s="15" t="str">
        <v>その他の障害</v>
      </c>
      <c r="D2090" s="15" t="str">
        <v>なし</v>
      </c>
      <c r="G2090" s="15" t="s">
        <v>2641</v>
      </c>
      <c r="H2090" s="15" t="s">
        <v>3062</v>
      </c>
      <c r="I2090" s="19" t="s">
        <v>933</v>
      </c>
      <c r="J2090" s="19" t="s">
        <v>934</v>
      </c>
      <c r="K2090" s="982">
        <v>2</v>
      </c>
    </row>
    <row r="2091" spans="1:11" ht="15" customHeight="1" x14ac:dyDescent="0.15">
      <c r="A2091" s="19" t="str">
        <v>機能性胃腸症</v>
      </c>
      <c r="B2091" s="19" t="str">
        <v>継続的に日常生活又は社会生活に相当な制限を受ける場合に限って、シート８とシート10</v>
      </c>
      <c r="C2091" s="15" t="str">
        <v>その他の障害</v>
      </c>
      <c r="D2091" s="15" t="str">
        <v>なし</v>
      </c>
      <c r="G2091" s="15" t="s">
        <v>2642</v>
      </c>
      <c r="H2091" s="15" t="s">
        <v>3062</v>
      </c>
      <c r="I2091" s="19" t="s">
        <v>933</v>
      </c>
      <c r="J2091" s="19" t="s">
        <v>934</v>
      </c>
      <c r="K2091" s="982">
        <v>2</v>
      </c>
    </row>
    <row r="2092" spans="1:11" ht="15" customHeight="1" x14ac:dyDescent="0.15">
      <c r="A2092" s="19" t="str">
        <v>機能性ディスペプシア</v>
      </c>
      <c r="B2092" s="19" t="str">
        <v>継続的に日常生活又は社会生活に相当な制限を受ける場合に限って、シート８とシート10</v>
      </c>
      <c r="C2092" s="15" t="str">
        <v>その他の障害</v>
      </c>
      <c r="D2092" s="15" t="str">
        <v>なし</v>
      </c>
      <c r="G2092" s="15" t="s">
        <v>2643</v>
      </c>
      <c r="H2092" s="15" t="s">
        <v>3062</v>
      </c>
      <c r="I2092" s="19" t="s">
        <v>933</v>
      </c>
      <c r="J2092" s="19" t="s">
        <v>934</v>
      </c>
      <c r="K2092" s="982">
        <v>2</v>
      </c>
    </row>
    <row r="2093" spans="1:11" ht="15" customHeight="1" x14ac:dyDescent="0.15">
      <c r="A2093" s="19" t="str">
        <v>動脈血栓塞栓症</v>
      </c>
      <c r="B2093" s="19" t="str">
        <v>継続的に日常生活又は社会生活に相当な制限を受ける場合に限って、シート８とシート10</v>
      </c>
      <c r="C2093" s="15" t="str">
        <v>その他の障害</v>
      </c>
      <c r="D2093" s="15" t="str">
        <v>なし</v>
      </c>
      <c r="G2093" s="15" t="s">
        <v>2644</v>
      </c>
      <c r="H2093" s="15" t="s">
        <v>3062</v>
      </c>
      <c r="I2093" s="19" t="s">
        <v>933</v>
      </c>
      <c r="J2093" s="19" t="s">
        <v>934</v>
      </c>
      <c r="K2093" s="982">
        <v>2</v>
      </c>
    </row>
    <row r="2094" spans="1:11" ht="15" customHeight="1" x14ac:dyDescent="0.15">
      <c r="A2094" s="19" t="str">
        <v>深部静脈血栓症</v>
      </c>
      <c r="B2094" s="19" t="str">
        <v>継続的に日常生活又は社会生活に相当な制限を受ける場合に限って、シート８とシート10</v>
      </c>
      <c r="C2094" s="15" t="str">
        <v>その他の障害</v>
      </c>
      <c r="D2094" s="15" t="str">
        <v>なし</v>
      </c>
      <c r="G2094" s="15" t="s">
        <v>2645</v>
      </c>
      <c r="H2094" s="15" t="s">
        <v>3062</v>
      </c>
      <c r="I2094" s="15" t="s">
        <v>933</v>
      </c>
      <c r="J2094" s="15" t="s">
        <v>934</v>
      </c>
      <c r="K2094" s="982">
        <v>2</v>
      </c>
    </row>
    <row r="2095" spans="1:11" ht="15" customHeight="1" x14ac:dyDescent="0.15">
      <c r="A2095" s="19" t="str">
        <v>FD</v>
      </c>
      <c r="B2095" s="19" t="str">
        <v>継続的に日常生活又は社会生活に相当な制限を受ける場合に限って、シート８とシート10</v>
      </c>
      <c r="C2095" s="15" t="str">
        <v>その他の障害</v>
      </c>
      <c r="D2095" s="15" t="str">
        <v>なし</v>
      </c>
      <c r="G2095" s="15" t="s">
        <v>2646</v>
      </c>
      <c r="H2095" s="15" t="s">
        <v>3062</v>
      </c>
      <c r="I2095" s="19" t="s">
        <v>933</v>
      </c>
      <c r="J2095" s="19" t="s">
        <v>934</v>
      </c>
      <c r="K2095" s="982">
        <v>2</v>
      </c>
    </row>
    <row r="2096" spans="1:11" ht="15" customHeight="1" x14ac:dyDescent="0.15">
      <c r="A2096" s="19" t="str">
        <v>口唇口蓋裂</v>
      </c>
      <c r="B2096" s="19" t="str">
        <v>継続的に日常生活又は社会生活に相当な制限を受ける場合に限って、シート８とシート10</v>
      </c>
      <c r="C2096" s="15" t="str">
        <v>その他の障害</v>
      </c>
      <c r="D2096" s="15" t="str">
        <v>なし</v>
      </c>
      <c r="G2096" s="15" t="s">
        <v>2647</v>
      </c>
      <c r="H2096" s="15" t="s">
        <v>3062</v>
      </c>
      <c r="I2096" s="19" t="s">
        <v>933</v>
      </c>
      <c r="J2096" s="19" t="s">
        <v>934</v>
      </c>
      <c r="K2096" s="982">
        <v>2</v>
      </c>
    </row>
    <row r="2097" spans="1:11" ht="15" customHeight="1" x14ac:dyDescent="0.15">
      <c r="A2097" s="19" t="str">
        <v>機能性身体症候群</v>
      </c>
      <c r="B2097" s="19" t="str">
        <v>継続的に日常生活又は社会生活に相当な制限を受ける場合に限って、シート８とシート10</v>
      </c>
      <c r="C2097" s="15" t="str">
        <v>その他の障害</v>
      </c>
      <c r="D2097" s="15" t="str">
        <v>なし</v>
      </c>
      <c r="G2097" s="15" t="s">
        <v>2648</v>
      </c>
      <c r="H2097" s="15" t="s">
        <v>3062</v>
      </c>
      <c r="I2097" s="19" t="s">
        <v>933</v>
      </c>
      <c r="J2097" s="19" t="s">
        <v>934</v>
      </c>
      <c r="K2097" s="982">
        <v>2</v>
      </c>
    </row>
    <row r="2098" spans="1:11" ht="15" customHeight="1" x14ac:dyDescent="0.15">
      <c r="A2098" s="19" t="str">
        <v>キアリ奇形</v>
      </c>
      <c r="B2098" s="19" t="str">
        <v>継続的に日常生活又は社会生活に相当な制限を受ける場合に限って、シート８とシート10</v>
      </c>
      <c r="C2098" s="15" t="str">
        <v>その他の障害</v>
      </c>
      <c r="D2098" s="15" t="str">
        <v>なし</v>
      </c>
      <c r="G2098" s="15" t="s">
        <v>2649</v>
      </c>
      <c r="H2098" s="15" t="s">
        <v>3062</v>
      </c>
      <c r="I2098" s="19" t="s">
        <v>933</v>
      </c>
      <c r="J2098" s="19" t="s">
        <v>934</v>
      </c>
      <c r="K2098" s="982">
        <v>2</v>
      </c>
    </row>
    <row r="2099" spans="1:11" ht="15" customHeight="1" x14ac:dyDescent="0.15">
      <c r="A2099" s="19" t="str">
        <v>IBS</v>
      </c>
      <c r="B2099" s="19" t="str">
        <v>継続的に日常生活又は社会生活に相当な制限を受ける場合に限って、シート８とシート10</v>
      </c>
      <c r="C2099" s="15" t="str">
        <v>その他の障害</v>
      </c>
      <c r="D2099" s="15" t="str">
        <v>なし</v>
      </c>
      <c r="G2099" s="15" t="s">
        <v>2650</v>
      </c>
      <c r="H2099" s="15" t="s">
        <v>3062</v>
      </c>
      <c r="I2099" s="19" t="s">
        <v>933</v>
      </c>
      <c r="J2099" s="19" t="s">
        <v>934</v>
      </c>
      <c r="K2099" s="982">
        <v>2</v>
      </c>
    </row>
    <row r="2100" spans="1:11" ht="15" customHeight="1" x14ac:dyDescent="0.15">
      <c r="A2100" s="19" t="str">
        <v>上腸間膜動脈症候群</v>
      </c>
      <c r="B2100" s="19" t="str">
        <v>継続的に日常生活又は社会生活に相当な制限を受ける場合に限って、シート８とシート10</v>
      </c>
      <c r="C2100" s="15" t="str">
        <v>その他の障害</v>
      </c>
      <c r="D2100" s="15" t="str">
        <v>なし</v>
      </c>
      <c r="G2100" s="15" t="s">
        <v>2651</v>
      </c>
      <c r="H2100" s="15" t="s">
        <v>3062</v>
      </c>
      <c r="I2100" s="19" t="s">
        <v>933</v>
      </c>
      <c r="J2100" s="19" t="s">
        <v>934</v>
      </c>
      <c r="K2100" s="982">
        <v>2</v>
      </c>
    </row>
    <row r="2101" spans="1:11" ht="15" customHeight="1" x14ac:dyDescent="0.15">
      <c r="A2101" s="19" t="str">
        <v>トロサ・ハント症候群</v>
      </c>
      <c r="B2101" s="19" t="str">
        <v>継続的に日常生活又は社会生活に相当な制限を受ける場合に限って、シート８とシート10</v>
      </c>
      <c r="C2101" s="15" t="str">
        <v>その他の障害</v>
      </c>
      <c r="D2101" s="15" t="str">
        <v>なし</v>
      </c>
      <c r="G2101" s="15" t="s">
        <v>2652</v>
      </c>
      <c r="H2101" s="15" t="s">
        <v>3062</v>
      </c>
      <c r="I2101" s="19" t="s">
        <v>933</v>
      </c>
      <c r="J2101" s="19" t="s">
        <v>934</v>
      </c>
      <c r="K2101" s="982">
        <v>2</v>
      </c>
    </row>
    <row r="2102" spans="1:11" ht="15" customHeight="1" x14ac:dyDescent="0.15">
      <c r="A2102" s="19" t="str">
        <v>ペルテス病</v>
      </c>
      <c r="B2102" s="19" t="str">
        <v>継続的に日常生活又は社会生活に相当な制限を受ける場合に限って、シート８とシート10</v>
      </c>
      <c r="C2102" s="15" t="str">
        <v>その他の障害</v>
      </c>
      <c r="D2102" s="15" t="str">
        <v>なし</v>
      </c>
      <c r="G2102" s="15" t="s">
        <v>2653</v>
      </c>
      <c r="H2102" s="15" t="s">
        <v>3062</v>
      </c>
      <c r="I2102" s="19" t="s">
        <v>933</v>
      </c>
      <c r="J2102" s="19" t="s">
        <v>934</v>
      </c>
      <c r="K2102" s="982">
        <v>2</v>
      </c>
    </row>
    <row r="2103" spans="1:11" ht="15" customHeight="1" x14ac:dyDescent="0.15">
      <c r="A2103" s="19" t="str">
        <v>口蓋ミオクローヌス</v>
      </c>
      <c r="B2103" s="19" t="str">
        <v>継続的に日常生活又は社会生活に相当な制限を受ける場合に限って、シート８とシート10</v>
      </c>
      <c r="C2103" s="15" t="str">
        <v>その他の障害</v>
      </c>
      <c r="D2103" s="15" t="str">
        <v>なし</v>
      </c>
      <c r="G2103" s="15" t="s">
        <v>2677</v>
      </c>
      <c r="H2103" s="15" t="s">
        <v>3062</v>
      </c>
      <c r="I2103" s="19" t="s">
        <v>933</v>
      </c>
      <c r="J2103" s="19" t="s">
        <v>934</v>
      </c>
      <c r="K2103" s="982">
        <v>2</v>
      </c>
    </row>
    <row r="2104" spans="1:11" ht="15" customHeight="1" x14ac:dyDescent="0.15">
      <c r="A2104" s="19" t="str">
        <v>膝内側半月断裂</v>
      </c>
      <c r="B2104" s="19" t="str">
        <v>継続的に日常生活又は社会生活に相当な制限を受ける場合に限って、シート８とシート10</v>
      </c>
      <c r="C2104" s="15" t="str">
        <v>その他の障害</v>
      </c>
      <c r="D2104" s="15" t="str">
        <v>なし</v>
      </c>
      <c r="G2104" s="15" t="s">
        <v>2690</v>
      </c>
      <c r="H2104" s="15" t="s">
        <v>3062</v>
      </c>
      <c r="I2104" s="19" t="s">
        <v>933</v>
      </c>
      <c r="J2104" s="19" t="s">
        <v>934</v>
      </c>
      <c r="K2104" s="982">
        <v>2</v>
      </c>
    </row>
    <row r="2105" spans="1:11" ht="15" customHeight="1" x14ac:dyDescent="0.15">
      <c r="A2105" s="19" t="str">
        <v>過呼吸</v>
      </c>
      <c r="B2105" s="19" t="str">
        <v>継続的に日常生活又は社会生活に相当な制限を受ける場合に限って、シート８とシート10</v>
      </c>
      <c r="C2105" s="15" t="str">
        <v>その他の障害</v>
      </c>
      <c r="D2105" s="15" t="str">
        <v>なし</v>
      </c>
      <c r="G2105" s="15" t="s">
        <v>2818</v>
      </c>
      <c r="H2105" s="15" t="s">
        <v>3062</v>
      </c>
      <c r="I2105" s="19" t="s">
        <v>933</v>
      </c>
      <c r="J2105" s="19" t="s">
        <v>934</v>
      </c>
      <c r="K2105" s="982">
        <v>2</v>
      </c>
    </row>
    <row r="2106" spans="1:11" ht="15" customHeight="1" x14ac:dyDescent="0.15">
      <c r="A2106" s="19" t="str">
        <v>更年期障害</v>
      </c>
      <c r="B2106" s="19" t="str">
        <v>継続的に日常生活又は社会生活に相当な制限を受ける場合に限って、シート８とシート10</v>
      </c>
      <c r="C2106" s="15" t="str">
        <v>その他の障害</v>
      </c>
      <c r="D2106" s="15" t="str">
        <v>なし</v>
      </c>
      <c r="G2106" s="15" t="s">
        <v>2858</v>
      </c>
      <c r="H2106" s="15" t="s">
        <v>3062</v>
      </c>
      <c r="I2106" s="19" t="s">
        <v>933</v>
      </c>
      <c r="J2106" s="19" t="s">
        <v>934</v>
      </c>
      <c r="K2106" s="982">
        <v>2</v>
      </c>
    </row>
    <row r="2107" spans="1:11" ht="15" customHeight="1" x14ac:dyDescent="0.15">
      <c r="A2107" s="19" t="str">
        <v>境界知能</v>
      </c>
      <c r="B2107" s="19" t="str">
        <v>継続的に日常生活又は社会生活に相当な制限を受ける場合に限って、シート８とシート10</v>
      </c>
      <c r="C2107" s="15" t="str">
        <v>その他の障害</v>
      </c>
      <c r="D2107" s="15" t="str">
        <v>なし</v>
      </c>
      <c r="G2107" s="15" t="s">
        <v>3064</v>
      </c>
      <c r="H2107" s="15" t="s">
        <v>3062</v>
      </c>
      <c r="I2107" s="19" t="s">
        <v>933</v>
      </c>
      <c r="J2107" s="19" t="s">
        <v>934</v>
      </c>
      <c r="K2107" s="982">
        <v>2</v>
      </c>
    </row>
    <row r="2108" spans="1:11" ht="15" customHeight="1" x14ac:dyDescent="0.15">
      <c r="A2108" s="19" t="str">
        <v>卵巣未熟奇形腫</v>
      </c>
      <c r="B2108" s="19" t="str">
        <v>継続的に日常生活又は社会生活に相当な制限を受ける場合に限って、シート８とシート10</v>
      </c>
      <c r="C2108" s="15" t="str">
        <v>その他の障害</v>
      </c>
      <c r="D2108" s="15" t="str">
        <v>なし</v>
      </c>
      <c r="G2108" s="15" t="s">
        <v>3619</v>
      </c>
      <c r="H2108" s="15" t="s">
        <v>3062</v>
      </c>
      <c r="I2108" s="19" t="s">
        <v>933</v>
      </c>
      <c r="J2108" s="19" t="s">
        <v>934</v>
      </c>
      <c r="K2108" s="982">
        <v>2</v>
      </c>
    </row>
    <row r="2109" spans="1:11" ht="15" customHeight="1" x14ac:dyDescent="0.15">
      <c r="A2109" s="19" t="str">
        <v>成熟嚢胞性奇形腫</v>
      </c>
      <c r="B2109" s="19" t="str">
        <v>継続的に日常生活又は社会生活に相当な制限を受ける場合に限って、シート８とシート10</v>
      </c>
      <c r="C2109" s="15" t="str">
        <v>その他の障害</v>
      </c>
      <c r="D2109" s="15" t="str">
        <v>なし</v>
      </c>
      <c r="G2109" s="15" t="s">
        <v>3620</v>
      </c>
      <c r="H2109" s="15" t="s">
        <v>3062</v>
      </c>
      <c r="I2109" s="19" t="s">
        <v>933</v>
      </c>
      <c r="J2109" s="19" t="s">
        <v>934</v>
      </c>
      <c r="K2109" s="982">
        <v>2</v>
      </c>
    </row>
    <row r="2110" spans="1:11" ht="15" customHeight="1" x14ac:dyDescent="0.15">
      <c r="A2110" s="19" t="str">
        <v>幽門狭窄症</v>
      </c>
      <c r="B2110" s="19" t="str">
        <v>継続的に日常生活又は社会生活に相当な制限を受ける場合に限って、シート８とシート10</v>
      </c>
      <c r="C2110" s="15" t="str">
        <v>その他の障害</v>
      </c>
      <c r="D2110" s="15" t="str">
        <v>なし</v>
      </c>
      <c r="G2110" s="15" t="s">
        <v>3621</v>
      </c>
      <c r="H2110" s="15" t="s">
        <v>3062</v>
      </c>
      <c r="I2110" s="19" t="s">
        <v>933</v>
      </c>
      <c r="J2110" s="19" t="s">
        <v>934</v>
      </c>
      <c r="K2110" s="982">
        <v>2</v>
      </c>
    </row>
    <row r="2111" spans="1:11" ht="15" customHeight="1" x14ac:dyDescent="0.15">
      <c r="A2111" s="19" t="str">
        <v>寒暖差アレルギー</v>
      </c>
      <c r="B2111" s="19" t="str">
        <v>継続的に日常生活又は社会生活に相当な制限を受ける場合に限って、シート８とシート10</v>
      </c>
      <c r="C2111" s="15" t="str">
        <v>その他の障害</v>
      </c>
      <c r="D2111" s="15" t="str">
        <v>なし</v>
      </c>
      <c r="G2111" s="53" t="s">
        <v>4429</v>
      </c>
      <c r="H2111" s="53" t="s">
        <v>3062</v>
      </c>
      <c r="I2111" s="532" t="s">
        <v>933</v>
      </c>
      <c r="J2111" s="532" t="s">
        <v>934</v>
      </c>
      <c r="K2111" s="983">
        <v>2</v>
      </c>
    </row>
    <row r="2112" spans="1:11" ht="15" customHeight="1" x14ac:dyDescent="0.15">
      <c r="A2112" s="19" t="str">
        <v>寒冷アレルギー</v>
      </c>
      <c r="B2112" s="19" t="str">
        <v>継続的に日常生活又は社会生活に相当な制限を受ける場合に限って、シート８とシート10</v>
      </c>
      <c r="C2112" s="15" t="str">
        <v>その他の障害</v>
      </c>
      <c r="D2112" s="15" t="str">
        <v>なし</v>
      </c>
      <c r="G2112" s="53" t="s">
        <v>4430</v>
      </c>
      <c r="H2112" s="53" t="s">
        <v>3062</v>
      </c>
      <c r="I2112" s="532" t="s">
        <v>933</v>
      </c>
      <c r="J2112" s="532" t="s">
        <v>934</v>
      </c>
      <c r="K2112" s="983">
        <v>2</v>
      </c>
    </row>
    <row r="2113" spans="1:13" ht="15" customHeight="1" x14ac:dyDescent="0.15">
      <c r="A2113" s="19" t="str">
        <v>頭部外傷後遺症</v>
      </c>
      <c r="B2113" s="19" t="str">
        <v>継続的に日常生活又は社会生活に相当な制限を受ける場合に限って、シート８とシート10</v>
      </c>
      <c r="C2113" s="15" t="str">
        <v>その他の障害</v>
      </c>
      <c r="D2113" s="15" t="str">
        <v>なし</v>
      </c>
      <c r="G2113" s="1710" t="s">
        <v>4431</v>
      </c>
      <c r="H2113" s="53" t="s">
        <v>3062</v>
      </c>
      <c r="I2113" s="532" t="s">
        <v>4432</v>
      </c>
      <c r="J2113" s="532" t="s">
        <v>934</v>
      </c>
      <c r="K2113" s="983">
        <v>2</v>
      </c>
    </row>
    <row r="2114" spans="1:13" ht="15" customHeight="1" x14ac:dyDescent="0.15">
      <c r="A2114" s="19" t="str">
        <v>嚥下障害</v>
      </c>
      <c r="B2114" s="19" t="str">
        <v>継続的に日常生活又は社会生活に相当な制限を受ける場合に限って、シート８とシート10</v>
      </c>
      <c r="C2114" s="15" t="str">
        <v>その他の障害</v>
      </c>
      <c r="D2114" s="15" t="str">
        <v>なし</v>
      </c>
      <c r="G2114" s="1708" t="s">
        <v>4433</v>
      </c>
      <c r="H2114" s="1708" t="s">
        <v>3062</v>
      </c>
      <c r="I2114" s="1708" t="s">
        <v>2967</v>
      </c>
      <c r="J2114" s="1708" t="s">
        <v>934</v>
      </c>
      <c r="K2114" s="1709">
        <v>2</v>
      </c>
    </row>
    <row r="2115" spans="1:13" ht="15" customHeight="1" x14ac:dyDescent="0.15">
      <c r="A2115" s="19" t="str">
        <v>筋力低下</v>
      </c>
      <c r="B2115" s="19" t="str">
        <v>継続的に日常生活又は社会生活に相当な制限を受ける場合に限って、シート８とシート10</v>
      </c>
      <c r="C2115" s="15" t="str">
        <v>その他の障害</v>
      </c>
      <c r="D2115" s="15" t="str">
        <v>なし</v>
      </c>
      <c r="G2115" s="1708" t="s">
        <v>4434</v>
      </c>
      <c r="H2115" s="1708" t="s">
        <v>3062</v>
      </c>
      <c r="I2115" s="1708" t="s">
        <v>154</v>
      </c>
      <c r="J2115" s="1708" t="s">
        <v>934</v>
      </c>
      <c r="K2115" s="1709">
        <v>2</v>
      </c>
    </row>
    <row r="2116" spans="1:13" ht="15" customHeight="1" x14ac:dyDescent="0.15">
      <c r="A2116" s="19" t="str">
        <v>音声障害</v>
      </c>
      <c r="B2116" s="19" t="str">
        <v>単独で発症している場合、発達障害（シート8　（シート9～10には記入しない））又はその他の障害（シート８とシート10）</v>
      </c>
      <c r="C2116" s="15" t="str">
        <v>発達障害又はその他の障害</v>
      </c>
      <c r="D2116" s="15" t="str">
        <v>（発達障害の場合）その他の発達障害</v>
      </c>
      <c r="G2116" s="15" t="s">
        <v>2659</v>
      </c>
      <c r="H2116" s="15" t="s">
        <v>3065</v>
      </c>
      <c r="I2116" s="15" t="s">
        <v>3066</v>
      </c>
      <c r="J2116" s="15" t="s">
        <v>3067</v>
      </c>
      <c r="K2116" s="982">
        <v>4</v>
      </c>
      <c r="L2116" s="532"/>
      <c r="M2116" s="532"/>
    </row>
    <row r="2117" spans="1:13" ht="15" customHeight="1" x14ac:dyDescent="0.15">
      <c r="A2117" s="19" t="str">
        <v>構音障害</v>
      </c>
      <c r="B2117" s="19" t="str">
        <v>単独で発症している場合、発達障害（シート8　（シート9～10には記入しない））又はその他の障害（シート８とシート10）</v>
      </c>
      <c r="C2117" s="15" t="str">
        <v>発達障害又はその他の障害</v>
      </c>
      <c r="D2117" s="15" t="str">
        <v>（発達障害の場合）その他の発達障害</v>
      </c>
      <c r="G2117" s="15" t="s">
        <v>2678</v>
      </c>
      <c r="H2117" s="15" t="s">
        <v>3065</v>
      </c>
      <c r="I2117" s="15" t="s">
        <v>3066</v>
      </c>
      <c r="J2117" s="15" t="s">
        <v>3067</v>
      </c>
      <c r="K2117" s="982">
        <v>4</v>
      </c>
      <c r="L2117" s="532"/>
      <c r="M2117" s="532"/>
    </row>
    <row r="2118" spans="1:13" ht="15" customHeight="1" x14ac:dyDescent="0.15">
      <c r="A2118" s="19" t="str">
        <v>発声障害</v>
      </c>
      <c r="B2118" s="19" t="str">
        <v>単独で発症している場合、発達障害（シート8　（シート9～10には記入しない））又はその他の障害（シート８とシート10）</v>
      </c>
      <c r="C2118" s="15" t="str">
        <v>発達障害又はその他の障害</v>
      </c>
      <c r="D2118" s="15" t="str">
        <v>（発達障害の場合）その他の発達障害</v>
      </c>
      <c r="G2118" s="15" t="s">
        <v>2857</v>
      </c>
      <c r="H2118" s="15" t="s">
        <v>3065</v>
      </c>
      <c r="I2118" s="15" t="s">
        <v>3066</v>
      </c>
      <c r="J2118" s="15" t="s">
        <v>3067</v>
      </c>
      <c r="K2118" s="982">
        <v>4</v>
      </c>
      <c r="L2118" s="532"/>
      <c r="M2118" s="532"/>
    </row>
    <row r="2119" spans="1:13" ht="15" customHeight="1" x14ac:dyDescent="0.15">
      <c r="A2119" s="19" t="str">
        <v>感覚過敏</v>
      </c>
      <c r="B2119" s="19" t="str">
        <v>単独で発症している場合、発達障害（シート8　に記入（シート9～10には記入しない））又はその他の障害（シート８と10）</v>
      </c>
      <c r="C2119" s="15" t="str">
        <v>発達障害又はその他の障害</v>
      </c>
      <c r="D2119" s="15" t="str">
        <v>（発達障害の場合）その他の発達障害</v>
      </c>
      <c r="G2119" s="32" t="s">
        <v>3037</v>
      </c>
      <c r="H2119" s="53" t="s">
        <v>4435</v>
      </c>
      <c r="I2119" s="1707" t="s">
        <v>4436</v>
      </c>
      <c r="J2119" s="53" t="s">
        <v>4437</v>
      </c>
      <c r="K2119" s="983">
        <v>4</v>
      </c>
      <c r="L2119" s="532"/>
      <c r="M2119" s="532"/>
    </row>
    <row r="2120" spans="1:13" ht="15" customHeight="1" x14ac:dyDescent="0.15">
      <c r="A2120" s="19" t="str">
        <v>神経発達症</v>
      </c>
      <c r="B2120" s="19" t="str">
        <v>診断名によって、発達障害もしくは精神障害の該当する区分に計上。</v>
      </c>
      <c r="C2120" s="15" t="str">
        <v>（診断名によって区分）</v>
      </c>
      <c r="D2120" s="15" t="str">
        <v>（診断名によって区分）</v>
      </c>
      <c r="G2120" s="15" t="s">
        <v>2229</v>
      </c>
      <c r="H2120" s="15" t="s">
        <v>3068</v>
      </c>
      <c r="I2120" s="19" t="s">
        <v>3124</v>
      </c>
      <c r="J2120" s="19" t="s">
        <v>3124</v>
      </c>
      <c r="K2120" s="982">
        <v>4</v>
      </c>
      <c r="L2120" s="532"/>
      <c r="M2120" s="532"/>
    </row>
    <row r="2121" spans="1:13" ht="15" customHeight="1" x14ac:dyDescent="0.15">
      <c r="A2121" s="19" t="str">
        <v>性の発達と方向づけに関連した心理及び行動の障害</v>
      </c>
      <c r="B2121" s="19" t="str">
        <v>平成29年度より本調査の対象外。</v>
      </c>
      <c r="C2121" s="15" t="str">
        <v>対象外</v>
      </c>
      <c r="D2121" s="15" t="str">
        <v>対象外</v>
      </c>
      <c r="G2121" s="15" t="s">
        <v>2231</v>
      </c>
      <c r="H2121" s="15" t="s">
        <v>2232</v>
      </c>
      <c r="I2121" s="19" t="s">
        <v>3125</v>
      </c>
      <c r="J2121" s="19" t="s">
        <v>3125</v>
      </c>
      <c r="K2121" s="982">
        <v>1</v>
      </c>
      <c r="L2121" s="532"/>
      <c r="M2121" s="532"/>
    </row>
    <row r="2122" spans="1:13" ht="15" customHeight="1" x14ac:dyDescent="0.15">
      <c r="A2122" s="19" t="str">
        <v>性役割障害</v>
      </c>
      <c r="B2122" s="19" t="str">
        <v>平成29年度より本調査の対象外。</v>
      </c>
      <c r="C2122" s="15" t="str">
        <v>対象外</v>
      </c>
      <c r="D2122" s="15" t="str">
        <v>対象外</v>
      </c>
      <c r="G2122" s="15" t="s">
        <v>2233</v>
      </c>
      <c r="H2122" s="15" t="s">
        <v>2234</v>
      </c>
      <c r="I2122" s="19" t="s">
        <v>3125</v>
      </c>
      <c r="J2122" s="19" t="s">
        <v>3125</v>
      </c>
      <c r="K2122" s="982">
        <v>1</v>
      </c>
      <c r="L2122" s="532"/>
      <c r="M2122" s="532"/>
    </row>
    <row r="2123" spans="1:13" ht="15" customHeight="1" x14ac:dyDescent="0.15">
      <c r="A2123" s="19" t="str">
        <v>ウィルス性脳炎</v>
      </c>
      <c r="B2123" s="19" t="str">
        <v>一時的な疾病は調査対象外。後遺症がある場合はその症状により区分。</v>
      </c>
      <c r="C2123" s="15" t="str">
        <v>（症状により区分）</v>
      </c>
      <c r="D2123" s="15" t="str">
        <v>（症状により区分）</v>
      </c>
      <c r="G2123" s="15" t="s">
        <v>2654</v>
      </c>
      <c r="H2123" s="15" t="s">
        <v>2655</v>
      </c>
      <c r="I2123" s="19" t="s">
        <v>3126</v>
      </c>
      <c r="J2123" s="19" t="s">
        <v>3126</v>
      </c>
      <c r="K2123" s="982">
        <v>4</v>
      </c>
      <c r="L2123" s="532"/>
      <c r="M2123" s="532"/>
    </row>
    <row r="2124" spans="1:13" ht="15" customHeight="1" x14ac:dyDescent="0.15">
      <c r="A2124" s="19" t="str">
        <v>ウイルス性脳炎</v>
      </c>
      <c r="B2124" s="19" t="str">
        <v>一時的な疾病は調査対象外。後遺症がある場合はその症状により区分。</v>
      </c>
      <c r="C2124" s="15" t="str">
        <v>（症状により区分）</v>
      </c>
      <c r="D2124" s="15" t="str">
        <v>（症状により区分）</v>
      </c>
      <c r="G2124" s="15" t="s">
        <v>2656</v>
      </c>
      <c r="H2124" s="15" t="s">
        <v>2655</v>
      </c>
      <c r="I2124" s="19" t="s">
        <v>3126</v>
      </c>
      <c r="J2124" s="19" t="s">
        <v>3126</v>
      </c>
      <c r="K2124" s="982">
        <v>4</v>
      </c>
      <c r="L2124" s="532"/>
      <c r="M2124" s="532"/>
    </row>
    <row r="2125" spans="1:13" ht="15" customHeight="1" x14ac:dyDescent="0.15">
      <c r="A2125" s="19" t="str">
        <v>血管新生</v>
      </c>
      <c r="B2125" s="19" t="str">
        <v>癌等に伴う症状である場合はその診断名によって区分。それ以外は対象外。</v>
      </c>
      <c r="C2125" s="15" t="str">
        <v>（診断名によって区分）</v>
      </c>
      <c r="D2125" s="15" t="str">
        <v>（診断名によって区分）</v>
      </c>
      <c r="G2125" s="15" t="s">
        <v>2661</v>
      </c>
      <c r="H2125" s="15" t="s">
        <v>2662</v>
      </c>
      <c r="I2125" s="19" t="s">
        <v>3124</v>
      </c>
      <c r="J2125" s="19" t="s">
        <v>3124</v>
      </c>
      <c r="K2125" s="982">
        <v>4</v>
      </c>
      <c r="L2125" s="532"/>
      <c r="M2125" s="532"/>
    </row>
    <row r="2126" spans="1:13" ht="15" customHeight="1" x14ac:dyDescent="0.15">
      <c r="A2126" s="19" t="str">
        <v>骨折</v>
      </c>
      <c r="B2126" s="19" t="str">
        <v>半年以上配慮を必要とする状態の場合、骨折箇所によってシート８で肢体不自由のいずれかに計上。それ以外は対象外。</v>
      </c>
      <c r="C2126" s="15" t="str">
        <v>（骨折箇所によって計上）</v>
      </c>
      <c r="D2126" s="15" t="str">
        <v>（骨折箇所によって計上）</v>
      </c>
      <c r="G2126" s="15" t="s">
        <v>2679</v>
      </c>
      <c r="H2126" s="15" t="s">
        <v>3069</v>
      </c>
      <c r="I2126" s="19" t="s">
        <v>3127</v>
      </c>
      <c r="J2126" s="19" t="s">
        <v>3127</v>
      </c>
      <c r="K2126" s="982">
        <v>1</v>
      </c>
      <c r="L2126" s="532"/>
      <c r="M2126" s="532"/>
    </row>
    <row r="2127" spans="1:13" ht="15" customHeight="1" x14ac:dyDescent="0.15">
      <c r="A2127" s="19" t="str">
        <v>術後</v>
      </c>
      <c r="B2127" s="19" t="str">
        <v>医療機関による経過観察中の場合は手術対象の診断名で区分。それ以外は対象外。</v>
      </c>
      <c r="C2127" s="15" t="str">
        <v>（診断名により区分）</v>
      </c>
      <c r="D2127" s="15" t="str">
        <v>（診断名により区分）</v>
      </c>
      <c r="G2127" s="15" t="s">
        <v>2680</v>
      </c>
      <c r="H2127" s="15" t="s">
        <v>2681</v>
      </c>
      <c r="I2127" s="19" t="s">
        <v>3128</v>
      </c>
      <c r="J2127" s="19" t="s">
        <v>3128</v>
      </c>
      <c r="K2127" s="982">
        <v>4</v>
      </c>
      <c r="L2127" s="532"/>
      <c r="M2127" s="532"/>
    </row>
    <row r="2128" spans="1:13" ht="15" customHeight="1" x14ac:dyDescent="0.15">
      <c r="A2128" s="19" t="str">
        <v>術後障害</v>
      </c>
      <c r="B2128" s="19" t="str">
        <v>術後障害の内容によって区分。</v>
      </c>
      <c r="C2128" s="15" t="str">
        <v>（術後障害の内容によって区分。）</v>
      </c>
      <c r="D2128" s="15" t="str">
        <v>（術後障害の内容によって区分。）</v>
      </c>
      <c r="G2128" s="15" t="s">
        <v>2682</v>
      </c>
      <c r="H2128" s="15" t="s">
        <v>2683</v>
      </c>
      <c r="I2128" s="19" t="s">
        <v>3129</v>
      </c>
      <c r="J2128" s="19" t="s">
        <v>3129</v>
      </c>
      <c r="K2128" s="982">
        <v>4</v>
      </c>
      <c r="L2128" s="532"/>
      <c r="M2128" s="532"/>
    </row>
    <row r="2129" spans="1:13" ht="15" customHeight="1" x14ac:dyDescent="0.15">
      <c r="A2129" s="19" t="str">
        <v>神経叢損傷</v>
      </c>
      <c r="B2129" s="19" t="str">
        <v>症状の出現部位によってシート８で肢体不自由のいずれかに計上。</v>
      </c>
      <c r="C2129" s="15" t="str">
        <v>（症状の出現部位によって計上）</v>
      </c>
      <c r="D2129" s="15" t="str">
        <v>（症状の出現部位によって計上）</v>
      </c>
      <c r="G2129" s="15" t="s">
        <v>2684</v>
      </c>
      <c r="H2129" s="15" t="s">
        <v>3070</v>
      </c>
      <c r="I2129" s="19" t="s">
        <v>3130</v>
      </c>
      <c r="J2129" s="19" t="s">
        <v>3130</v>
      </c>
      <c r="K2129" s="982">
        <v>1</v>
      </c>
      <c r="L2129" s="532"/>
      <c r="M2129" s="532"/>
    </row>
    <row r="2130" spans="1:13" ht="15" customHeight="1" x14ac:dyDescent="0.15">
      <c r="A2130" s="19" t="str">
        <v>脳挫傷</v>
      </c>
      <c r="B2130" s="19" t="str">
        <v>後遺症（運動機能障害・失語・視力障害、精神的症状等）により区分。</v>
      </c>
      <c r="C2130" s="15" t="str">
        <v>（後遺症により区分）</v>
      </c>
      <c r="D2130" s="15" t="str">
        <v>（後遺症により区分）</v>
      </c>
      <c r="G2130" s="15" t="s">
        <v>2686</v>
      </c>
      <c r="H2130" s="15" t="s">
        <v>2687</v>
      </c>
      <c r="I2130" s="19" t="s">
        <v>3131</v>
      </c>
      <c r="J2130" s="19" t="s">
        <v>3131</v>
      </c>
      <c r="K2130" s="982">
        <v>4</v>
      </c>
      <c r="L2130" s="532"/>
      <c r="M2130" s="532"/>
    </row>
    <row r="2131" spans="1:13" ht="15" customHeight="1" x14ac:dyDescent="0.15">
      <c r="A2131" s="19" t="str">
        <v>脳内出血後遺症</v>
      </c>
      <c r="B2131" s="19" t="str">
        <v>後遺症（四肢麻痺、失語症、構音障害、失認、失行、排泄障害等）により区分。</v>
      </c>
      <c r="C2131" s="15" t="str">
        <v>（後遺症により区分）</v>
      </c>
      <c r="D2131" s="15" t="str">
        <v>（後遺症により区分）</v>
      </c>
      <c r="G2131" s="15" t="s">
        <v>2688</v>
      </c>
      <c r="H2131" s="15" t="s">
        <v>2689</v>
      </c>
      <c r="I2131" s="19" t="s">
        <v>3131</v>
      </c>
      <c r="J2131" s="19" t="s">
        <v>3131</v>
      </c>
      <c r="K2131" s="982">
        <v>4</v>
      </c>
    </row>
    <row r="2132" spans="1:13" ht="15" customHeight="1" x14ac:dyDescent="0.15">
      <c r="A2132" s="19" t="str">
        <v>性同一性障害</v>
      </c>
      <c r="B2132" s="19" t="str">
        <v>令和元年度より本調査の対象外。</v>
      </c>
      <c r="C2132" s="15" t="str">
        <v>対象外</v>
      </c>
      <c r="D2132" s="15" t="str">
        <v>対象外</v>
      </c>
      <c r="G2132" s="15" t="s">
        <v>2696</v>
      </c>
      <c r="H2132" s="15" t="s">
        <v>4438</v>
      </c>
      <c r="I2132" s="19" t="s">
        <v>3125</v>
      </c>
      <c r="J2132" s="19" t="s">
        <v>3125</v>
      </c>
      <c r="K2132" s="982">
        <v>1</v>
      </c>
    </row>
    <row r="2133" spans="1:13" ht="15" customHeight="1" x14ac:dyDescent="0.15">
      <c r="A2133" s="19" t="str">
        <v>性別違和</v>
      </c>
      <c r="B2133" s="19" t="str">
        <v>令和元年度より本調査の対象外。</v>
      </c>
      <c r="C2133" s="15" t="str">
        <v>対象外</v>
      </c>
      <c r="D2133" s="15" t="str">
        <v>対象外</v>
      </c>
      <c r="G2133" s="15" t="s">
        <v>2697</v>
      </c>
      <c r="H2133" s="15" t="s">
        <v>4438</v>
      </c>
      <c r="I2133" s="19" t="s">
        <v>3125</v>
      </c>
      <c r="J2133" s="19" t="s">
        <v>3125</v>
      </c>
      <c r="K2133" s="982">
        <v>1</v>
      </c>
    </row>
    <row r="2134" spans="1:13" ht="15" customHeight="1" x14ac:dyDescent="0.15">
      <c r="A2134" s="19" t="str">
        <v>LGBT</v>
      </c>
      <c r="B2134" s="19" t="str">
        <v>令和元年度より本調査の対象外。</v>
      </c>
      <c r="C2134" s="15" t="str">
        <v>対象外</v>
      </c>
      <c r="D2134" s="15" t="str">
        <v>対象外</v>
      </c>
      <c r="G2134" s="15" t="s">
        <v>2698</v>
      </c>
      <c r="H2134" s="15" t="s">
        <v>4438</v>
      </c>
      <c r="I2134" s="19" t="s">
        <v>3125</v>
      </c>
      <c r="J2134" s="19" t="s">
        <v>3125</v>
      </c>
      <c r="K2134" s="982">
        <v>1</v>
      </c>
    </row>
  </sheetData>
  <sheetProtection algorithmName="SHA-512" hashValue="3JCtERSK1g5WDbcx2uOB5NTz1K0z7uEuHs+cvufL6DDiJYaCfvEODAB5TSG53XD7X3nuW178u5ef2hL2qWjeSg==" saltValue="huIB1vcQg6l1GoaAMMUBhQ==" spinCount="100000" sheet="1" autoFilter="0"/>
  <autoFilter ref="A9:K2134" xr:uid="{00000000-0001-0000-0000-000000000000}"/>
  <mergeCells count="12">
    <mergeCell ref="A8:D8"/>
    <mergeCell ref="G8:J8"/>
    <mergeCell ref="A1:D1"/>
    <mergeCell ref="G1:J1"/>
    <mergeCell ref="M1:R8"/>
    <mergeCell ref="A2:D2"/>
    <mergeCell ref="A3:B6"/>
    <mergeCell ref="C3:D6"/>
    <mergeCell ref="G3:G7"/>
    <mergeCell ref="H3:H7"/>
    <mergeCell ref="I3:I7"/>
    <mergeCell ref="J3:J7"/>
  </mergeCells>
  <phoneticPr fontId="2"/>
  <pageMargins left="0.75" right="0.75" top="1" bottom="1" header="0.51200000000000001" footer="0.51200000000000001"/>
  <pageSetup paperSize="9" scale="41"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T282"/>
  <sheetViews>
    <sheetView zoomScaleNormal="100" workbookViewId="0">
      <selection sqref="A1:H1"/>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0.875" style="15" customWidth="1"/>
    <col min="10" max="10" width="17.625" style="15" customWidth="1"/>
    <col min="11" max="11" width="57.5" style="15" customWidth="1"/>
    <col min="12" max="12" width="5.875" style="15" hidden="1" customWidth="1"/>
    <col min="13" max="13" width="5.5" style="39" bestFit="1" customWidth="1"/>
    <col min="14" max="15" width="18.625" style="39" customWidth="1"/>
    <col min="16" max="16" width="33.625" style="39" customWidth="1"/>
    <col min="17" max="18" width="7.125" style="39" customWidth="1"/>
    <col min="19" max="19" width="7.625" style="39" customWidth="1"/>
    <col min="20" max="20" width="16.625" style="39" customWidth="1"/>
    <col min="21" max="16384" width="9" style="15"/>
  </cols>
  <sheetData>
    <row r="1" spans="1:20" s="26" customFormat="1" ht="15.75" customHeight="1" x14ac:dyDescent="0.15">
      <c r="A1" s="1978" t="str">
        <f>IF(ISBLANK('１．学校基本情報'!$A$7),"",'１．学校基本情報'!$A$7)</f>
        <v/>
      </c>
      <c r="B1" s="1978"/>
      <c r="C1" s="1978"/>
      <c r="D1" s="1978"/>
      <c r="E1" s="1978"/>
      <c r="F1" s="1978"/>
      <c r="G1" s="1978"/>
      <c r="H1" s="1978"/>
      <c r="M1" s="1943" t="s">
        <v>146</v>
      </c>
      <c r="N1" s="1943"/>
      <c r="O1" s="1943"/>
      <c r="P1" s="1943"/>
      <c r="Q1" s="1943"/>
      <c r="R1" s="1943"/>
      <c r="S1" s="1943"/>
      <c r="T1" s="1943"/>
    </row>
    <row r="2" spans="1:20" s="16" customFormat="1" ht="21" customHeight="1" x14ac:dyDescent="0.25">
      <c r="A2" s="3003" t="s">
        <v>2928</v>
      </c>
      <c r="B2" s="3003"/>
      <c r="C2" s="3003"/>
      <c r="D2" s="3003"/>
      <c r="E2" s="3003"/>
      <c r="F2" s="3003"/>
      <c r="G2" s="3003"/>
      <c r="H2" s="3003"/>
      <c r="M2" s="2992" t="s">
        <v>2928</v>
      </c>
      <c r="N2" s="2992"/>
      <c r="O2" s="2992"/>
      <c r="P2" s="2992"/>
      <c r="Q2" s="2992"/>
      <c r="R2" s="2992"/>
      <c r="S2" s="2992"/>
      <c r="T2" s="2992"/>
    </row>
    <row r="3" spans="1:20" ht="182.1" customHeight="1" thickBot="1" x14ac:dyDescent="0.2">
      <c r="A3" s="3000" t="s">
        <v>4397</v>
      </c>
      <c r="B3" s="3000"/>
      <c r="C3" s="3000"/>
      <c r="D3" s="3000"/>
      <c r="E3" s="3000"/>
      <c r="F3" s="3000"/>
      <c r="G3" s="3000"/>
      <c r="H3" s="3000"/>
      <c r="M3" s="2993" t="s">
        <v>4442</v>
      </c>
      <c r="N3" s="2993"/>
      <c r="O3" s="2993"/>
      <c r="P3" s="2993"/>
      <c r="Q3" s="2993"/>
      <c r="R3" s="2993"/>
      <c r="S3" s="2993"/>
      <c r="T3" s="2993"/>
    </row>
    <row r="4" spans="1:20" x14ac:dyDescent="0.15">
      <c r="A4" s="3005"/>
      <c r="B4" s="3005" t="s">
        <v>376</v>
      </c>
      <c r="C4" s="3001" t="s">
        <v>177</v>
      </c>
      <c r="D4" s="3001" t="s">
        <v>182</v>
      </c>
      <c r="E4" s="204" t="s">
        <v>173</v>
      </c>
      <c r="F4" s="384" t="s">
        <v>174</v>
      </c>
      <c r="G4" s="859" t="s">
        <v>108</v>
      </c>
      <c r="H4" s="3001" t="s">
        <v>179</v>
      </c>
      <c r="I4" s="2998" t="s">
        <v>183</v>
      </c>
      <c r="J4" s="2999"/>
      <c r="K4" s="2999"/>
      <c r="L4" s="977"/>
      <c r="M4" s="2994"/>
      <c r="N4" s="2994" t="s">
        <v>376</v>
      </c>
      <c r="O4" s="2994" t="s">
        <v>177</v>
      </c>
      <c r="P4" s="2994" t="s">
        <v>182</v>
      </c>
      <c r="Q4" s="1604" t="s">
        <v>124</v>
      </c>
      <c r="R4" s="1605" t="s">
        <v>107</v>
      </c>
      <c r="S4" s="1606" t="s">
        <v>108</v>
      </c>
      <c r="T4" s="2994" t="s">
        <v>179</v>
      </c>
    </row>
    <row r="5" spans="1:20" ht="48.75" customHeight="1" thickBot="1" x14ac:dyDescent="0.2">
      <c r="A5" s="3006"/>
      <c r="B5" s="3006"/>
      <c r="C5" s="3002"/>
      <c r="D5" s="3002"/>
      <c r="E5" s="205" t="s">
        <v>299</v>
      </c>
      <c r="F5" s="385" t="s">
        <v>175</v>
      </c>
      <c r="G5" s="860" t="s">
        <v>300</v>
      </c>
      <c r="H5" s="3002"/>
      <c r="I5" s="26" t="s">
        <v>172</v>
      </c>
      <c r="J5" s="26" t="s">
        <v>169</v>
      </c>
      <c r="K5" s="26" t="s">
        <v>184</v>
      </c>
      <c r="L5" s="26" t="s">
        <v>3622</v>
      </c>
      <c r="M5" s="2995"/>
      <c r="N5" s="2995"/>
      <c r="O5" s="2995"/>
      <c r="P5" s="2995"/>
      <c r="Q5" s="1607" t="s">
        <v>299</v>
      </c>
      <c r="R5" s="1608" t="s">
        <v>175</v>
      </c>
      <c r="S5" s="1609" t="s">
        <v>300</v>
      </c>
      <c r="T5" s="2995"/>
    </row>
    <row r="6" spans="1:20" x14ac:dyDescent="0.15">
      <c r="A6" s="206">
        <v>1</v>
      </c>
      <c r="B6" s="207"/>
      <c r="C6" s="207"/>
      <c r="D6" s="703"/>
      <c r="E6" s="208"/>
      <c r="F6" s="386"/>
      <c r="G6" s="387"/>
      <c r="H6" s="207"/>
      <c r="I6" s="15" t="e">
        <f>VLOOKUP($D6,診断名検索!$G:$K,3,FALSE)</f>
        <v>#N/A</v>
      </c>
      <c r="J6" s="15" t="e">
        <f>VLOOKUP($D6,診断名検索!$G:$K,4,FALSE)</f>
        <v>#N/A</v>
      </c>
      <c r="K6" s="15" t="e">
        <f>VLOOKUP($D6,診断名検索!$G:$K,2,FALSE)</f>
        <v>#N/A</v>
      </c>
      <c r="L6" s="15" t="e">
        <f>VLOOKUP($D6,診断名検索!$G:$K,5,FALSE)</f>
        <v>#N/A</v>
      </c>
      <c r="M6" s="1610">
        <v>1</v>
      </c>
      <c r="N6" s="1610" t="s">
        <v>3627</v>
      </c>
      <c r="O6" s="1610" t="s">
        <v>3628</v>
      </c>
      <c r="P6" s="1611" t="s">
        <v>157</v>
      </c>
      <c r="Q6" s="1612">
        <v>1</v>
      </c>
      <c r="R6" s="1613">
        <v>1</v>
      </c>
      <c r="S6" s="1614"/>
      <c r="T6" s="1610" t="s">
        <v>4013</v>
      </c>
    </row>
    <row r="7" spans="1:20" x14ac:dyDescent="0.15">
      <c r="A7" s="209">
        <v>2</v>
      </c>
      <c r="B7" s="210"/>
      <c r="C7" s="210"/>
      <c r="D7" s="704"/>
      <c r="E7" s="89"/>
      <c r="F7" s="271"/>
      <c r="G7" s="91"/>
      <c r="H7" s="210"/>
      <c r="I7" s="15" t="e">
        <f>VLOOKUP($D7,診断名検索!$G:$K,3,FALSE)</f>
        <v>#N/A</v>
      </c>
      <c r="J7" s="15" t="e">
        <f>VLOOKUP($D7,診断名検索!$G:$K,4,FALSE)</f>
        <v>#N/A</v>
      </c>
      <c r="K7" s="15" t="e">
        <f>VLOOKUP($D7,診断名検索!$G:$K,2,FALSE)</f>
        <v>#N/A</v>
      </c>
      <c r="L7" s="15" t="e">
        <f>VLOOKUP($D7,診断名検索!$G:$K,5,FALSE)</f>
        <v>#N/A</v>
      </c>
      <c r="M7" s="1615">
        <v>2</v>
      </c>
      <c r="N7" s="1615" t="s">
        <v>3998</v>
      </c>
      <c r="O7" s="1615" t="s">
        <v>4000</v>
      </c>
      <c r="P7" s="1616" t="s">
        <v>3624</v>
      </c>
      <c r="Q7" s="1617"/>
      <c r="R7" s="1618"/>
      <c r="S7" s="1330"/>
      <c r="T7" s="1615" t="s">
        <v>3623</v>
      </c>
    </row>
    <row r="8" spans="1:20" ht="13.5" customHeight="1" x14ac:dyDescent="0.15">
      <c r="A8" s="209">
        <v>3</v>
      </c>
      <c r="B8" s="210"/>
      <c r="C8" s="210"/>
      <c r="D8" s="705"/>
      <c r="E8" s="89"/>
      <c r="F8" s="271"/>
      <c r="G8" s="91"/>
      <c r="H8" s="211"/>
      <c r="I8" s="15" t="e">
        <f>VLOOKUP($D8,診断名検索!$G:$K,3,FALSE)</f>
        <v>#N/A</v>
      </c>
      <c r="J8" s="15" t="e">
        <f>VLOOKUP($D8,診断名検索!$G:$K,4,FALSE)</f>
        <v>#N/A</v>
      </c>
      <c r="K8" s="15" t="e">
        <f>VLOOKUP($D8,診断名検索!$G:$K,2,FALSE)</f>
        <v>#N/A</v>
      </c>
      <c r="L8" s="15" t="e">
        <f>VLOOKUP($D8,診断名検索!$G:$K,5,FALSE)</f>
        <v>#N/A</v>
      </c>
      <c r="M8" s="1615">
        <v>3</v>
      </c>
      <c r="N8" s="1615" t="s">
        <v>3999</v>
      </c>
      <c r="O8" s="1615" t="s">
        <v>4001</v>
      </c>
      <c r="P8" s="1619" t="s">
        <v>3626</v>
      </c>
      <c r="Q8" s="1327">
        <v>1</v>
      </c>
      <c r="R8" s="1618">
        <v>1</v>
      </c>
      <c r="S8" s="1330">
        <v>1</v>
      </c>
      <c r="T8" s="1620" t="s">
        <v>3623</v>
      </c>
    </row>
    <row r="9" spans="1:20" ht="13.5" customHeight="1" x14ac:dyDescent="0.15">
      <c r="A9" s="209">
        <v>4</v>
      </c>
      <c r="B9" s="210"/>
      <c r="C9" s="210"/>
      <c r="D9" s="705"/>
      <c r="E9" s="89"/>
      <c r="F9" s="271"/>
      <c r="G9" s="91"/>
      <c r="H9" s="211"/>
      <c r="I9" s="15" t="e">
        <f>VLOOKUP($D9,診断名検索!$G:$K,3,FALSE)</f>
        <v>#N/A</v>
      </c>
      <c r="J9" s="15" t="e">
        <f>VLOOKUP($D9,診断名検索!$G:$K,4,FALSE)</f>
        <v>#N/A</v>
      </c>
      <c r="K9" s="15" t="e">
        <f>VLOOKUP($D9,診断名検索!$G:$K,2,FALSE)</f>
        <v>#N/A</v>
      </c>
      <c r="L9" s="15" t="e">
        <f>VLOOKUP($D9,診断名検索!$G:$K,5,FALSE)</f>
        <v>#N/A</v>
      </c>
      <c r="M9" s="1615">
        <v>4</v>
      </c>
      <c r="N9" s="1615" t="s">
        <v>3627</v>
      </c>
      <c r="O9" s="1615" t="s">
        <v>4002</v>
      </c>
      <c r="P9" s="1620" t="s">
        <v>2157</v>
      </c>
      <c r="Q9" s="1327">
        <v>1</v>
      </c>
      <c r="R9" s="1618">
        <v>1</v>
      </c>
      <c r="S9" s="1330">
        <v>1</v>
      </c>
      <c r="T9" s="1620" t="s">
        <v>3623</v>
      </c>
    </row>
    <row r="10" spans="1:20" ht="13.5" customHeight="1" x14ac:dyDescent="0.15">
      <c r="A10" s="209">
        <v>5</v>
      </c>
      <c r="B10" s="210"/>
      <c r="C10" s="210"/>
      <c r="D10" s="705"/>
      <c r="E10" s="89"/>
      <c r="F10" s="271"/>
      <c r="G10" s="91"/>
      <c r="H10" s="211"/>
      <c r="I10" s="15" t="e">
        <f>VLOOKUP($D10,診断名検索!$G:$K,3,FALSE)</f>
        <v>#N/A</v>
      </c>
      <c r="J10" s="15" t="e">
        <f>VLOOKUP($D10,診断名検索!$G:$K,4,FALSE)</f>
        <v>#N/A</v>
      </c>
      <c r="K10" s="15" t="e">
        <f>VLOOKUP($D10,診断名検索!$G:$K,2,FALSE)</f>
        <v>#N/A</v>
      </c>
      <c r="L10" s="15" t="e">
        <f>VLOOKUP($D10,診断名検索!$G:$K,5,FALSE)</f>
        <v>#N/A</v>
      </c>
      <c r="M10" s="1615">
        <v>5</v>
      </c>
      <c r="N10" s="1615" t="s">
        <v>3627</v>
      </c>
      <c r="O10" s="1615" t="s">
        <v>4003</v>
      </c>
      <c r="P10" s="1620" t="s">
        <v>4009</v>
      </c>
      <c r="Q10" s="1327">
        <v>1</v>
      </c>
      <c r="R10" s="1618"/>
      <c r="S10" s="1330"/>
      <c r="T10" s="1620" t="s">
        <v>3623</v>
      </c>
    </row>
    <row r="11" spans="1:20" ht="13.5" customHeight="1" x14ac:dyDescent="0.15">
      <c r="A11" s="209">
        <v>6</v>
      </c>
      <c r="B11" s="210"/>
      <c r="C11" s="210"/>
      <c r="D11" s="705"/>
      <c r="E11" s="89"/>
      <c r="F11" s="271"/>
      <c r="G11" s="91"/>
      <c r="H11" s="211"/>
      <c r="I11" s="15" t="e">
        <f>VLOOKUP($D11,診断名検索!$G:$K,3,FALSE)</f>
        <v>#N/A</v>
      </c>
      <c r="J11" s="15" t="e">
        <f>VLOOKUP($D11,診断名検索!$G:$K,4,FALSE)</f>
        <v>#N/A</v>
      </c>
      <c r="K11" s="15" t="e">
        <f>VLOOKUP($D11,診断名検索!$G:$K,2,FALSE)</f>
        <v>#N/A</v>
      </c>
      <c r="L11" s="15" t="e">
        <f>VLOOKUP($D11,診断名検索!$G:$K,5,FALSE)</f>
        <v>#N/A</v>
      </c>
      <c r="M11" s="1615">
        <v>6</v>
      </c>
      <c r="N11" s="1615" t="s">
        <v>3627</v>
      </c>
      <c r="O11" s="1615" t="s">
        <v>4004</v>
      </c>
      <c r="P11" s="1620" t="s">
        <v>4010</v>
      </c>
      <c r="Q11" s="1327">
        <v>1</v>
      </c>
      <c r="R11" s="1618">
        <v>1</v>
      </c>
      <c r="S11" s="1330"/>
      <c r="T11" s="1620" t="s">
        <v>3623</v>
      </c>
    </row>
    <row r="12" spans="1:20" ht="14.25" customHeight="1" x14ac:dyDescent="0.15">
      <c r="A12" s="209">
        <v>7</v>
      </c>
      <c r="B12" s="210"/>
      <c r="C12" s="210"/>
      <c r="D12" s="705"/>
      <c r="E12" s="89"/>
      <c r="F12" s="271"/>
      <c r="G12" s="91"/>
      <c r="H12" s="211"/>
      <c r="I12" s="15" t="e">
        <f>VLOOKUP($D12,診断名検索!$G:$K,3,FALSE)</f>
        <v>#N/A</v>
      </c>
      <c r="J12" s="15" t="e">
        <f>VLOOKUP($D12,診断名検索!$G:$K,4,FALSE)</f>
        <v>#N/A</v>
      </c>
      <c r="K12" s="15" t="e">
        <f>VLOOKUP($D12,診断名検索!$G:$K,2,FALSE)</f>
        <v>#N/A</v>
      </c>
      <c r="L12" s="15" t="e">
        <f>VLOOKUP($D12,診断名検索!$G:$K,5,FALSE)</f>
        <v>#N/A</v>
      </c>
      <c r="M12" s="1615">
        <v>7</v>
      </c>
      <c r="N12" s="1615" t="s">
        <v>3627</v>
      </c>
      <c r="O12" s="1615" t="s">
        <v>4005</v>
      </c>
      <c r="P12" s="1620" t="s">
        <v>4011</v>
      </c>
      <c r="Q12" s="1327">
        <v>1</v>
      </c>
      <c r="R12" s="1618">
        <v>1</v>
      </c>
      <c r="S12" s="1330"/>
      <c r="T12" s="1620" t="s">
        <v>3623</v>
      </c>
    </row>
    <row r="13" spans="1:20" ht="15.75" customHeight="1" x14ac:dyDescent="0.15">
      <c r="A13" s="209">
        <v>8</v>
      </c>
      <c r="B13" s="210"/>
      <c r="C13" s="210"/>
      <c r="D13" s="705"/>
      <c r="E13" s="89"/>
      <c r="F13" s="271"/>
      <c r="G13" s="91"/>
      <c r="H13" s="211"/>
      <c r="I13" s="15" t="e">
        <f>VLOOKUP($D13,診断名検索!$G:$K,3,FALSE)</f>
        <v>#N/A</v>
      </c>
      <c r="J13" s="15" t="e">
        <f>VLOOKUP($D13,診断名検索!$G:$K,4,FALSE)</f>
        <v>#N/A</v>
      </c>
      <c r="K13" s="15" t="e">
        <f>VLOOKUP($D13,診断名検索!$G:$K,2,FALSE)</f>
        <v>#N/A</v>
      </c>
      <c r="L13" s="15" t="e">
        <f>VLOOKUP($D13,診断名検索!$G:$K,5,FALSE)</f>
        <v>#N/A</v>
      </c>
      <c r="M13" s="1615">
        <v>8</v>
      </c>
      <c r="N13" s="1615" t="s">
        <v>3627</v>
      </c>
      <c r="O13" s="1615" t="s">
        <v>4006</v>
      </c>
      <c r="P13" s="1620" t="s">
        <v>4011</v>
      </c>
      <c r="Q13" s="1327">
        <v>1</v>
      </c>
      <c r="R13" s="1618"/>
      <c r="S13" s="1330"/>
      <c r="T13" s="1620" t="s">
        <v>3623</v>
      </c>
    </row>
    <row r="14" spans="1:20" ht="15" customHeight="1" x14ac:dyDescent="0.15">
      <c r="A14" s="209">
        <v>9</v>
      </c>
      <c r="B14" s="210"/>
      <c r="C14" s="210"/>
      <c r="D14" s="705"/>
      <c r="E14" s="89"/>
      <c r="F14" s="271"/>
      <c r="G14" s="91"/>
      <c r="H14" s="211"/>
      <c r="I14" s="15" t="e">
        <f>VLOOKUP($D14,診断名検索!$G:$K,3,FALSE)</f>
        <v>#N/A</v>
      </c>
      <c r="J14" s="15" t="e">
        <f>VLOOKUP($D14,診断名検索!$G:$K,4,FALSE)</f>
        <v>#N/A</v>
      </c>
      <c r="K14" s="15" t="e">
        <f>VLOOKUP($D14,診断名検索!$G:$K,2,FALSE)</f>
        <v>#N/A</v>
      </c>
      <c r="L14" s="15" t="e">
        <f>VLOOKUP($D14,診断名検索!$G:$K,5,FALSE)</f>
        <v>#N/A</v>
      </c>
      <c r="M14" s="1615">
        <v>9</v>
      </c>
      <c r="N14" s="1615" t="s">
        <v>3627</v>
      </c>
      <c r="O14" s="1615" t="s">
        <v>4007</v>
      </c>
      <c r="P14" s="1620" t="s">
        <v>4012</v>
      </c>
      <c r="Q14" s="1327">
        <v>1</v>
      </c>
      <c r="R14" s="1618"/>
      <c r="S14" s="1330"/>
      <c r="T14" s="1620" t="s">
        <v>3623</v>
      </c>
    </row>
    <row r="15" spans="1:20" x14ac:dyDescent="0.15">
      <c r="A15" s="209">
        <v>10</v>
      </c>
      <c r="B15" s="210"/>
      <c r="C15" s="210"/>
      <c r="D15" s="705"/>
      <c r="E15" s="89"/>
      <c r="F15" s="271"/>
      <c r="G15" s="91"/>
      <c r="H15" s="211"/>
      <c r="I15" s="15" t="e">
        <f>VLOOKUP($D15,診断名検索!$G:$K,3,FALSE)</f>
        <v>#N/A</v>
      </c>
      <c r="J15" s="15" t="e">
        <f>VLOOKUP($D15,診断名検索!$G:$K,4,FALSE)</f>
        <v>#N/A</v>
      </c>
      <c r="K15" s="15" t="e">
        <f>VLOOKUP($D15,診断名検索!$G:$K,2,FALSE)</f>
        <v>#N/A</v>
      </c>
      <c r="L15" s="15" t="e">
        <f>VLOOKUP($D15,診断名検索!$G:$K,5,FALSE)</f>
        <v>#N/A</v>
      </c>
      <c r="M15" s="1615">
        <v>10</v>
      </c>
      <c r="N15" s="1615" t="s">
        <v>3627</v>
      </c>
      <c r="O15" s="1615" t="s">
        <v>4008</v>
      </c>
      <c r="P15" s="1620" t="s">
        <v>3624</v>
      </c>
      <c r="Q15" s="1327">
        <v>1</v>
      </c>
      <c r="R15" s="1618"/>
      <c r="S15" s="1330"/>
      <c r="T15" s="1620" t="s">
        <v>3623</v>
      </c>
    </row>
    <row r="16" spans="1:20" x14ac:dyDescent="0.15">
      <c r="A16" s="209">
        <v>11</v>
      </c>
      <c r="B16" s="210"/>
      <c r="C16" s="210"/>
      <c r="D16" s="705"/>
      <c r="E16" s="89"/>
      <c r="F16" s="271"/>
      <c r="G16" s="91"/>
      <c r="H16" s="211"/>
      <c r="I16" s="15" t="e">
        <f>VLOOKUP($D16,診断名検索!$G:$K,3,FALSE)</f>
        <v>#N/A</v>
      </c>
      <c r="J16" s="15" t="e">
        <f>VLOOKUP($D16,診断名検索!$G:$K,4,FALSE)</f>
        <v>#N/A</v>
      </c>
      <c r="K16" s="15" t="e">
        <f>VLOOKUP($D16,診断名検索!$G:$K,2,FALSE)</f>
        <v>#N/A</v>
      </c>
      <c r="L16" s="15" t="e">
        <f>VLOOKUP($D16,診断名検索!$G:$K,5,FALSE)</f>
        <v>#N/A</v>
      </c>
      <c r="M16" s="1615">
        <v>11</v>
      </c>
      <c r="N16" s="1615"/>
      <c r="O16" s="1615"/>
      <c r="P16" s="1620"/>
      <c r="Q16" s="1327"/>
      <c r="R16" s="1618"/>
      <c r="S16" s="1330"/>
      <c r="T16" s="1620"/>
    </row>
    <row r="17" spans="1:20" x14ac:dyDescent="0.15">
      <c r="A17" s="209">
        <v>12</v>
      </c>
      <c r="B17" s="210"/>
      <c r="C17" s="210"/>
      <c r="D17" s="705"/>
      <c r="E17" s="89"/>
      <c r="F17" s="271"/>
      <c r="G17" s="91"/>
      <c r="H17" s="211"/>
      <c r="I17" s="15" t="e">
        <f>VLOOKUP($D17,診断名検索!$G:$K,3,FALSE)</f>
        <v>#N/A</v>
      </c>
      <c r="J17" s="15" t="e">
        <f>VLOOKUP($D17,診断名検索!$G:$K,4,FALSE)</f>
        <v>#N/A</v>
      </c>
      <c r="K17" s="15" t="e">
        <f>VLOOKUP($D17,診断名検索!$G:$K,2,FALSE)</f>
        <v>#N/A</v>
      </c>
      <c r="L17" s="15" t="e">
        <f>VLOOKUP($D17,診断名検索!$G:$K,5,FALSE)</f>
        <v>#N/A</v>
      </c>
      <c r="M17" s="1615">
        <v>12</v>
      </c>
      <c r="N17" s="1615"/>
      <c r="O17" s="1615"/>
      <c r="P17" s="1620"/>
      <c r="Q17" s="1327"/>
      <c r="R17" s="1618"/>
      <c r="S17" s="1330"/>
      <c r="T17" s="1620"/>
    </row>
    <row r="18" spans="1:20" x14ac:dyDescent="0.15">
      <c r="A18" s="209">
        <v>13</v>
      </c>
      <c r="B18" s="210"/>
      <c r="C18" s="210"/>
      <c r="D18" s="705"/>
      <c r="E18" s="89"/>
      <c r="F18" s="271"/>
      <c r="G18" s="91"/>
      <c r="H18" s="211"/>
      <c r="I18" s="15" t="e">
        <f>VLOOKUP($D18,診断名検索!$G:$K,3,FALSE)</f>
        <v>#N/A</v>
      </c>
      <c r="J18" s="15" t="e">
        <f>VLOOKUP($D18,診断名検索!$G:$K,4,FALSE)</f>
        <v>#N/A</v>
      </c>
      <c r="K18" s="15" t="e">
        <f>VLOOKUP($D18,診断名検索!$G:$K,2,FALSE)</f>
        <v>#N/A</v>
      </c>
      <c r="L18" s="15" t="e">
        <f>VLOOKUP($D18,診断名検索!$G:$K,5,FALSE)</f>
        <v>#N/A</v>
      </c>
      <c r="M18" s="1615">
        <v>13</v>
      </c>
      <c r="N18" s="1615"/>
      <c r="O18" s="1615"/>
      <c r="P18" s="1620"/>
      <c r="Q18" s="1327"/>
      <c r="R18" s="1618"/>
      <c r="S18" s="1330"/>
      <c r="T18" s="1620"/>
    </row>
    <row r="19" spans="1:20" x14ac:dyDescent="0.15">
      <c r="A19" s="209">
        <v>14</v>
      </c>
      <c r="B19" s="210"/>
      <c r="C19" s="210"/>
      <c r="D19" s="705"/>
      <c r="E19" s="89"/>
      <c r="F19" s="271"/>
      <c r="G19" s="91"/>
      <c r="H19" s="211"/>
      <c r="I19" s="15" t="e">
        <f>VLOOKUP($D19,診断名検索!$G:$K,3,FALSE)</f>
        <v>#N/A</v>
      </c>
      <c r="J19" s="15" t="e">
        <f>VLOOKUP($D19,診断名検索!$G:$K,4,FALSE)</f>
        <v>#N/A</v>
      </c>
      <c r="K19" s="15" t="e">
        <f>VLOOKUP($D19,診断名検索!$G:$K,2,FALSE)</f>
        <v>#N/A</v>
      </c>
      <c r="L19" s="15" t="e">
        <f>VLOOKUP($D19,診断名検索!$G:$K,5,FALSE)</f>
        <v>#N/A</v>
      </c>
      <c r="M19" s="1615">
        <v>14</v>
      </c>
      <c r="N19" s="1615"/>
      <c r="O19" s="1615"/>
      <c r="P19" s="1620"/>
      <c r="Q19" s="1327"/>
      <c r="R19" s="1618"/>
      <c r="S19" s="1330"/>
      <c r="T19" s="1620"/>
    </row>
    <row r="20" spans="1:20" x14ac:dyDescent="0.15">
      <c r="A20" s="209">
        <v>15</v>
      </c>
      <c r="B20" s="210"/>
      <c r="C20" s="210"/>
      <c r="D20" s="705"/>
      <c r="E20" s="89"/>
      <c r="F20" s="271"/>
      <c r="G20" s="91"/>
      <c r="H20" s="211"/>
      <c r="I20" s="15" t="e">
        <f>VLOOKUP($D20,診断名検索!$G:$K,3,FALSE)</f>
        <v>#N/A</v>
      </c>
      <c r="J20" s="15" t="e">
        <f>VLOOKUP($D20,診断名検索!$G:$K,4,FALSE)</f>
        <v>#N/A</v>
      </c>
      <c r="K20" s="15" t="e">
        <f>VLOOKUP($D20,診断名検索!$G:$K,2,FALSE)</f>
        <v>#N/A</v>
      </c>
      <c r="L20" s="15" t="e">
        <f>VLOOKUP($D20,診断名検索!$G:$K,5,FALSE)</f>
        <v>#N/A</v>
      </c>
      <c r="M20" s="1615">
        <v>15</v>
      </c>
      <c r="N20" s="1615"/>
      <c r="O20" s="1615"/>
      <c r="P20" s="1620"/>
      <c r="Q20" s="1327"/>
      <c r="R20" s="1618"/>
      <c r="S20" s="1330"/>
      <c r="T20" s="1620"/>
    </row>
    <row r="21" spans="1:20" x14ac:dyDescent="0.15">
      <c r="A21" s="209">
        <v>16</v>
      </c>
      <c r="B21" s="210"/>
      <c r="C21" s="210"/>
      <c r="D21" s="705"/>
      <c r="E21" s="89"/>
      <c r="F21" s="271"/>
      <c r="G21" s="91"/>
      <c r="H21" s="211"/>
      <c r="I21" s="15" t="e">
        <f>VLOOKUP($D21,診断名検索!$G:$K,3,FALSE)</f>
        <v>#N/A</v>
      </c>
      <c r="J21" s="15" t="e">
        <f>VLOOKUP($D21,診断名検索!$G:$K,4,FALSE)</f>
        <v>#N/A</v>
      </c>
      <c r="K21" s="15" t="e">
        <f>VLOOKUP($D21,診断名検索!$G:$K,2,FALSE)</f>
        <v>#N/A</v>
      </c>
      <c r="L21" s="15" t="e">
        <f>VLOOKUP($D21,診断名検索!$G:$K,5,FALSE)</f>
        <v>#N/A</v>
      </c>
      <c r="M21" s="1615">
        <v>16</v>
      </c>
      <c r="N21" s="1615"/>
      <c r="O21" s="1615"/>
      <c r="P21" s="1620"/>
      <c r="Q21" s="1327"/>
      <c r="R21" s="1618"/>
      <c r="S21" s="1330"/>
      <c r="T21" s="1620"/>
    </row>
    <row r="22" spans="1:20" x14ac:dyDescent="0.15">
      <c r="A22" s="209">
        <v>17</v>
      </c>
      <c r="B22" s="210"/>
      <c r="C22" s="210"/>
      <c r="D22" s="705"/>
      <c r="E22" s="89"/>
      <c r="F22" s="271"/>
      <c r="G22" s="91"/>
      <c r="H22" s="211"/>
      <c r="I22" s="15" t="e">
        <f>VLOOKUP($D22,診断名検索!$G:$K,3,FALSE)</f>
        <v>#N/A</v>
      </c>
      <c r="J22" s="15" t="e">
        <f>VLOOKUP($D22,診断名検索!$G:$K,4,FALSE)</f>
        <v>#N/A</v>
      </c>
      <c r="K22" s="15" t="e">
        <f>VLOOKUP($D22,診断名検索!$G:$K,2,FALSE)</f>
        <v>#N/A</v>
      </c>
      <c r="L22" s="15" t="e">
        <f>VLOOKUP($D22,診断名検索!$G:$K,5,FALSE)</f>
        <v>#N/A</v>
      </c>
      <c r="M22" s="1615">
        <v>17</v>
      </c>
      <c r="N22" s="1615"/>
      <c r="O22" s="1615"/>
      <c r="P22" s="1620"/>
      <c r="Q22" s="1327"/>
      <c r="R22" s="1618"/>
      <c r="S22" s="1330"/>
      <c r="T22" s="1620"/>
    </row>
    <row r="23" spans="1:20" x14ac:dyDescent="0.15">
      <c r="A23" s="209">
        <v>18</v>
      </c>
      <c r="B23" s="210"/>
      <c r="C23" s="210"/>
      <c r="D23" s="705"/>
      <c r="E23" s="89"/>
      <c r="F23" s="271"/>
      <c r="G23" s="91"/>
      <c r="H23" s="211"/>
      <c r="I23" s="15" t="e">
        <f>VLOOKUP($D23,診断名検索!$G:$K,3,FALSE)</f>
        <v>#N/A</v>
      </c>
      <c r="J23" s="15" t="e">
        <f>VLOOKUP($D23,診断名検索!$G:$K,4,FALSE)</f>
        <v>#N/A</v>
      </c>
      <c r="K23" s="15" t="e">
        <f>VLOOKUP($D23,診断名検索!$G:$K,2,FALSE)</f>
        <v>#N/A</v>
      </c>
      <c r="L23" s="15" t="e">
        <f>VLOOKUP($D23,診断名検索!$G:$K,5,FALSE)</f>
        <v>#N/A</v>
      </c>
      <c r="M23" s="1615">
        <v>18</v>
      </c>
      <c r="N23" s="1615"/>
      <c r="O23" s="1615"/>
      <c r="P23" s="1620"/>
      <c r="Q23" s="1327"/>
      <c r="R23" s="1618"/>
      <c r="S23" s="1330"/>
      <c r="T23" s="1620"/>
    </row>
    <row r="24" spans="1:20" x14ac:dyDescent="0.15">
      <c r="A24" s="209">
        <v>19</v>
      </c>
      <c r="B24" s="210"/>
      <c r="C24" s="210"/>
      <c r="D24" s="705"/>
      <c r="E24" s="89"/>
      <c r="F24" s="271"/>
      <c r="G24" s="91"/>
      <c r="H24" s="211"/>
      <c r="I24" s="15" t="e">
        <f>VLOOKUP($D24,診断名検索!$G:$K,3,FALSE)</f>
        <v>#N/A</v>
      </c>
      <c r="J24" s="15" t="e">
        <f>VLOOKUP($D24,診断名検索!$G:$K,4,FALSE)</f>
        <v>#N/A</v>
      </c>
      <c r="K24" s="15" t="e">
        <f>VLOOKUP($D24,診断名検索!$G:$K,2,FALSE)</f>
        <v>#N/A</v>
      </c>
      <c r="L24" s="15" t="e">
        <f>VLOOKUP($D24,診断名検索!$G:$K,5,FALSE)</f>
        <v>#N/A</v>
      </c>
      <c r="M24" s="1615">
        <v>19</v>
      </c>
      <c r="N24" s="1615"/>
      <c r="O24" s="1615"/>
      <c r="P24" s="1620"/>
      <c r="Q24" s="1327"/>
      <c r="R24" s="1618"/>
      <c r="S24" s="1330"/>
      <c r="T24" s="1620"/>
    </row>
    <row r="25" spans="1:20" x14ac:dyDescent="0.15">
      <c r="A25" s="209">
        <v>20</v>
      </c>
      <c r="B25" s="210"/>
      <c r="C25" s="210"/>
      <c r="D25" s="705"/>
      <c r="E25" s="89"/>
      <c r="F25" s="271"/>
      <c r="G25" s="91"/>
      <c r="H25" s="211"/>
      <c r="I25" s="15" t="e">
        <f>VLOOKUP($D25,診断名検索!$G:$K,3,FALSE)</f>
        <v>#N/A</v>
      </c>
      <c r="J25" s="15" t="e">
        <f>VLOOKUP($D25,診断名検索!$G:$K,4,FALSE)</f>
        <v>#N/A</v>
      </c>
      <c r="K25" s="15" t="e">
        <f>VLOOKUP($D25,診断名検索!$G:$K,2,FALSE)</f>
        <v>#N/A</v>
      </c>
      <c r="L25" s="15" t="e">
        <f>VLOOKUP($D25,診断名検索!$G:$K,5,FALSE)</f>
        <v>#N/A</v>
      </c>
      <c r="M25" s="1615">
        <v>20</v>
      </c>
      <c r="N25" s="1615"/>
      <c r="O25" s="1615"/>
      <c r="P25" s="1620"/>
      <c r="Q25" s="1327"/>
      <c r="R25" s="1618"/>
      <c r="S25" s="1330"/>
      <c r="T25" s="1620"/>
    </row>
    <row r="26" spans="1:20" x14ac:dyDescent="0.15">
      <c r="A26" s="209">
        <v>21</v>
      </c>
      <c r="B26" s="210"/>
      <c r="C26" s="210"/>
      <c r="D26" s="705"/>
      <c r="E26" s="89"/>
      <c r="F26" s="271"/>
      <c r="G26" s="91"/>
      <c r="H26" s="211"/>
      <c r="I26" s="15" t="e">
        <f>VLOOKUP($D26,診断名検索!$G:$K,3,FALSE)</f>
        <v>#N/A</v>
      </c>
      <c r="J26" s="15" t="e">
        <f>VLOOKUP($D26,診断名検索!$G:$K,4,FALSE)</f>
        <v>#N/A</v>
      </c>
      <c r="K26" s="15" t="e">
        <f>VLOOKUP($D26,診断名検索!$G:$K,2,FALSE)</f>
        <v>#N/A</v>
      </c>
      <c r="L26" s="15" t="e">
        <f>VLOOKUP($D26,診断名検索!$G:$K,5,FALSE)</f>
        <v>#N/A</v>
      </c>
      <c r="M26" s="1615">
        <v>21</v>
      </c>
      <c r="N26" s="1615"/>
      <c r="O26" s="1615"/>
      <c r="P26" s="1620"/>
      <c r="Q26" s="1327"/>
      <c r="R26" s="1618"/>
      <c r="S26" s="1330"/>
      <c r="T26" s="1620"/>
    </row>
    <row r="27" spans="1:20" x14ac:dyDescent="0.15">
      <c r="A27" s="209">
        <v>22</v>
      </c>
      <c r="B27" s="210"/>
      <c r="C27" s="210"/>
      <c r="D27" s="705"/>
      <c r="E27" s="89"/>
      <c r="F27" s="271"/>
      <c r="G27" s="91"/>
      <c r="H27" s="211"/>
      <c r="I27" s="15" t="e">
        <f>VLOOKUP($D27,診断名検索!$G:$K,3,FALSE)</f>
        <v>#N/A</v>
      </c>
      <c r="J27" s="15" t="e">
        <f>VLOOKUP($D27,診断名検索!$G:$K,4,FALSE)</f>
        <v>#N/A</v>
      </c>
      <c r="K27" s="15" t="e">
        <f>VLOOKUP($D27,診断名検索!$G:$K,2,FALSE)</f>
        <v>#N/A</v>
      </c>
      <c r="L27" s="15" t="e">
        <f>VLOOKUP($D27,診断名検索!$G:$K,5,FALSE)</f>
        <v>#N/A</v>
      </c>
      <c r="M27" s="1615">
        <v>22</v>
      </c>
      <c r="N27" s="1615"/>
      <c r="O27" s="1615"/>
      <c r="P27" s="1620"/>
      <c r="Q27" s="1327"/>
      <c r="R27" s="1618"/>
      <c r="S27" s="1330"/>
      <c r="T27" s="1620"/>
    </row>
    <row r="28" spans="1:20" x14ac:dyDescent="0.15">
      <c r="A28" s="209">
        <v>23</v>
      </c>
      <c r="B28" s="210"/>
      <c r="C28" s="210"/>
      <c r="D28" s="705"/>
      <c r="E28" s="89"/>
      <c r="F28" s="271"/>
      <c r="G28" s="91"/>
      <c r="H28" s="211"/>
      <c r="I28" s="15" t="e">
        <f>VLOOKUP($D28,診断名検索!$G:$K,3,FALSE)</f>
        <v>#N/A</v>
      </c>
      <c r="J28" s="15" t="e">
        <f>VLOOKUP($D28,診断名検索!$G:$K,4,FALSE)</f>
        <v>#N/A</v>
      </c>
      <c r="K28" s="15" t="e">
        <f>VLOOKUP($D28,診断名検索!$G:$K,2,FALSE)</f>
        <v>#N/A</v>
      </c>
      <c r="L28" s="15" t="e">
        <f>VLOOKUP($D28,診断名検索!$G:$K,5,FALSE)</f>
        <v>#N/A</v>
      </c>
      <c r="M28" s="1615">
        <v>23</v>
      </c>
      <c r="N28" s="1615"/>
      <c r="O28" s="1615"/>
      <c r="P28" s="1620"/>
      <c r="Q28" s="1327"/>
      <c r="R28" s="1618"/>
      <c r="S28" s="1330"/>
      <c r="T28" s="1620"/>
    </row>
    <row r="29" spans="1:20" x14ac:dyDescent="0.15">
      <c r="A29" s="209">
        <v>24</v>
      </c>
      <c r="B29" s="210"/>
      <c r="C29" s="210"/>
      <c r="D29" s="705"/>
      <c r="E29" s="89"/>
      <c r="F29" s="271"/>
      <c r="G29" s="91"/>
      <c r="H29" s="211"/>
      <c r="I29" s="15" t="e">
        <f>VLOOKUP($D29,診断名検索!$G:$K,3,FALSE)</f>
        <v>#N/A</v>
      </c>
      <c r="J29" s="15" t="e">
        <f>VLOOKUP($D29,診断名検索!$G:$K,4,FALSE)</f>
        <v>#N/A</v>
      </c>
      <c r="K29" s="15" t="e">
        <f>VLOOKUP($D29,診断名検索!$G:$K,2,FALSE)</f>
        <v>#N/A</v>
      </c>
      <c r="L29" s="15" t="e">
        <f>VLOOKUP($D29,診断名検索!$G:$K,5,FALSE)</f>
        <v>#N/A</v>
      </c>
      <c r="M29" s="1615">
        <v>24</v>
      </c>
      <c r="N29" s="1615"/>
      <c r="O29" s="1615"/>
      <c r="P29" s="1620"/>
      <c r="Q29" s="1327"/>
      <c r="R29" s="1618"/>
      <c r="S29" s="1330"/>
      <c r="T29" s="1620"/>
    </row>
    <row r="30" spans="1:20" x14ac:dyDescent="0.15">
      <c r="A30" s="209">
        <v>25</v>
      </c>
      <c r="B30" s="210"/>
      <c r="C30" s="210"/>
      <c r="D30" s="705"/>
      <c r="E30" s="89"/>
      <c r="F30" s="271"/>
      <c r="G30" s="91"/>
      <c r="H30" s="211"/>
      <c r="I30" s="15" t="e">
        <f>VLOOKUP($D30,診断名検索!$G:$K,3,FALSE)</f>
        <v>#N/A</v>
      </c>
      <c r="J30" s="15" t="e">
        <f>VLOOKUP($D30,診断名検索!$G:$K,4,FALSE)</f>
        <v>#N/A</v>
      </c>
      <c r="K30" s="15" t="e">
        <f>VLOOKUP($D30,診断名検索!$G:$K,2,FALSE)</f>
        <v>#N/A</v>
      </c>
      <c r="L30" s="15" t="e">
        <f>VLOOKUP($D30,診断名検索!$G:$K,5,FALSE)</f>
        <v>#N/A</v>
      </c>
      <c r="M30" s="1615">
        <v>25</v>
      </c>
      <c r="N30" s="1615"/>
      <c r="O30" s="1615"/>
      <c r="P30" s="1620"/>
      <c r="Q30" s="1327"/>
      <c r="R30" s="1618"/>
      <c r="S30" s="1330"/>
      <c r="T30" s="1620"/>
    </row>
    <row r="31" spans="1:20" x14ac:dyDescent="0.15">
      <c r="A31" s="209">
        <v>26</v>
      </c>
      <c r="B31" s="210"/>
      <c r="C31" s="210"/>
      <c r="D31" s="705"/>
      <c r="E31" s="89"/>
      <c r="F31" s="271"/>
      <c r="G31" s="91"/>
      <c r="H31" s="211"/>
      <c r="I31" s="15" t="e">
        <f>VLOOKUP($D31,診断名検索!$G:$K,3,FALSE)</f>
        <v>#N/A</v>
      </c>
      <c r="J31" s="15" t="e">
        <f>VLOOKUP($D31,診断名検索!$G:$K,4,FALSE)</f>
        <v>#N/A</v>
      </c>
      <c r="K31" s="15" t="e">
        <f>VLOOKUP($D31,診断名検索!$G:$K,2,FALSE)</f>
        <v>#N/A</v>
      </c>
      <c r="L31" s="15" t="e">
        <f>VLOOKUP($D31,診断名検索!$G:$K,5,FALSE)</f>
        <v>#N/A</v>
      </c>
      <c r="M31" s="1615">
        <v>26</v>
      </c>
      <c r="N31" s="1615"/>
      <c r="O31" s="1615"/>
      <c r="P31" s="1620"/>
      <c r="Q31" s="1327"/>
      <c r="R31" s="1618"/>
      <c r="S31" s="1330"/>
      <c r="T31" s="1620"/>
    </row>
    <row r="32" spans="1:20" x14ac:dyDescent="0.15">
      <c r="A32" s="209">
        <v>27</v>
      </c>
      <c r="B32" s="210"/>
      <c r="C32" s="210"/>
      <c r="D32" s="705"/>
      <c r="E32" s="89"/>
      <c r="F32" s="271"/>
      <c r="G32" s="91"/>
      <c r="H32" s="211"/>
      <c r="I32" s="15" t="e">
        <f>VLOOKUP($D32,診断名検索!$G:$K,3,FALSE)</f>
        <v>#N/A</v>
      </c>
      <c r="J32" s="15" t="e">
        <f>VLOOKUP($D32,診断名検索!$G:$K,4,FALSE)</f>
        <v>#N/A</v>
      </c>
      <c r="K32" s="15" t="e">
        <f>VLOOKUP($D32,診断名検索!$G:$K,2,FALSE)</f>
        <v>#N/A</v>
      </c>
      <c r="L32" s="15" t="e">
        <f>VLOOKUP($D32,診断名検索!$G:$K,5,FALSE)</f>
        <v>#N/A</v>
      </c>
      <c r="M32" s="1615">
        <v>27</v>
      </c>
      <c r="N32" s="1615"/>
      <c r="O32" s="1615"/>
      <c r="P32" s="1620"/>
      <c r="Q32" s="1327"/>
      <c r="R32" s="1618"/>
      <c r="S32" s="1330"/>
      <c r="T32" s="1620"/>
    </row>
    <row r="33" spans="1:20" x14ac:dyDescent="0.15">
      <c r="A33" s="209">
        <v>28</v>
      </c>
      <c r="B33" s="210"/>
      <c r="C33" s="210"/>
      <c r="D33" s="705"/>
      <c r="E33" s="89"/>
      <c r="F33" s="271"/>
      <c r="G33" s="91"/>
      <c r="H33" s="211"/>
      <c r="I33" s="15" t="e">
        <f>VLOOKUP($D33,診断名検索!$G:$K,3,FALSE)</f>
        <v>#N/A</v>
      </c>
      <c r="J33" s="15" t="e">
        <f>VLOOKUP($D33,診断名検索!$G:$K,4,FALSE)</f>
        <v>#N/A</v>
      </c>
      <c r="K33" s="15" t="e">
        <f>VLOOKUP($D33,診断名検索!$G:$K,2,FALSE)</f>
        <v>#N/A</v>
      </c>
      <c r="L33" s="15" t="e">
        <f>VLOOKUP($D33,診断名検索!$G:$K,5,FALSE)</f>
        <v>#N/A</v>
      </c>
      <c r="M33" s="1615">
        <v>28</v>
      </c>
      <c r="N33" s="1615"/>
      <c r="O33" s="1615"/>
      <c r="P33" s="1620"/>
      <c r="Q33" s="1327"/>
      <c r="R33" s="1618"/>
      <c r="S33" s="1330"/>
      <c r="T33" s="1620"/>
    </row>
    <row r="34" spans="1:20" x14ac:dyDescent="0.15">
      <c r="A34" s="209">
        <v>29</v>
      </c>
      <c r="B34" s="210"/>
      <c r="C34" s="210"/>
      <c r="D34" s="705"/>
      <c r="E34" s="89"/>
      <c r="F34" s="271"/>
      <c r="G34" s="91"/>
      <c r="H34" s="211"/>
      <c r="I34" s="15" t="e">
        <f>VLOOKUP($D34,診断名検索!$G:$K,3,FALSE)</f>
        <v>#N/A</v>
      </c>
      <c r="J34" s="15" t="e">
        <f>VLOOKUP($D34,診断名検索!$G:$K,4,FALSE)</f>
        <v>#N/A</v>
      </c>
      <c r="K34" s="15" t="e">
        <f>VLOOKUP($D34,診断名検索!$G:$K,2,FALSE)</f>
        <v>#N/A</v>
      </c>
      <c r="L34" s="15" t="e">
        <f>VLOOKUP($D34,診断名検索!$G:$K,5,FALSE)</f>
        <v>#N/A</v>
      </c>
      <c r="M34" s="1615">
        <v>29</v>
      </c>
      <c r="N34" s="1615"/>
      <c r="O34" s="1615"/>
      <c r="P34" s="1620"/>
      <c r="Q34" s="1327"/>
      <c r="R34" s="1618"/>
      <c r="S34" s="1330"/>
      <c r="T34" s="1620"/>
    </row>
    <row r="35" spans="1:20" x14ac:dyDescent="0.15">
      <c r="A35" s="209">
        <v>30</v>
      </c>
      <c r="B35" s="212"/>
      <c r="C35" s="212"/>
      <c r="D35" s="706"/>
      <c r="E35" s="97"/>
      <c r="F35" s="277"/>
      <c r="G35" s="166"/>
      <c r="H35" s="211"/>
      <c r="I35" s="15" t="e">
        <f>VLOOKUP($D35,診断名検索!$G:$K,3,FALSE)</f>
        <v>#N/A</v>
      </c>
      <c r="J35" s="15" t="e">
        <f>VLOOKUP($D35,診断名検索!$G:$K,4,FALSE)</f>
        <v>#N/A</v>
      </c>
      <c r="K35" s="15" t="e">
        <f>VLOOKUP($D35,診断名検索!$G:$K,2,FALSE)</f>
        <v>#N/A</v>
      </c>
      <c r="L35" s="15" t="e">
        <f>VLOOKUP($D35,診断名検索!$G:$K,5,FALSE)</f>
        <v>#N/A</v>
      </c>
      <c r="M35" s="1615">
        <v>30</v>
      </c>
      <c r="N35" s="1621"/>
      <c r="O35" s="1621"/>
      <c r="P35" s="1622"/>
      <c r="Q35" s="1338"/>
      <c r="R35" s="1623"/>
      <c r="S35" s="1353"/>
      <c r="T35" s="1620"/>
    </row>
    <row r="36" spans="1:20" x14ac:dyDescent="0.15">
      <c r="A36" s="209">
        <v>31</v>
      </c>
      <c r="B36" s="212"/>
      <c r="C36" s="212"/>
      <c r="D36" s="706"/>
      <c r="E36" s="97"/>
      <c r="F36" s="277"/>
      <c r="G36" s="166"/>
      <c r="H36" s="211"/>
      <c r="I36" s="15" t="e">
        <f>VLOOKUP($D36,診断名検索!$G:$K,3,FALSE)</f>
        <v>#N/A</v>
      </c>
      <c r="J36" s="15" t="e">
        <f>VLOOKUP($D36,診断名検索!$G:$K,4,FALSE)</f>
        <v>#N/A</v>
      </c>
      <c r="K36" s="15" t="e">
        <f>VLOOKUP($D36,診断名検索!$G:$K,2,FALSE)</f>
        <v>#N/A</v>
      </c>
      <c r="L36" s="15" t="e">
        <f>VLOOKUP($D36,診断名検索!$G:$K,5,FALSE)</f>
        <v>#N/A</v>
      </c>
      <c r="M36" s="1615">
        <v>31</v>
      </c>
      <c r="N36" s="1621"/>
      <c r="O36" s="1621"/>
      <c r="P36" s="1622"/>
      <c r="Q36" s="1338"/>
      <c r="R36" s="1623"/>
      <c r="S36" s="1353"/>
      <c r="T36" s="1620"/>
    </row>
    <row r="37" spans="1:20" x14ac:dyDescent="0.15">
      <c r="A37" s="209">
        <v>32</v>
      </c>
      <c r="B37" s="212"/>
      <c r="C37" s="212"/>
      <c r="D37" s="706"/>
      <c r="E37" s="97"/>
      <c r="F37" s="277"/>
      <c r="G37" s="166"/>
      <c r="H37" s="211"/>
      <c r="I37" s="15" t="e">
        <f>VLOOKUP($D37,診断名検索!$G:$K,3,FALSE)</f>
        <v>#N/A</v>
      </c>
      <c r="J37" s="15" t="e">
        <f>VLOOKUP($D37,診断名検索!$G:$K,4,FALSE)</f>
        <v>#N/A</v>
      </c>
      <c r="K37" s="15" t="e">
        <f>VLOOKUP($D37,診断名検索!$G:$K,2,FALSE)</f>
        <v>#N/A</v>
      </c>
      <c r="L37" s="15" t="e">
        <f>VLOOKUP($D37,診断名検索!$G:$K,5,FALSE)</f>
        <v>#N/A</v>
      </c>
      <c r="M37" s="1615">
        <v>32</v>
      </c>
      <c r="N37" s="1621"/>
      <c r="O37" s="1621"/>
      <c r="P37" s="1622"/>
      <c r="Q37" s="1338"/>
      <c r="R37" s="1623"/>
      <c r="S37" s="1353"/>
      <c r="T37" s="1620"/>
    </row>
    <row r="38" spans="1:20" x14ac:dyDescent="0.15">
      <c r="A38" s="209">
        <v>33</v>
      </c>
      <c r="B38" s="212"/>
      <c r="C38" s="212"/>
      <c r="D38" s="706"/>
      <c r="E38" s="97"/>
      <c r="F38" s="277"/>
      <c r="G38" s="166"/>
      <c r="H38" s="211"/>
      <c r="I38" s="15" t="e">
        <f>VLOOKUP($D38,診断名検索!$G:$K,3,FALSE)</f>
        <v>#N/A</v>
      </c>
      <c r="J38" s="15" t="e">
        <f>VLOOKUP($D38,診断名検索!$G:$K,4,FALSE)</f>
        <v>#N/A</v>
      </c>
      <c r="K38" s="15" t="e">
        <f>VLOOKUP($D38,診断名検索!$G:$K,2,FALSE)</f>
        <v>#N/A</v>
      </c>
      <c r="L38" s="15" t="e">
        <f>VLOOKUP($D38,診断名検索!$G:$K,5,FALSE)</f>
        <v>#N/A</v>
      </c>
      <c r="M38" s="1615">
        <v>33</v>
      </c>
      <c r="N38" s="1621"/>
      <c r="O38" s="1621"/>
      <c r="P38" s="1622"/>
      <c r="Q38" s="1338"/>
      <c r="R38" s="1623"/>
      <c r="S38" s="1353"/>
      <c r="T38" s="1620"/>
    </row>
    <row r="39" spans="1:20" x14ac:dyDescent="0.15">
      <c r="A39" s="209">
        <v>34</v>
      </c>
      <c r="B39" s="212"/>
      <c r="C39" s="212"/>
      <c r="D39" s="706"/>
      <c r="E39" s="97"/>
      <c r="F39" s="277"/>
      <c r="G39" s="166"/>
      <c r="H39" s="211"/>
      <c r="I39" s="15" t="e">
        <f>VLOOKUP($D39,診断名検索!$G:$K,3,FALSE)</f>
        <v>#N/A</v>
      </c>
      <c r="J39" s="15" t="e">
        <f>VLOOKUP($D39,診断名検索!$G:$K,4,FALSE)</f>
        <v>#N/A</v>
      </c>
      <c r="K39" s="15" t="e">
        <f>VLOOKUP($D39,診断名検索!$G:$K,2,FALSE)</f>
        <v>#N/A</v>
      </c>
      <c r="L39" s="15" t="e">
        <f>VLOOKUP($D39,診断名検索!$G:$K,5,FALSE)</f>
        <v>#N/A</v>
      </c>
      <c r="M39" s="1615">
        <v>34</v>
      </c>
      <c r="N39" s="1621"/>
      <c r="O39" s="1621"/>
      <c r="P39" s="1622"/>
      <c r="Q39" s="1338"/>
      <c r="R39" s="1623"/>
      <c r="S39" s="1353"/>
      <c r="T39" s="1620"/>
    </row>
    <row r="40" spans="1:20" x14ac:dyDescent="0.15">
      <c r="A40" s="209">
        <v>35</v>
      </c>
      <c r="B40" s="212"/>
      <c r="C40" s="212"/>
      <c r="D40" s="706"/>
      <c r="E40" s="97"/>
      <c r="F40" s="277"/>
      <c r="G40" s="166"/>
      <c r="H40" s="211"/>
      <c r="I40" s="15" t="e">
        <f>VLOOKUP($D40,診断名検索!$G:$K,3,FALSE)</f>
        <v>#N/A</v>
      </c>
      <c r="J40" s="15" t="e">
        <f>VLOOKUP($D40,診断名検索!$G:$K,4,FALSE)</f>
        <v>#N/A</v>
      </c>
      <c r="K40" s="15" t="e">
        <f>VLOOKUP($D40,診断名検索!$G:$K,2,FALSE)</f>
        <v>#N/A</v>
      </c>
      <c r="L40" s="15" t="e">
        <f>VLOOKUP($D40,診断名検索!$G:$K,5,FALSE)</f>
        <v>#N/A</v>
      </c>
      <c r="M40" s="1615">
        <v>35</v>
      </c>
      <c r="N40" s="1621"/>
      <c r="O40" s="1621"/>
      <c r="P40" s="1622"/>
      <c r="Q40" s="1338"/>
      <c r="R40" s="1623"/>
      <c r="S40" s="1353"/>
      <c r="T40" s="1620"/>
    </row>
    <row r="41" spans="1:20" x14ac:dyDescent="0.15">
      <c r="A41" s="209">
        <v>36</v>
      </c>
      <c r="B41" s="212"/>
      <c r="C41" s="212"/>
      <c r="D41" s="706"/>
      <c r="E41" s="97"/>
      <c r="F41" s="277"/>
      <c r="G41" s="166"/>
      <c r="H41" s="211"/>
      <c r="I41" s="15" t="e">
        <f>VLOOKUP($D41,診断名検索!$G:$K,3,FALSE)</f>
        <v>#N/A</v>
      </c>
      <c r="J41" s="15" t="e">
        <f>VLOOKUP($D41,診断名検索!$G:$K,4,FALSE)</f>
        <v>#N/A</v>
      </c>
      <c r="K41" s="15" t="e">
        <f>VLOOKUP($D41,診断名検索!$G:$K,2,FALSE)</f>
        <v>#N/A</v>
      </c>
      <c r="L41" s="15" t="e">
        <f>VLOOKUP($D41,診断名検索!$G:$K,5,FALSE)</f>
        <v>#N/A</v>
      </c>
      <c r="M41" s="1615">
        <v>36</v>
      </c>
      <c r="N41" s="1621"/>
      <c r="O41" s="1621"/>
      <c r="P41" s="1622"/>
      <c r="Q41" s="1338"/>
      <c r="R41" s="1623"/>
      <c r="S41" s="1353"/>
      <c r="T41" s="1620"/>
    </row>
    <row r="42" spans="1:20" x14ac:dyDescent="0.15">
      <c r="A42" s="209">
        <v>37</v>
      </c>
      <c r="B42" s="212"/>
      <c r="C42" s="212"/>
      <c r="D42" s="706"/>
      <c r="E42" s="97"/>
      <c r="F42" s="277"/>
      <c r="G42" s="166"/>
      <c r="H42" s="211"/>
      <c r="I42" s="15" t="e">
        <f>VLOOKUP($D42,診断名検索!$G:$K,3,FALSE)</f>
        <v>#N/A</v>
      </c>
      <c r="J42" s="15" t="e">
        <f>VLOOKUP($D42,診断名検索!$G:$K,4,FALSE)</f>
        <v>#N/A</v>
      </c>
      <c r="K42" s="15" t="e">
        <f>VLOOKUP($D42,診断名検索!$G:$K,2,FALSE)</f>
        <v>#N/A</v>
      </c>
      <c r="L42" s="15" t="e">
        <f>VLOOKUP($D42,診断名検索!$G:$K,5,FALSE)</f>
        <v>#N/A</v>
      </c>
      <c r="M42" s="1615">
        <v>37</v>
      </c>
      <c r="N42" s="1621"/>
      <c r="O42" s="1621"/>
      <c r="P42" s="1622"/>
      <c r="Q42" s="1338"/>
      <c r="R42" s="1623"/>
      <c r="S42" s="1353"/>
      <c r="T42" s="1620"/>
    </row>
    <row r="43" spans="1:20" x14ac:dyDescent="0.15">
      <c r="A43" s="209">
        <v>38</v>
      </c>
      <c r="B43" s="212"/>
      <c r="C43" s="212"/>
      <c r="D43" s="706"/>
      <c r="E43" s="97"/>
      <c r="F43" s="277"/>
      <c r="G43" s="166"/>
      <c r="H43" s="211"/>
      <c r="I43" s="15" t="e">
        <f>VLOOKUP($D43,診断名検索!$G:$K,3,FALSE)</f>
        <v>#N/A</v>
      </c>
      <c r="J43" s="15" t="e">
        <f>VLOOKUP($D43,診断名検索!$G:$K,4,FALSE)</f>
        <v>#N/A</v>
      </c>
      <c r="K43" s="15" t="e">
        <f>VLOOKUP($D43,診断名検索!$G:$K,2,FALSE)</f>
        <v>#N/A</v>
      </c>
      <c r="L43" s="15" t="e">
        <f>VLOOKUP($D43,診断名検索!$G:$K,5,FALSE)</f>
        <v>#N/A</v>
      </c>
      <c r="M43" s="1615">
        <v>38</v>
      </c>
      <c r="N43" s="1621"/>
      <c r="O43" s="1621"/>
      <c r="P43" s="1622"/>
      <c r="Q43" s="1338"/>
      <c r="R43" s="1623"/>
      <c r="S43" s="1353"/>
      <c r="T43" s="1620"/>
    </row>
    <row r="44" spans="1:20" x14ac:dyDescent="0.15">
      <c r="A44" s="209">
        <v>39</v>
      </c>
      <c r="B44" s="212"/>
      <c r="C44" s="212"/>
      <c r="D44" s="706"/>
      <c r="E44" s="97"/>
      <c r="F44" s="277"/>
      <c r="G44" s="166"/>
      <c r="H44" s="211"/>
      <c r="I44" s="15" t="e">
        <f>VLOOKUP($D44,診断名検索!$G:$K,3,FALSE)</f>
        <v>#N/A</v>
      </c>
      <c r="J44" s="15" t="e">
        <f>VLOOKUP($D44,診断名検索!$G:$K,4,FALSE)</f>
        <v>#N/A</v>
      </c>
      <c r="K44" s="15" t="e">
        <f>VLOOKUP($D44,診断名検索!$G:$K,2,FALSE)</f>
        <v>#N/A</v>
      </c>
      <c r="L44" s="15" t="e">
        <f>VLOOKUP($D44,診断名検索!$G:$K,5,FALSE)</f>
        <v>#N/A</v>
      </c>
      <c r="M44" s="1615">
        <v>39</v>
      </c>
      <c r="N44" s="1621"/>
      <c r="O44" s="1621"/>
      <c r="P44" s="1622"/>
      <c r="Q44" s="1338"/>
      <c r="R44" s="1623"/>
      <c r="S44" s="1353"/>
      <c r="T44" s="1620"/>
    </row>
    <row r="45" spans="1:20" x14ac:dyDescent="0.15">
      <c r="A45" s="209">
        <v>40</v>
      </c>
      <c r="B45" s="212"/>
      <c r="C45" s="212"/>
      <c r="D45" s="706"/>
      <c r="E45" s="97"/>
      <c r="F45" s="277"/>
      <c r="G45" s="166"/>
      <c r="H45" s="211"/>
      <c r="I45" s="15" t="e">
        <f>VLOOKUP($D45,診断名検索!$G:$K,3,FALSE)</f>
        <v>#N/A</v>
      </c>
      <c r="J45" s="15" t="e">
        <f>VLOOKUP($D45,診断名検索!$G:$K,4,FALSE)</f>
        <v>#N/A</v>
      </c>
      <c r="K45" s="15" t="e">
        <f>VLOOKUP($D45,診断名検索!$G:$K,2,FALSE)</f>
        <v>#N/A</v>
      </c>
      <c r="L45" s="15" t="e">
        <f>VLOOKUP($D45,診断名検索!$G:$K,5,FALSE)</f>
        <v>#N/A</v>
      </c>
      <c r="M45" s="1615">
        <v>40</v>
      </c>
      <c r="N45" s="1621"/>
      <c r="O45" s="1621"/>
      <c r="P45" s="1622"/>
      <c r="Q45" s="1338"/>
      <c r="R45" s="1623"/>
      <c r="S45" s="1353"/>
      <c r="T45" s="1620"/>
    </row>
    <row r="46" spans="1:20" x14ac:dyDescent="0.15">
      <c r="A46" s="209">
        <v>41</v>
      </c>
      <c r="B46" s="212"/>
      <c r="C46" s="212"/>
      <c r="D46" s="706"/>
      <c r="E46" s="97"/>
      <c r="F46" s="277"/>
      <c r="G46" s="166"/>
      <c r="H46" s="211"/>
      <c r="I46" s="15" t="e">
        <f>VLOOKUP($D46,診断名検索!$G:$K,3,FALSE)</f>
        <v>#N/A</v>
      </c>
      <c r="J46" s="15" t="e">
        <f>VLOOKUP($D46,診断名検索!$G:$K,4,FALSE)</f>
        <v>#N/A</v>
      </c>
      <c r="K46" s="15" t="e">
        <f>VLOOKUP($D46,診断名検索!$G:$K,2,FALSE)</f>
        <v>#N/A</v>
      </c>
      <c r="L46" s="15" t="e">
        <f>VLOOKUP($D46,診断名検索!$G:$K,5,FALSE)</f>
        <v>#N/A</v>
      </c>
      <c r="M46" s="1615">
        <v>41</v>
      </c>
      <c r="N46" s="1621"/>
      <c r="O46" s="1621"/>
      <c r="P46" s="1622"/>
      <c r="Q46" s="1338"/>
      <c r="R46" s="1623"/>
      <c r="S46" s="1353"/>
      <c r="T46" s="1620"/>
    </row>
    <row r="47" spans="1:20" x14ac:dyDescent="0.15">
      <c r="A47" s="209">
        <v>42</v>
      </c>
      <c r="B47" s="212"/>
      <c r="C47" s="212"/>
      <c r="D47" s="706"/>
      <c r="E47" s="97"/>
      <c r="F47" s="277"/>
      <c r="G47" s="166"/>
      <c r="H47" s="211"/>
      <c r="I47" s="15" t="e">
        <f>VLOOKUP($D47,診断名検索!$G:$K,3,FALSE)</f>
        <v>#N/A</v>
      </c>
      <c r="J47" s="15" t="e">
        <f>VLOOKUP($D47,診断名検索!$G:$K,4,FALSE)</f>
        <v>#N/A</v>
      </c>
      <c r="K47" s="15" t="e">
        <f>VLOOKUP($D47,診断名検索!$G:$K,2,FALSE)</f>
        <v>#N/A</v>
      </c>
      <c r="L47" s="15" t="e">
        <f>VLOOKUP($D47,診断名検索!$G:$K,5,FALSE)</f>
        <v>#N/A</v>
      </c>
      <c r="M47" s="1615">
        <v>42</v>
      </c>
      <c r="N47" s="1621"/>
      <c r="O47" s="1621"/>
      <c r="P47" s="1622"/>
      <c r="Q47" s="1338"/>
      <c r="R47" s="1623"/>
      <c r="S47" s="1353"/>
      <c r="T47" s="1620"/>
    </row>
    <row r="48" spans="1:20" x14ac:dyDescent="0.15">
      <c r="A48" s="209">
        <v>43</v>
      </c>
      <c r="B48" s="212"/>
      <c r="C48" s="212"/>
      <c r="D48" s="706"/>
      <c r="E48" s="97"/>
      <c r="F48" s="277"/>
      <c r="G48" s="166"/>
      <c r="H48" s="211"/>
      <c r="I48" s="15" t="e">
        <f>VLOOKUP($D48,診断名検索!$G:$K,3,FALSE)</f>
        <v>#N/A</v>
      </c>
      <c r="J48" s="15" t="e">
        <f>VLOOKUP($D48,診断名検索!$G:$K,4,FALSE)</f>
        <v>#N/A</v>
      </c>
      <c r="K48" s="15" t="e">
        <f>VLOOKUP($D48,診断名検索!$G:$K,2,FALSE)</f>
        <v>#N/A</v>
      </c>
      <c r="L48" s="15" t="e">
        <f>VLOOKUP($D48,診断名検索!$G:$K,5,FALSE)</f>
        <v>#N/A</v>
      </c>
      <c r="M48" s="1615">
        <v>43</v>
      </c>
      <c r="N48" s="1621"/>
      <c r="O48" s="1621"/>
      <c r="P48" s="1622"/>
      <c r="Q48" s="1338"/>
      <c r="R48" s="1623"/>
      <c r="S48" s="1353"/>
      <c r="T48" s="1620"/>
    </row>
    <row r="49" spans="1:20" x14ac:dyDescent="0.15">
      <c r="A49" s="209">
        <v>44</v>
      </c>
      <c r="B49" s="212"/>
      <c r="C49" s="212"/>
      <c r="D49" s="706"/>
      <c r="E49" s="97"/>
      <c r="F49" s="277"/>
      <c r="G49" s="166"/>
      <c r="H49" s="211"/>
      <c r="I49" s="15" t="e">
        <f>VLOOKUP($D49,診断名検索!$G:$K,3,FALSE)</f>
        <v>#N/A</v>
      </c>
      <c r="J49" s="15" t="e">
        <f>VLOOKUP($D49,診断名検索!$G:$K,4,FALSE)</f>
        <v>#N/A</v>
      </c>
      <c r="K49" s="15" t="e">
        <f>VLOOKUP($D49,診断名検索!$G:$K,2,FALSE)</f>
        <v>#N/A</v>
      </c>
      <c r="L49" s="15" t="e">
        <f>VLOOKUP($D49,診断名検索!$G:$K,5,FALSE)</f>
        <v>#N/A</v>
      </c>
      <c r="M49" s="1615">
        <v>44</v>
      </c>
      <c r="N49" s="1621"/>
      <c r="O49" s="1621"/>
      <c r="P49" s="1622"/>
      <c r="Q49" s="1338"/>
      <c r="R49" s="1623"/>
      <c r="S49" s="1353"/>
      <c r="T49" s="1620"/>
    </row>
    <row r="50" spans="1:20" x14ac:dyDescent="0.15">
      <c r="A50" s="209">
        <v>45</v>
      </c>
      <c r="B50" s="212"/>
      <c r="C50" s="212"/>
      <c r="D50" s="706"/>
      <c r="E50" s="97"/>
      <c r="F50" s="277"/>
      <c r="G50" s="166"/>
      <c r="H50" s="211"/>
      <c r="I50" s="15" t="e">
        <f>VLOOKUP($D50,診断名検索!$G:$K,3,FALSE)</f>
        <v>#N/A</v>
      </c>
      <c r="J50" s="15" t="e">
        <f>VLOOKUP($D50,診断名検索!$G:$K,4,FALSE)</f>
        <v>#N/A</v>
      </c>
      <c r="K50" s="15" t="e">
        <f>VLOOKUP($D50,診断名検索!$G:$K,2,FALSE)</f>
        <v>#N/A</v>
      </c>
      <c r="L50" s="15" t="e">
        <f>VLOOKUP($D50,診断名検索!$G:$K,5,FALSE)</f>
        <v>#N/A</v>
      </c>
      <c r="M50" s="1615">
        <v>45</v>
      </c>
      <c r="N50" s="1621"/>
      <c r="O50" s="1621"/>
      <c r="P50" s="1622"/>
      <c r="Q50" s="1338"/>
      <c r="R50" s="1623"/>
      <c r="S50" s="1353"/>
      <c r="T50" s="1620"/>
    </row>
    <row r="51" spans="1:20" x14ac:dyDescent="0.15">
      <c r="A51" s="209">
        <v>46</v>
      </c>
      <c r="B51" s="212"/>
      <c r="C51" s="212"/>
      <c r="D51" s="706"/>
      <c r="E51" s="97"/>
      <c r="F51" s="277"/>
      <c r="G51" s="166"/>
      <c r="H51" s="211"/>
      <c r="I51" s="15" t="e">
        <f>VLOOKUP($D51,診断名検索!$G:$K,3,FALSE)</f>
        <v>#N/A</v>
      </c>
      <c r="J51" s="15" t="e">
        <f>VLOOKUP($D51,診断名検索!$G:$K,4,FALSE)</f>
        <v>#N/A</v>
      </c>
      <c r="K51" s="15" t="e">
        <f>VLOOKUP($D51,診断名検索!$G:$K,2,FALSE)</f>
        <v>#N/A</v>
      </c>
      <c r="L51" s="15" t="e">
        <f>VLOOKUP($D51,診断名検索!$G:$K,5,FALSE)</f>
        <v>#N/A</v>
      </c>
      <c r="M51" s="1615">
        <v>46</v>
      </c>
      <c r="N51" s="1621"/>
      <c r="O51" s="1621"/>
      <c r="P51" s="1622"/>
      <c r="Q51" s="1338"/>
      <c r="R51" s="1623"/>
      <c r="S51" s="1353"/>
      <c r="T51" s="1620"/>
    </row>
    <row r="52" spans="1:20" x14ac:dyDescent="0.15">
      <c r="A52" s="209">
        <v>47</v>
      </c>
      <c r="B52" s="212"/>
      <c r="C52" s="212"/>
      <c r="D52" s="706"/>
      <c r="E52" s="97"/>
      <c r="F52" s="277"/>
      <c r="G52" s="166"/>
      <c r="H52" s="211"/>
      <c r="I52" s="15" t="e">
        <f>VLOOKUP($D52,診断名検索!$G:$K,3,FALSE)</f>
        <v>#N/A</v>
      </c>
      <c r="J52" s="15" t="e">
        <f>VLOOKUP($D52,診断名検索!$G:$K,4,FALSE)</f>
        <v>#N/A</v>
      </c>
      <c r="K52" s="15" t="e">
        <f>VLOOKUP($D52,診断名検索!$G:$K,2,FALSE)</f>
        <v>#N/A</v>
      </c>
      <c r="L52" s="15" t="e">
        <f>VLOOKUP($D52,診断名検索!$G:$K,5,FALSE)</f>
        <v>#N/A</v>
      </c>
      <c r="M52" s="1615">
        <v>47</v>
      </c>
      <c r="N52" s="1621"/>
      <c r="O52" s="1621"/>
      <c r="P52" s="1622"/>
      <c r="Q52" s="1338"/>
      <c r="R52" s="1623"/>
      <c r="S52" s="1353"/>
      <c r="T52" s="1620"/>
    </row>
    <row r="53" spans="1:20" x14ac:dyDescent="0.15">
      <c r="A53" s="209">
        <v>48</v>
      </c>
      <c r="B53" s="212"/>
      <c r="C53" s="212"/>
      <c r="D53" s="706"/>
      <c r="E53" s="97"/>
      <c r="F53" s="277"/>
      <c r="G53" s="166"/>
      <c r="H53" s="211"/>
      <c r="I53" s="15" t="e">
        <f>VLOOKUP($D53,診断名検索!$G:$K,3,FALSE)</f>
        <v>#N/A</v>
      </c>
      <c r="J53" s="15" t="e">
        <f>VLOOKUP($D53,診断名検索!$G:$K,4,FALSE)</f>
        <v>#N/A</v>
      </c>
      <c r="K53" s="15" t="e">
        <f>VLOOKUP($D53,診断名検索!$G:$K,2,FALSE)</f>
        <v>#N/A</v>
      </c>
      <c r="L53" s="15" t="e">
        <f>VLOOKUP($D53,診断名検索!$G:$K,5,FALSE)</f>
        <v>#N/A</v>
      </c>
      <c r="M53" s="1615">
        <v>48</v>
      </c>
      <c r="N53" s="1621"/>
      <c r="O53" s="1621"/>
      <c r="P53" s="1622"/>
      <c r="Q53" s="1338"/>
      <c r="R53" s="1623"/>
      <c r="S53" s="1353"/>
      <c r="T53" s="1620"/>
    </row>
    <row r="54" spans="1:20" x14ac:dyDescent="0.15">
      <c r="A54" s="209">
        <v>49</v>
      </c>
      <c r="B54" s="212"/>
      <c r="C54" s="212"/>
      <c r="D54" s="706"/>
      <c r="E54" s="97"/>
      <c r="F54" s="277"/>
      <c r="G54" s="166"/>
      <c r="H54" s="211"/>
      <c r="I54" s="15" t="e">
        <f>VLOOKUP($D54,診断名検索!$G:$K,3,FALSE)</f>
        <v>#N/A</v>
      </c>
      <c r="J54" s="15" t="e">
        <f>VLOOKUP($D54,診断名検索!$G:$K,4,FALSE)</f>
        <v>#N/A</v>
      </c>
      <c r="K54" s="15" t="e">
        <f>VLOOKUP($D54,診断名検索!$G:$K,2,FALSE)</f>
        <v>#N/A</v>
      </c>
      <c r="L54" s="15" t="e">
        <f>VLOOKUP($D54,診断名検索!$G:$K,5,FALSE)</f>
        <v>#N/A</v>
      </c>
      <c r="M54" s="1615">
        <v>49</v>
      </c>
      <c r="N54" s="1621"/>
      <c r="O54" s="1621"/>
      <c r="P54" s="1622"/>
      <c r="Q54" s="1338"/>
      <c r="R54" s="1623"/>
      <c r="S54" s="1353"/>
      <c r="T54" s="1620"/>
    </row>
    <row r="55" spans="1:20" x14ac:dyDescent="0.15">
      <c r="A55" s="209">
        <v>50</v>
      </c>
      <c r="B55" s="212"/>
      <c r="C55" s="212"/>
      <c r="D55" s="706"/>
      <c r="E55" s="97"/>
      <c r="F55" s="277"/>
      <c r="G55" s="166"/>
      <c r="H55" s="211"/>
      <c r="I55" s="15" t="e">
        <f>VLOOKUP($D55,診断名検索!$G:$K,3,FALSE)</f>
        <v>#N/A</v>
      </c>
      <c r="J55" s="15" t="e">
        <f>VLOOKUP($D55,診断名検索!$G:$K,4,FALSE)</f>
        <v>#N/A</v>
      </c>
      <c r="K55" s="15" t="e">
        <f>VLOOKUP($D55,診断名検索!$G:$K,2,FALSE)</f>
        <v>#N/A</v>
      </c>
      <c r="L55" s="15" t="e">
        <f>VLOOKUP($D55,診断名検索!$G:$K,5,FALSE)</f>
        <v>#N/A</v>
      </c>
      <c r="M55" s="1615">
        <v>50</v>
      </c>
      <c r="N55" s="1621"/>
      <c r="O55" s="1621"/>
      <c r="P55" s="1622"/>
      <c r="Q55" s="1338"/>
      <c r="R55" s="1623"/>
      <c r="S55" s="1353"/>
      <c r="T55" s="1620"/>
    </row>
    <row r="56" spans="1:20" x14ac:dyDescent="0.15">
      <c r="A56" s="209">
        <v>51</v>
      </c>
      <c r="B56" s="212"/>
      <c r="C56" s="212"/>
      <c r="D56" s="706"/>
      <c r="E56" s="97"/>
      <c r="F56" s="277"/>
      <c r="G56" s="166"/>
      <c r="H56" s="211"/>
      <c r="I56" s="15" t="e">
        <f>VLOOKUP($D56,診断名検索!$G:$K,3,FALSE)</f>
        <v>#N/A</v>
      </c>
      <c r="J56" s="15" t="e">
        <f>VLOOKUP($D56,診断名検索!$G:$K,4,FALSE)</f>
        <v>#N/A</v>
      </c>
      <c r="K56" s="15" t="e">
        <f>VLOOKUP($D56,診断名検索!$G:$K,2,FALSE)</f>
        <v>#N/A</v>
      </c>
      <c r="L56" s="15" t="e">
        <f>VLOOKUP($D56,診断名検索!$G:$K,5,FALSE)</f>
        <v>#N/A</v>
      </c>
      <c r="M56" s="1615">
        <v>51</v>
      </c>
      <c r="N56" s="1621"/>
      <c r="O56" s="1621"/>
      <c r="P56" s="1622"/>
      <c r="Q56" s="1338"/>
      <c r="R56" s="1623"/>
      <c r="S56" s="1353"/>
      <c r="T56" s="1620"/>
    </row>
    <row r="57" spans="1:20" x14ac:dyDescent="0.15">
      <c r="A57" s="209">
        <v>52</v>
      </c>
      <c r="B57" s="212"/>
      <c r="C57" s="212"/>
      <c r="D57" s="706"/>
      <c r="E57" s="97"/>
      <c r="F57" s="277"/>
      <c r="G57" s="166"/>
      <c r="H57" s="211"/>
      <c r="I57" s="15" t="e">
        <f>VLOOKUP($D57,診断名検索!$G:$K,3,FALSE)</f>
        <v>#N/A</v>
      </c>
      <c r="J57" s="15" t="e">
        <f>VLOOKUP($D57,診断名検索!$G:$K,4,FALSE)</f>
        <v>#N/A</v>
      </c>
      <c r="K57" s="15" t="e">
        <f>VLOOKUP($D57,診断名検索!$G:$K,2,FALSE)</f>
        <v>#N/A</v>
      </c>
      <c r="L57" s="15" t="e">
        <f>VLOOKUP($D57,診断名検索!$G:$K,5,FALSE)</f>
        <v>#N/A</v>
      </c>
      <c r="M57" s="1615">
        <v>52</v>
      </c>
      <c r="N57" s="1621"/>
      <c r="O57" s="1621"/>
      <c r="P57" s="1622"/>
      <c r="Q57" s="1338"/>
      <c r="R57" s="1623"/>
      <c r="S57" s="1353"/>
      <c r="T57" s="1620"/>
    </row>
    <row r="58" spans="1:20" x14ac:dyDescent="0.15">
      <c r="A58" s="209">
        <v>53</v>
      </c>
      <c r="B58" s="212"/>
      <c r="C58" s="212"/>
      <c r="D58" s="706"/>
      <c r="E58" s="97"/>
      <c r="F58" s="277"/>
      <c r="G58" s="166"/>
      <c r="H58" s="211"/>
      <c r="I58" s="15" t="e">
        <f>VLOOKUP($D58,診断名検索!$G:$K,3,FALSE)</f>
        <v>#N/A</v>
      </c>
      <c r="J58" s="15" t="e">
        <f>VLOOKUP($D58,診断名検索!$G:$K,4,FALSE)</f>
        <v>#N/A</v>
      </c>
      <c r="K58" s="15" t="e">
        <f>VLOOKUP($D58,診断名検索!$G:$K,2,FALSE)</f>
        <v>#N/A</v>
      </c>
      <c r="L58" s="15" t="e">
        <f>VLOOKUP($D58,診断名検索!$G:$K,5,FALSE)</f>
        <v>#N/A</v>
      </c>
      <c r="M58" s="1615">
        <v>53</v>
      </c>
      <c r="N58" s="1621"/>
      <c r="O58" s="1621"/>
      <c r="P58" s="1622"/>
      <c r="Q58" s="1338"/>
      <c r="R58" s="1623"/>
      <c r="S58" s="1353"/>
      <c r="T58" s="1620"/>
    </row>
    <row r="59" spans="1:20" x14ac:dyDescent="0.15">
      <c r="A59" s="209">
        <v>54</v>
      </c>
      <c r="B59" s="212"/>
      <c r="C59" s="212"/>
      <c r="D59" s="706"/>
      <c r="E59" s="97"/>
      <c r="F59" s="277"/>
      <c r="G59" s="166"/>
      <c r="H59" s="211"/>
      <c r="I59" s="15" t="e">
        <f>VLOOKUP($D59,診断名検索!$G:$K,3,FALSE)</f>
        <v>#N/A</v>
      </c>
      <c r="J59" s="15" t="e">
        <f>VLOOKUP($D59,診断名検索!$G:$K,4,FALSE)</f>
        <v>#N/A</v>
      </c>
      <c r="K59" s="15" t="e">
        <f>VLOOKUP($D59,診断名検索!$G:$K,2,FALSE)</f>
        <v>#N/A</v>
      </c>
      <c r="L59" s="15" t="e">
        <f>VLOOKUP($D59,診断名検索!$G:$K,5,FALSE)</f>
        <v>#N/A</v>
      </c>
      <c r="M59" s="1615">
        <v>54</v>
      </c>
      <c r="N59" s="1621"/>
      <c r="O59" s="1621"/>
      <c r="P59" s="1622"/>
      <c r="Q59" s="1338"/>
      <c r="R59" s="1623"/>
      <c r="S59" s="1353"/>
      <c r="T59" s="1620"/>
    </row>
    <row r="60" spans="1:20" x14ac:dyDescent="0.15">
      <c r="A60" s="209">
        <v>55</v>
      </c>
      <c r="B60" s="212"/>
      <c r="C60" s="212"/>
      <c r="D60" s="706"/>
      <c r="E60" s="97"/>
      <c r="F60" s="277"/>
      <c r="G60" s="166"/>
      <c r="H60" s="211"/>
      <c r="I60" s="15" t="e">
        <f>VLOOKUP($D60,診断名検索!$G:$K,3,FALSE)</f>
        <v>#N/A</v>
      </c>
      <c r="J60" s="15" t="e">
        <f>VLOOKUP($D60,診断名検索!$G:$K,4,FALSE)</f>
        <v>#N/A</v>
      </c>
      <c r="K60" s="15" t="e">
        <f>VLOOKUP($D60,診断名検索!$G:$K,2,FALSE)</f>
        <v>#N/A</v>
      </c>
      <c r="L60" s="15" t="e">
        <f>VLOOKUP($D60,診断名検索!$G:$K,5,FALSE)</f>
        <v>#N/A</v>
      </c>
      <c r="M60" s="1615">
        <v>55</v>
      </c>
      <c r="N60" s="1621"/>
      <c r="O60" s="1621"/>
      <c r="P60" s="1622"/>
      <c r="Q60" s="1338"/>
      <c r="R60" s="1623"/>
      <c r="S60" s="1353"/>
      <c r="T60" s="1620"/>
    </row>
    <row r="61" spans="1:20" x14ac:dyDescent="0.15">
      <c r="A61" s="209">
        <v>56</v>
      </c>
      <c r="B61" s="212"/>
      <c r="C61" s="212"/>
      <c r="D61" s="706"/>
      <c r="E61" s="97"/>
      <c r="F61" s="277"/>
      <c r="G61" s="166"/>
      <c r="H61" s="211"/>
      <c r="I61" s="15" t="e">
        <f>VLOOKUP($D61,診断名検索!$G:$K,3,FALSE)</f>
        <v>#N/A</v>
      </c>
      <c r="J61" s="15" t="e">
        <f>VLOOKUP($D61,診断名検索!$G:$K,4,FALSE)</f>
        <v>#N/A</v>
      </c>
      <c r="K61" s="15" t="e">
        <f>VLOOKUP($D61,診断名検索!$G:$K,2,FALSE)</f>
        <v>#N/A</v>
      </c>
      <c r="L61" s="15" t="e">
        <f>VLOOKUP($D61,診断名検索!$G:$K,5,FALSE)</f>
        <v>#N/A</v>
      </c>
      <c r="M61" s="1615">
        <v>56</v>
      </c>
      <c r="N61" s="1621"/>
      <c r="O61" s="1621"/>
      <c r="P61" s="1622"/>
      <c r="Q61" s="1338"/>
      <c r="R61" s="1623"/>
      <c r="S61" s="1353"/>
      <c r="T61" s="1620"/>
    </row>
    <row r="62" spans="1:20" x14ac:dyDescent="0.15">
      <c r="A62" s="209">
        <v>57</v>
      </c>
      <c r="B62" s="212"/>
      <c r="C62" s="212"/>
      <c r="D62" s="706"/>
      <c r="E62" s="97"/>
      <c r="F62" s="277"/>
      <c r="G62" s="166"/>
      <c r="H62" s="211"/>
      <c r="I62" s="15" t="e">
        <f>VLOOKUP($D62,診断名検索!$G:$K,3,FALSE)</f>
        <v>#N/A</v>
      </c>
      <c r="J62" s="15" t="e">
        <f>VLOOKUP($D62,診断名検索!$G:$K,4,FALSE)</f>
        <v>#N/A</v>
      </c>
      <c r="K62" s="15" t="e">
        <f>VLOOKUP($D62,診断名検索!$G:$K,2,FALSE)</f>
        <v>#N/A</v>
      </c>
      <c r="L62" s="15" t="e">
        <f>VLOOKUP($D62,診断名検索!$G:$K,5,FALSE)</f>
        <v>#N/A</v>
      </c>
      <c r="M62" s="1615">
        <v>57</v>
      </c>
      <c r="N62" s="1621"/>
      <c r="O62" s="1621"/>
      <c r="P62" s="1622"/>
      <c r="Q62" s="1338"/>
      <c r="R62" s="1623"/>
      <c r="S62" s="1353"/>
      <c r="T62" s="1620"/>
    </row>
    <row r="63" spans="1:20" x14ac:dyDescent="0.15">
      <c r="A63" s="209">
        <v>58</v>
      </c>
      <c r="B63" s="212"/>
      <c r="C63" s="212"/>
      <c r="D63" s="706"/>
      <c r="E63" s="97"/>
      <c r="F63" s="277"/>
      <c r="G63" s="166"/>
      <c r="H63" s="211"/>
      <c r="I63" s="15" t="e">
        <f>VLOOKUP($D63,診断名検索!$G:$K,3,FALSE)</f>
        <v>#N/A</v>
      </c>
      <c r="J63" s="15" t="e">
        <f>VLOOKUP($D63,診断名検索!$G:$K,4,FALSE)</f>
        <v>#N/A</v>
      </c>
      <c r="K63" s="15" t="e">
        <f>VLOOKUP($D63,診断名検索!$G:$K,2,FALSE)</f>
        <v>#N/A</v>
      </c>
      <c r="L63" s="15" t="e">
        <f>VLOOKUP($D63,診断名検索!$G:$K,5,FALSE)</f>
        <v>#N/A</v>
      </c>
      <c r="M63" s="1615">
        <v>58</v>
      </c>
      <c r="N63" s="1621"/>
      <c r="O63" s="1621"/>
      <c r="P63" s="1622"/>
      <c r="Q63" s="1338"/>
      <c r="R63" s="1623"/>
      <c r="S63" s="1353"/>
      <c r="T63" s="1620"/>
    </row>
    <row r="64" spans="1:20" x14ac:dyDescent="0.15">
      <c r="A64" s="209">
        <v>59</v>
      </c>
      <c r="B64" s="212"/>
      <c r="C64" s="212"/>
      <c r="D64" s="706"/>
      <c r="E64" s="97"/>
      <c r="F64" s="277"/>
      <c r="G64" s="166"/>
      <c r="H64" s="211"/>
      <c r="I64" s="15" t="e">
        <f>VLOOKUP($D64,診断名検索!$G:$K,3,FALSE)</f>
        <v>#N/A</v>
      </c>
      <c r="J64" s="15" t="e">
        <f>VLOOKUP($D64,診断名検索!$G:$K,4,FALSE)</f>
        <v>#N/A</v>
      </c>
      <c r="K64" s="15" t="e">
        <f>VLOOKUP($D64,診断名検索!$G:$K,2,FALSE)</f>
        <v>#N/A</v>
      </c>
      <c r="L64" s="15" t="e">
        <f>VLOOKUP($D64,診断名検索!$G:$K,5,FALSE)</f>
        <v>#N/A</v>
      </c>
      <c r="M64" s="1615">
        <v>59</v>
      </c>
      <c r="N64" s="1621"/>
      <c r="O64" s="1621"/>
      <c r="P64" s="1622"/>
      <c r="Q64" s="1338"/>
      <c r="R64" s="1623"/>
      <c r="S64" s="1353"/>
      <c r="T64" s="1620"/>
    </row>
    <row r="65" spans="1:20" x14ac:dyDescent="0.15">
      <c r="A65" s="209">
        <v>60</v>
      </c>
      <c r="B65" s="212"/>
      <c r="C65" s="212"/>
      <c r="D65" s="706"/>
      <c r="E65" s="97"/>
      <c r="F65" s="277"/>
      <c r="G65" s="166"/>
      <c r="H65" s="211"/>
      <c r="I65" s="15" t="e">
        <f>VLOOKUP($D65,診断名検索!$G:$K,3,FALSE)</f>
        <v>#N/A</v>
      </c>
      <c r="J65" s="15" t="e">
        <f>VLOOKUP($D65,診断名検索!$G:$K,4,FALSE)</f>
        <v>#N/A</v>
      </c>
      <c r="K65" s="15" t="e">
        <f>VLOOKUP($D65,診断名検索!$G:$K,2,FALSE)</f>
        <v>#N/A</v>
      </c>
      <c r="L65" s="15" t="e">
        <f>VLOOKUP($D65,診断名検索!$G:$K,5,FALSE)</f>
        <v>#N/A</v>
      </c>
      <c r="M65" s="1615">
        <v>60</v>
      </c>
      <c r="N65" s="1621"/>
      <c r="O65" s="1621"/>
      <c r="P65" s="1622"/>
      <c r="Q65" s="1338"/>
      <c r="R65" s="1623"/>
      <c r="S65" s="1353"/>
      <c r="T65" s="1620"/>
    </row>
    <row r="66" spans="1:20" x14ac:dyDescent="0.15">
      <c r="A66" s="209">
        <v>61</v>
      </c>
      <c r="B66" s="212"/>
      <c r="C66" s="212"/>
      <c r="D66" s="706"/>
      <c r="E66" s="97"/>
      <c r="F66" s="277"/>
      <c r="G66" s="166"/>
      <c r="H66" s="211"/>
      <c r="I66" s="15" t="e">
        <f>VLOOKUP($D66,診断名検索!$G:$K,3,FALSE)</f>
        <v>#N/A</v>
      </c>
      <c r="J66" s="15" t="e">
        <f>VLOOKUP($D66,診断名検索!$G:$K,4,FALSE)</f>
        <v>#N/A</v>
      </c>
      <c r="K66" s="15" t="e">
        <f>VLOOKUP($D66,診断名検索!$G:$K,2,FALSE)</f>
        <v>#N/A</v>
      </c>
      <c r="L66" s="15" t="e">
        <f>VLOOKUP($D66,診断名検索!$G:$K,5,FALSE)</f>
        <v>#N/A</v>
      </c>
      <c r="M66" s="1615">
        <v>61</v>
      </c>
      <c r="N66" s="1621"/>
      <c r="O66" s="1621"/>
      <c r="P66" s="1622"/>
      <c r="Q66" s="1338"/>
      <c r="R66" s="1623"/>
      <c r="S66" s="1353"/>
      <c r="T66" s="1620"/>
    </row>
    <row r="67" spans="1:20" x14ac:dyDescent="0.15">
      <c r="A67" s="209">
        <v>62</v>
      </c>
      <c r="B67" s="212"/>
      <c r="C67" s="212"/>
      <c r="D67" s="706"/>
      <c r="E67" s="97"/>
      <c r="F67" s="277"/>
      <c r="G67" s="166"/>
      <c r="H67" s="211"/>
      <c r="I67" s="15" t="e">
        <f>VLOOKUP($D67,診断名検索!$G:$K,3,FALSE)</f>
        <v>#N/A</v>
      </c>
      <c r="J67" s="15" t="e">
        <f>VLOOKUP($D67,診断名検索!$G:$K,4,FALSE)</f>
        <v>#N/A</v>
      </c>
      <c r="K67" s="15" t="e">
        <f>VLOOKUP($D67,診断名検索!$G:$K,2,FALSE)</f>
        <v>#N/A</v>
      </c>
      <c r="L67" s="15" t="e">
        <f>VLOOKUP($D67,診断名検索!$G:$K,5,FALSE)</f>
        <v>#N/A</v>
      </c>
      <c r="M67" s="1615">
        <v>62</v>
      </c>
      <c r="N67" s="1621"/>
      <c r="O67" s="1621"/>
      <c r="P67" s="1622"/>
      <c r="Q67" s="1338"/>
      <c r="R67" s="1623"/>
      <c r="S67" s="1353"/>
      <c r="T67" s="1620"/>
    </row>
    <row r="68" spans="1:20" x14ac:dyDescent="0.15">
      <c r="A68" s="209">
        <v>63</v>
      </c>
      <c r="B68" s="212"/>
      <c r="C68" s="212"/>
      <c r="D68" s="706"/>
      <c r="E68" s="97"/>
      <c r="F68" s="277"/>
      <c r="G68" s="166"/>
      <c r="H68" s="211"/>
      <c r="I68" s="15" t="e">
        <f>VLOOKUP($D68,診断名検索!$G:$K,3,FALSE)</f>
        <v>#N/A</v>
      </c>
      <c r="J68" s="15" t="e">
        <f>VLOOKUP($D68,診断名検索!$G:$K,4,FALSE)</f>
        <v>#N/A</v>
      </c>
      <c r="K68" s="15" t="e">
        <f>VLOOKUP($D68,診断名検索!$G:$K,2,FALSE)</f>
        <v>#N/A</v>
      </c>
      <c r="L68" s="15" t="e">
        <f>VLOOKUP($D68,診断名検索!$G:$K,5,FALSE)</f>
        <v>#N/A</v>
      </c>
      <c r="M68" s="1615">
        <v>63</v>
      </c>
      <c r="N68" s="1621"/>
      <c r="O68" s="1621"/>
      <c r="P68" s="1622"/>
      <c r="Q68" s="1338"/>
      <c r="R68" s="1623"/>
      <c r="S68" s="1353"/>
      <c r="T68" s="1620"/>
    </row>
    <row r="69" spans="1:20" x14ac:dyDescent="0.15">
      <c r="A69" s="209">
        <v>64</v>
      </c>
      <c r="B69" s="212"/>
      <c r="C69" s="212"/>
      <c r="D69" s="706"/>
      <c r="E69" s="97"/>
      <c r="F69" s="277"/>
      <c r="G69" s="166"/>
      <c r="H69" s="211"/>
      <c r="I69" s="15" t="e">
        <f>VLOOKUP($D69,診断名検索!$G:$K,3,FALSE)</f>
        <v>#N/A</v>
      </c>
      <c r="J69" s="15" t="e">
        <f>VLOOKUP($D69,診断名検索!$G:$K,4,FALSE)</f>
        <v>#N/A</v>
      </c>
      <c r="K69" s="15" t="e">
        <f>VLOOKUP($D69,診断名検索!$G:$K,2,FALSE)</f>
        <v>#N/A</v>
      </c>
      <c r="L69" s="15" t="e">
        <f>VLOOKUP($D69,診断名検索!$G:$K,5,FALSE)</f>
        <v>#N/A</v>
      </c>
      <c r="M69" s="1615">
        <v>64</v>
      </c>
      <c r="N69" s="1621"/>
      <c r="O69" s="1621"/>
      <c r="P69" s="1622"/>
      <c r="Q69" s="1338"/>
      <c r="R69" s="1623"/>
      <c r="S69" s="1353"/>
      <c r="T69" s="1620"/>
    </row>
    <row r="70" spans="1:20" x14ac:dyDescent="0.15">
      <c r="A70" s="209">
        <v>65</v>
      </c>
      <c r="B70" s="212"/>
      <c r="C70" s="212"/>
      <c r="D70" s="706"/>
      <c r="E70" s="97"/>
      <c r="F70" s="277"/>
      <c r="G70" s="166"/>
      <c r="H70" s="211"/>
      <c r="I70" s="15" t="e">
        <f>VLOOKUP($D70,診断名検索!$G:$K,3,FALSE)</f>
        <v>#N/A</v>
      </c>
      <c r="J70" s="15" t="e">
        <f>VLOOKUP($D70,診断名検索!$G:$K,4,FALSE)</f>
        <v>#N/A</v>
      </c>
      <c r="K70" s="15" t="e">
        <f>VLOOKUP($D70,診断名検索!$G:$K,2,FALSE)</f>
        <v>#N/A</v>
      </c>
      <c r="L70" s="15" t="e">
        <f>VLOOKUP($D70,診断名検索!$G:$K,5,FALSE)</f>
        <v>#N/A</v>
      </c>
      <c r="M70" s="1615">
        <v>65</v>
      </c>
      <c r="N70" s="1621"/>
      <c r="O70" s="1621"/>
      <c r="P70" s="1622"/>
      <c r="Q70" s="1338"/>
      <c r="R70" s="1623"/>
      <c r="S70" s="1353"/>
      <c r="T70" s="1620"/>
    </row>
    <row r="71" spans="1:20" x14ac:dyDescent="0.15">
      <c r="A71" s="209">
        <v>66</v>
      </c>
      <c r="B71" s="212"/>
      <c r="C71" s="212"/>
      <c r="D71" s="706"/>
      <c r="E71" s="97"/>
      <c r="F71" s="277"/>
      <c r="G71" s="166"/>
      <c r="H71" s="211"/>
      <c r="I71" s="15" t="e">
        <f>VLOOKUP($D71,診断名検索!$G:$K,3,FALSE)</f>
        <v>#N/A</v>
      </c>
      <c r="J71" s="15" t="e">
        <f>VLOOKUP($D71,診断名検索!$G:$K,4,FALSE)</f>
        <v>#N/A</v>
      </c>
      <c r="K71" s="15" t="e">
        <f>VLOOKUP($D71,診断名検索!$G:$K,2,FALSE)</f>
        <v>#N/A</v>
      </c>
      <c r="L71" s="15" t="e">
        <f>VLOOKUP($D71,診断名検索!$G:$K,5,FALSE)</f>
        <v>#N/A</v>
      </c>
      <c r="M71" s="1615">
        <v>66</v>
      </c>
      <c r="N71" s="1621"/>
      <c r="O71" s="1621"/>
      <c r="P71" s="1622"/>
      <c r="Q71" s="1338"/>
      <c r="R71" s="1623"/>
      <c r="S71" s="1353"/>
      <c r="T71" s="1620"/>
    </row>
    <row r="72" spans="1:20" x14ac:dyDescent="0.15">
      <c r="A72" s="209">
        <v>67</v>
      </c>
      <c r="B72" s="212"/>
      <c r="C72" s="212"/>
      <c r="D72" s="706"/>
      <c r="E72" s="97"/>
      <c r="F72" s="277"/>
      <c r="G72" s="166"/>
      <c r="H72" s="211"/>
      <c r="I72" s="15" t="e">
        <f>VLOOKUP($D72,診断名検索!$G:$K,3,FALSE)</f>
        <v>#N/A</v>
      </c>
      <c r="J72" s="15" t="e">
        <f>VLOOKUP($D72,診断名検索!$G:$K,4,FALSE)</f>
        <v>#N/A</v>
      </c>
      <c r="K72" s="15" t="e">
        <f>VLOOKUP($D72,診断名検索!$G:$K,2,FALSE)</f>
        <v>#N/A</v>
      </c>
      <c r="L72" s="15" t="e">
        <f>VLOOKUP($D72,診断名検索!$G:$K,5,FALSE)</f>
        <v>#N/A</v>
      </c>
      <c r="M72" s="1615">
        <v>67</v>
      </c>
      <c r="N72" s="1621"/>
      <c r="O72" s="1621"/>
      <c r="P72" s="1622"/>
      <c r="Q72" s="1338"/>
      <c r="R72" s="1623"/>
      <c r="S72" s="1353"/>
      <c r="T72" s="1620"/>
    </row>
    <row r="73" spans="1:20" x14ac:dyDescent="0.15">
      <c r="A73" s="209">
        <v>68</v>
      </c>
      <c r="B73" s="212"/>
      <c r="C73" s="212"/>
      <c r="D73" s="706"/>
      <c r="E73" s="97"/>
      <c r="F73" s="277"/>
      <c r="G73" s="166"/>
      <c r="H73" s="211"/>
      <c r="I73" s="15" t="e">
        <f>VLOOKUP($D73,診断名検索!$G:$K,3,FALSE)</f>
        <v>#N/A</v>
      </c>
      <c r="J73" s="15" t="e">
        <f>VLOOKUP($D73,診断名検索!$G:$K,4,FALSE)</f>
        <v>#N/A</v>
      </c>
      <c r="K73" s="15" t="e">
        <f>VLOOKUP($D73,診断名検索!$G:$K,2,FALSE)</f>
        <v>#N/A</v>
      </c>
      <c r="L73" s="15" t="e">
        <f>VLOOKUP($D73,診断名検索!$G:$K,5,FALSE)</f>
        <v>#N/A</v>
      </c>
      <c r="M73" s="1615">
        <v>68</v>
      </c>
      <c r="N73" s="1621"/>
      <c r="O73" s="1621"/>
      <c r="P73" s="1622"/>
      <c r="Q73" s="1338"/>
      <c r="R73" s="1623"/>
      <c r="S73" s="1353"/>
      <c r="T73" s="1620"/>
    </row>
    <row r="74" spans="1:20" x14ac:dyDescent="0.15">
      <c r="A74" s="209">
        <v>69</v>
      </c>
      <c r="B74" s="212"/>
      <c r="C74" s="212"/>
      <c r="D74" s="706"/>
      <c r="E74" s="97"/>
      <c r="F74" s="277"/>
      <c r="G74" s="166"/>
      <c r="H74" s="211"/>
      <c r="I74" s="15" t="e">
        <f>VLOOKUP($D74,診断名検索!$G:$K,3,FALSE)</f>
        <v>#N/A</v>
      </c>
      <c r="J74" s="15" t="e">
        <f>VLOOKUP($D74,診断名検索!$G:$K,4,FALSE)</f>
        <v>#N/A</v>
      </c>
      <c r="K74" s="15" t="e">
        <f>VLOOKUP($D74,診断名検索!$G:$K,2,FALSE)</f>
        <v>#N/A</v>
      </c>
      <c r="L74" s="15" t="e">
        <f>VLOOKUP($D74,診断名検索!$G:$K,5,FALSE)</f>
        <v>#N/A</v>
      </c>
      <c r="M74" s="1615">
        <v>69</v>
      </c>
      <c r="N74" s="1621"/>
      <c r="O74" s="1621"/>
      <c r="P74" s="1622"/>
      <c r="Q74" s="1338"/>
      <c r="R74" s="1623"/>
      <c r="S74" s="1353"/>
      <c r="T74" s="1620"/>
    </row>
    <row r="75" spans="1:20" x14ac:dyDescent="0.15">
      <c r="A75" s="209">
        <v>70</v>
      </c>
      <c r="B75" s="212"/>
      <c r="C75" s="212"/>
      <c r="D75" s="706"/>
      <c r="E75" s="97"/>
      <c r="F75" s="277"/>
      <c r="G75" s="166"/>
      <c r="H75" s="211"/>
      <c r="I75" s="15" t="e">
        <f>VLOOKUP($D75,診断名検索!$G:$K,3,FALSE)</f>
        <v>#N/A</v>
      </c>
      <c r="J75" s="15" t="e">
        <f>VLOOKUP($D75,診断名検索!$G:$K,4,FALSE)</f>
        <v>#N/A</v>
      </c>
      <c r="K75" s="15" t="e">
        <f>VLOOKUP($D75,診断名検索!$G:$K,2,FALSE)</f>
        <v>#N/A</v>
      </c>
      <c r="L75" s="15" t="e">
        <f>VLOOKUP($D75,診断名検索!$G:$K,5,FALSE)</f>
        <v>#N/A</v>
      </c>
      <c r="M75" s="1615">
        <v>70</v>
      </c>
      <c r="N75" s="1621"/>
      <c r="O75" s="1621"/>
      <c r="P75" s="1622"/>
      <c r="Q75" s="1338"/>
      <c r="R75" s="1623"/>
      <c r="S75" s="1353"/>
      <c r="T75" s="1620"/>
    </row>
    <row r="76" spans="1:20" x14ac:dyDescent="0.15">
      <c r="A76" s="209">
        <v>71</v>
      </c>
      <c r="B76" s="212"/>
      <c r="C76" s="212"/>
      <c r="D76" s="706"/>
      <c r="E76" s="97"/>
      <c r="F76" s="277"/>
      <c r="G76" s="166"/>
      <c r="H76" s="211"/>
      <c r="I76" s="15" t="e">
        <f>VLOOKUP($D76,診断名検索!$G:$K,3,FALSE)</f>
        <v>#N/A</v>
      </c>
      <c r="J76" s="15" t="e">
        <f>VLOOKUP($D76,診断名検索!$G:$K,4,FALSE)</f>
        <v>#N/A</v>
      </c>
      <c r="K76" s="15" t="e">
        <f>VLOOKUP($D76,診断名検索!$G:$K,2,FALSE)</f>
        <v>#N/A</v>
      </c>
      <c r="L76" s="15" t="e">
        <f>VLOOKUP($D76,診断名検索!$G:$K,5,FALSE)</f>
        <v>#N/A</v>
      </c>
      <c r="M76" s="1615">
        <v>71</v>
      </c>
      <c r="N76" s="1621"/>
      <c r="O76" s="1621"/>
      <c r="P76" s="1622"/>
      <c r="Q76" s="1338"/>
      <c r="R76" s="1623"/>
      <c r="S76" s="1353"/>
      <c r="T76" s="1620"/>
    </row>
    <row r="77" spans="1:20" x14ac:dyDescent="0.15">
      <c r="A77" s="209">
        <v>72</v>
      </c>
      <c r="B77" s="212"/>
      <c r="C77" s="212"/>
      <c r="D77" s="706"/>
      <c r="E77" s="97"/>
      <c r="F77" s="277"/>
      <c r="G77" s="166"/>
      <c r="H77" s="211"/>
      <c r="I77" s="15" t="e">
        <f>VLOOKUP($D77,診断名検索!$G:$K,3,FALSE)</f>
        <v>#N/A</v>
      </c>
      <c r="J77" s="15" t="e">
        <f>VLOOKUP($D77,診断名検索!$G:$K,4,FALSE)</f>
        <v>#N/A</v>
      </c>
      <c r="K77" s="15" t="e">
        <f>VLOOKUP($D77,診断名検索!$G:$K,2,FALSE)</f>
        <v>#N/A</v>
      </c>
      <c r="L77" s="15" t="e">
        <f>VLOOKUP($D77,診断名検索!$G:$K,5,FALSE)</f>
        <v>#N/A</v>
      </c>
      <c r="M77" s="1615">
        <v>72</v>
      </c>
      <c r="N77" s="1621"/>
      <c r="O77" s="1621"/>
      <c r="P77" s="1622"/>
      <c r="Q77" s="1338"/>
      <c r="R77" s="1623"/>
      <c r="S77" s="1353"/>
      <c r="T77" s="1620"/>
    </row>
    <row r="78" spans="1:20" x14ac:dyDescent="0.15">
      <c r="A78" s="209">
        <v>73</v>
      </c>
      <c r="B78" s="212"/>
      <c r="C78" s="212"/>
      <c r="D78" s="706"/>
      <c r="E78" s="97"/>
      <c r="F78" s="277"/>
      <c r="G78" s="166"/>
      <c r="H78" s="211"/>
      <c r="I78" s="15" t="e">
        <f>VLOOKUP($D78,診断名検索!$G:$K,3,FALSE)</f>
        <v>#N/A</v>
      </c>
      <c r="J78" s="15" t="e">
        <f>VLOOKUP($D78,診断名検索!$G:$K,4,FALSE)</f>
        <v>#N/A</v>
      </c>
      <c r="K78" s="15" t="e">
        <f>VLOOKUP($D78,診断名検索!$G:$K,2,FALSE)</f>
        <v>#N/A</v>
      </c>
      <c r="L78" s="15" t="e">
        <f>VLOOKUP($D78,診断名検索!$G:$K,5,FALSE)</f>
        <v>#N/A</v>
      </c>
      <c r="M78" s="1615">
        <v>73</v>
      </c>
      <c r="N78" s="1621"/>
      <c r="O78" s="1621"/>
      <c r="P78" s="1622"/>
      <c r="Q78" s="1338"/>
      <c r="R78" s="1623"/>
      <c r="S78" s="1353"/>
      <c r="T78" s="1620"/>
    </row>
    <row r="79" spans="1:20" x14ac:dyDescent="0.15">
      <c r="A79" s="209">
        <v>74</v>
      </c>
      <c r="B79" s="212"/>
      <c r="C79" s="212"/>
      <c r="D79" s="706"/>
      <c r="E79" s="97"/>
      <c r="F79" s="277"/>
      <c r="G79" s="166"/>
      <c r="H79" s="211"/>
      <c r="I79" s="15" t="e">
        <f>VLOOKUP($D79,診断名検索!$G:$K,3,FALSE)</f>
        <v>#N/A</v>
      </c>
      <c r="J79" s="15" t="e">
        <f>VLOOKUP($D79,診断名検索!$G:$K,4,FALSE)</f>
        <v>#N/A</v>
      </c>
      <c r="K79" s="15" t="e">
        <f>VLOOKUP($D79,診断名検索!$G:$K,2,FALSE)</f>
        <v>#N/A</v>
      </c>
      <c r="L79" s="15" t="e">
        <f>VLOOKUP($D79,診断名検索!$G:$K,5,FALSE)</f>
        <v>#N/A</v>
      </c>
      <c r="M79" s="1615">
        <v>74</v>
      </c>
      <c r="N79" s="1621"/>
      <c r="O79" s="1621"/>
      <c r="P79" s="1622"/>
      <c r="Q79" s="1338"/>
      <c r="R79" s="1623"/>
      <c r="S79" s="1353"/>
      <c r="T79" s="1620"/>
    </row>
    <row r="80" spans="1:20" x14ac:dyDescent="0.15">
      <c r="A80" s="209">
        <v>75</v>
      </c>
      <c r="B80" s="212"/>
      <c r="C80" s="212"/>
      <c r="D80" s="706"/>
      <c r="E80" s="97"/>
      <c r="F80" s="277"/>
      <c r="G80" s="166"/>
      <c r="H80" s="211"/>
      <c r="I80" s="15" t="e">
        <f>VLOOKUP($D80,診断名検索!$G:$K,3,FALSE)</f>
        <v>#N/A</v>
      </c>
      <c r="J80" s="15" t="e">
        <f>VLOOKUP($D80,診断名検索!$G:$K,4,FALSE)</f>
        <v>#N/A</v>
      </c>
      <c r="K80" s="15" t="e">
        <f>VLOOKUP($D80,診断名検索!$G:$K,2,FALSE)</f>
        <v>#N/A</v>
      </c>
      <c r="L80" s="15" t="e">
        <f>VLOOKUP($D80,診断名検索!$G:$K,5,FALSE)</f>
        <v>#N/A</v>
      </c>
      <c r="M80" s="1615">
        <v>75</v>
      </c>
      <c r="N80" s="1621"/>
      <c r="O80" s="1621"/>
      <c r="P80" s="1622"/>
      <c r="Q80" s="1338"/>
      <c r="R80" s="1623"/>
      <c r="S80" s="1353"/>
      <c r="T80" s="1620"/>
    </row>
    <row r="81" spans="1:20" x14ac:dyDescent="0.15">
      <c r="A81" s="209">
        <v>76</v>
      </c>
      <c r="B81" s="212"/>
      <c r="C81" s="212"/>
      <c r="D81" s="706"/>
      <c r="E81" s="97"/>
      <c r="F81" s="277"/>
      <c r="G81" s="166"/>
      <c r="H81" s="211"/>
      <c r="I81" s="15" t="e">
        <f>VLOOKUP($D81,診断名検索!$G:$K,3,FALSE)</f>
        <v>#N/A</v>
      </c>
      <c r="J81" s="15" t="e">
        <f>VLOOKUP($D81,診断名検索!$G:$K,4,FALSE)</f>
        <v>#N/A</v>
      </c>
      <c r="K81" s="15" t="e">
        <f>VLOOKUP($D81,診断名検索!$G:$K,2,FALSE)</f>
        <v>#N/A</v>
      </c>
      <c r="L81" s="15" t="e">
        <f>VLOOKUP($D81,診断名検索!$G:$K,5,FALSE)</f>
        <v>#N/A</v>
      </c>
      <c r="M81" s="1615">
        <v>76</v>
      </c>
      <c r="N81" s="1621"/>
      <c r="O81" s="1621"/>
      <c r="P81" s="1622"/>
      <c r="Q81" s="1338"/>
      <c r="R81" s="1623"/>
      <c r="S81" s="1353"/>
      <c r="T81" s="1620"/>
    </row>
    <row r="82" spans="1:20" x14ac:dyDescent="0.15">
      <c r="A82" s="209">
        <v>77</v>
      </c>
      <c r="B82" s="212"/>
      <c r="C82" s="212"/>
      <c r="D82" s="706"/>
      <c r="E82" s="97"/>
      <c r="F82" s="277"/>
      <c r="G82" s="166"/>
      <c r="H82" s="211"/>
      <c r="I82" s="15" t="e">
        <f>VLOOKUP($D82,診断名検索!$G:$K,3,FALSE)</f>
        <v>#N/A</v>
      </c>
      <c r="J82" s="15" t="e">
        <f>VLOOKUP($D82,診断名検索!$G:$K,4,FALSE)</f>
        <v>#N/A</v>
      </c>
      <c r="K82" s="15" t="e">
        <f>VLOOKUP($D82,診断名検索!$G:$K,2,FALSE)</f>
        <v>#N/A</v>
      </c>
      <c r="L82" s="15" t="e">
        <f>VLOOKUP($D82,診断名検索!$G:$K,5,FALSE)</f>
        <v>#N/A</v>
      </c>
      <c r="M82" s="1615">
        <v>77</v>
      </c>
      <c r="N82" s="1621"/>
      <c r="O82" s="1621"/>
      <c r="P82" s="1622"/>
      <c r="Q82" s="1338"/>
      <c r="R82" s="1623"/>
      <c r="S82" s="1353"/>
      <c r="T82" s="1620"/>
    </row>
    <row r="83" spans="1:20" x14ac:dyDescent="0.15">
      <c r="A83" s="209">
        <v>78</v>
      </c>
      <c r="B83" s="212"/>
      <c r="C83" s="212"/>
      <c r="D83" s="706"/>
      <c r="E83" s="97"/>
      <c r="F83" s="277"/>
      <c r="G83" s="166"/>
      <c r="H83" s="211"/>
      <c r="I83" s="15" t="e">
        <f>VLOOKUP($D83,診断名検索!$G:$K,3,FALSE)</f>
        <v>#N/A</v>
      </c>
      <c r="J83" s="15" t="e">
        <f>VLOOKUP($D83,診断名検索!$G:$K,4,FALSE)</f>
        <v>#N/A</v>
      </c>
      <c r="K83" s="15" t="e">
        <f>VLOOKUP($D83,診断名検索!$G:$K,2,FALSE)</f>
        <v>#N/A</v>
      </c>
      <c r="L83" s="15" t="e">
        <f>VLOOKUP($D83,診断名検索!$G:$K,5,FALSE)</f>
        <v>#N/A</v>
      </c>
      <c r="M83" s="1615">
        <v>78</v>
      </c>
      <c r="N83" s="1621"/>
      <c r="O83" s="1621"/>
      <c r="P83" s="1622"/>
      <c r="Q83" s="1338"/>
      <c r="R83" s="1623"/>
      <c r="S83" s="1353"/>
      <c r="T83" s="1620"/>
    </row>
    <row r="84" spans="1:20" x14ac:dyDescent="0.15">
      <c r="A84" s="209">
        <v>79</v>
      </c>
      <c r="B84" s="212"/>
      <c r="C84" s="212"/>
      <c r="D84" s="706"/>
      <c r="E84" s="97"/>
      <c r="F84" s="277"/>
      <c r="G84" s="166"/>
      <c r="H84" s="211"/>
      <c r="I84" s="15" t="e">
        <f>VLOOKUP($D84,診断名検索!$G:$K,3,FALSE)</f>
        <v>#N/A</v>
      </c>
      <c r="J84" s="15" t="e">
        <f>VLOOKUP($D84,診断名検索!$G:$K,4,FALSE)</f>
        <v>#N/A</v>
      </c>
      <c r="K84" s="15" t="e">
        <f>VLOOKUP($D84,診断名検索!$G:$K,2,FALSE)</f>
        <v>#N/A</v>
      </c>
      <c r="L84" s="15" t="e">
        <f>VLOOKUP($D84,診断名検索!$G:$K,5,FALSE)</f>
        <v>#N/A</v>
      </c>
      <c r="M84" s="1615">
        <v>79</v>
      </c>
      <c r="N84" s="1621"/>
      <c r="O84" s="1621"/>
      <c r="P84" s="1622"/>
      <c r="Q84" s="1338"/>
      <c r="R84" s="1623"/>
      <c r="S84" s="1353"/>
      <c r="T84" s="1620"/>
    </row>
    <row r="85" spans="1:20" x14ac:dyDescent="0.15">
      <c r="A85" s="209">
        <v>80</v>
      </c>
      <c r="B85" s="212"/>
      <c r="C85" s="212"/>
      <c r="D85" s="706"/>
      <c r="E85" s="97"/>
      <c r="F85" s="277"/>
      <c r="G85" s="166"/>
      <c r="H85" s="211"/>
      <c r="I85" s="15" t="e">
        <f>VLOOKUP($D85,診断名検索!$G:$K,3,FALSE)</f>
        <v>#N/A</v>
      </c>
      <c r="J85" s="15" t="e">
        <f>VLOOKUP($D85,診断名検索!$G:$K,4,FALSE)</f>
        <v>#N/A</v>
      </c>
      <c r="K85" s="15" t="e">
        <f>VLOOKUP($D85,診断名検索!$G:$K,2,FALSE)</f>
        <v>#N/A</v>
      </c>
      <c r="L85" s="15" t="e">
        <f>VLOOKUP($D85,診断名検索!$G:$K,5,FALSE)</f>
        <v>#N/A</v>
      </c>
      <c r="M85" s="1615">
        <v>80</v>
      </c>
      <c r="N85" s="1621"/>
      <c r="O85" s="1621"/>
      <c r="P85" s="1622"/>
      <c r="Q85" s="1338"/>
      <c r="R85" s="1623"/>
      <c r="S85" s="1353"/>
      <c r="T85" s="1620"/>
    </row>
    <row r="86" spans="1:20" x14ac:dyDescent="0.15">
      <c r="A86" s="209">
        <v>81</v>
      </c>
      <c r="B86" s="212"/>
      <c r="C86" s="212"/>
      <c r="D86" s="706"/>
      <c r="E86" s="97"/>
      <c r="F86" s="277"/>
      <c r="G86" s="166"/>
      <c r="H86" s="211"/>
      <c r="I86" s="15" t="e">
        <f>VLOOKUP($D86,診断名検索!$G:$K,3,FALSE)</f>
        <v>#N/A</v>
      </c>
      <c r="J86" s="15" t="e">
        <f>VLOOKUP($D86,診断名検索!$G:$K,4,FALSE)</f>
        <v>#N/A</v>
      </c>
      <c r="K86" s="15" t="e">
        <f>VLOOKUP($D86,診断名検索!$G:$K,2,FALSE)</f>
        <v>#N/A</v>
      </c>
      <c r="L86" s="15" t="e">
        <f>VLOOKUP($D86,診断名検索!$G:$K,5,FALSE)</f>
        <v>#N/A</v>
      </c>
      <c r="M86" s="1615">
        <v>81</v>
      </c>
      <c r="N86" s="1621"/>
      <c r="O86" s="1621"/>
      <c r="P86" s="1622"/>
      <c r="Q86" s="1338"/>
      <c r="R86" s="1623"/>
      <c r="S86" s="1353"/>
      <c r="T86" s="1620"/>
    </row>
    <row r="87" spans="1:20" x14ac:dyDescent="0.15">
      <c r="A87" s="209">
        <v>82</v>
      </c>
      <c r="B87" s="212"/>
      <c r="C87" s="212"/>
      <c r="D87" s="706"/>
      <c r="E87" s="97"/>
      <c r="F87" s="277"/>
      <c r="G87" s="166"/>
      <c r="H87" s="211"/>
      <c r="I87" s="15" t="e">
        <f>VLOOKUP($D87,診断名検索!$G:$K,3,FALSE)</f>
        <v>#N/A</v>
      </c>
      <c r="J87" s="15" t="e">
        <f>VLOOKUP($D87,診断名検索!$G:$K,4,FALSE)</f>
        <v>#N/A</v>
      </c>
      <c r="K87" s="15" t="e">
        <f>VLOOKUP($D87,診断名検索!$G:$K,2,FALSE)</f>
        <v>#N/A</v>
      </c>
      <c r="L87" s="15" t="e">
        <f>VLOOKUP($D87,診断名検索!$G:$K,5,FALSE)</f>
        <v>#N/A</v>
      </c>
      <c r="M87" s="1615">
        <v>82</v>
      </c>
      <c r="N87" s="1621"/>
      <c r="O87" s="1621"/>
      <c r="P87" s="1622"/>
      <c r="Q87" s="1338"/>
      <c r="R87" s="1623"/>
      <c r="S87" s="1353"/>
      <c r="T87" s="1620"/>
    </row>
    <row r="88" spans="1:20" x14ac:dyDescent="0.15">
      <c r="A88" s="209">
        <v>83</v>
      </c>
      <c r="B88" s="212"/>
      <c r="C88" s="212"/>
      <c r="D88" s="706"/>
      <c r="E88" s="97"/>
      <c r="F88" s="277"/>
      <c r="G88" s="166"/>
      <c r="H88" s="211"/>
      <c r="I88" s="15" t="e">
        <f>VLOOKUP($D88,診断名検索!$G:$K,3,FALSE)</f>
        <v>#N/A</v>
      </c>
      <c r="J88" s="15" t="e">
        <f>VLOOKUP($D88,診断名検索!$G:$K,4,FALSE)</f>
        <v>#N/A</v>
      </c>
      <c r="K88" s="15" t="e">
        <f>VLOOKUP($D88,診断名検索!$G:$K,2,FALSE)</f>
        <v>#N/A</v>
      </c>
      <c r="L88" s="15" t="e">
        <f>VLOOKUP($D88,診断名検索!$G:$K,5,FALSE)</f>
        <v>#N/A</v>
      </c>
      <c r="M88" s="1615">
        <v>83</v>
      </c>
      <c r="N88" s="1621"/>
      <c r="O88" s="1621"/>
      <c r="P88" s="1622"/>
      <c r="Q88" s="1338"/>
      <c r="R88" s="1623"/>
      <c r="S88" s="1353"/>
      <c r="T88" s="1620"/>
    </row>
    <row r="89" spans="1:20" x14ac:dyDescent="0.15">
      <c r="A89" s="209">
        <v>84</v>
      </c>
      <c r="B89" s="212"/>
      <c r="C89" s="212"/>
      <c r="D89" s="706"/>
      <c r="E89" s="97"/>
      <c r="F89" s="277"/>
      <c r="G89" s="166"/>
      <c r="H89" s="211"/>
      <c r="I89" s="15" t="e">
        <f>VLOOKUP($D89,診断名検索!$G:$K,3,FALSE)</f>
        <v>#N/A</v>
      </c>
      <c r="J89" s="15" t="e">
        <f>VLOOKUP($D89,診断名検索!$G:$K,4,FALSE)</f>
        <v>#N/A</v>
      </c>
      <c r="K89" s="15" t="e">
        <f>VLOOKUP($D89,診断名検索!$G:$K,2,FALSE)</f>
        <v>#N/A</v>
      </c>
      <c r="L89" s="15" t="e">
        <f>VLOOKUP($D89,診断名検索!$G:$K,5,FALSE)</f>
        <v>#N/A</v>
      </c>
      <c r="M89" s="1615">
        <v>84</v>
      </c>
      <c r="N89" s="1621"/>
      <c r="O89" s="1621"/>
      <c r="P89" s="1622"/>
      <c r="Q89" s="1338"/>
      <c r="R89" s="1623"/>
      <c r="S89" s="1353"/>
      <c r="T89" s="1620"/>
    </row>
    <row r="90" spans="1:20" x14ac:dyDescent="0.15">
      <c r="A90" s="209">
        <v>85</v>
      </c>
      <c r="B90" s="212"/>
      <c r="C90" s="212"/>
      <c r="D90" s="706"/>
      <c r="E90" s="97"/>
      <c r="F90" s="277"/>
      <c r="G90" s="166"/>
      <c r="H90" s="211"/>
      <c r="I90" s="15" t="e">
        <f>VLOOKUP($D90,診断名検索!$G:$K,3,FALSE)</f>
        <v>#N/A</v>
      </c>
      <c r="J90" s="15" t="e">
        <f>VLOOKUP($D90,診断名検索!$G:$K,4,FALSE)</f>
        <v>#N/A</v>
      </c>
      <c r="K90" s="15" t="e">
        <f>VLOOKUP($D90,診断名検索!$G:$K,2,FALSE)</f>
        <v>#N/A</v>
      </c>
      <c r="L90" s="15" t="e">
        <f>VLOOKUP($D90,診断名検索!$G:$K,5,FALSE)</f>
        <v>#N/A</v>
      </c>
      <c r="M90" s="1615">
        <v>85</v>
      </c>
      <c r="N90" s="1621"/>
      <c r="O90" s="1621"/>
      <c r="P90" s="1622"/>
      <c r="Q90" s="1338"/>
      <c r="R90" s="1623"/>
      <c r="S90" s="1353"/>
      <c r="T90" s="1620"/>
    </row>
    <row r="91" spans="1:20" x14ac:dyDescent="0.15">
      <c r="A91" s="209">
        <v>86</v>
      </c>
      <c r="B91" s="212"/>
      <c r="C91" s="212"/>
      <c r="D91" s="706"/>
      <c r="E91" s="97"/>
      <c r="F91" s="277"/>
      <c r="G91" s="166"/>
      <c r="H91" s="211"/>
      <c r="I91" s="15" t="e">
        <f>VLOOKUP($D91,診断名検索!$G:$K,3,FALSE)</f>
        <v>#N/A</v>
      </c>
      <c r="J91" s="15" t="e">
        <f>VLOOKUP($D91,診断名検索!$G:$K,4,FALSE)</f>
        <v>#N/A</v>
      </c>
      <c r="K91" s="15" t="e">
        <f>VLOOKUP($D91,診断名検索!$G:$K,2,FALSE)</f>
        <v>#N/A</v>
      </c>
      <c r="L91" s="15" t="e">
        <f>VLOOKUP($D91,診断名検索!$G:$K,5,FALSE)</f>
        <v>#N/A</v>
      </c>
      <c r="M91" s="1615">
        <v>86</v>
      </c>
      <c r="N91" s="1621"/>
      <c r="O91" s="1621"/>
      <c r="P91" s="1622"/>
      <c r="Q91" s="1338"/>
      <c r="R91" s="1623"/>
      <c r="S91" s="1353"/>
      <c r="T91" s="1620"/>
    </row>
    <row r="92" spans="1:20" x14ac:dyDescent="0.15">
      <c r="A92" s="209">
        <v>87</v>
      </c>
      <c r="B92" s="212"/>
      <c r="C92" s="212"/>
      <c r="D92" s="706"/>
      <c r="E92" s="97"/>
      <c r="F92" s="277"/>
      <c r="G92" s="166"/>
      <c r="H92" s="211"/>
      <c r="I92" s="15" t="e">
        <f>VLOOKUP($D92,診断名検索!$G:$K,3,FALSE)</f>
        <v>#N/A</v>
      </c>
      <c r="J92" s="15" t="e">
        <f>VLOOKUP($D92,診断名検索!$G:$K,4,FALSE)</f>
        <v>#N/A</v>
      </c>
      <c r="K92" s="15" t="e">
        <f>VLOOKUP($D92,診断名検索!$G:$K,2,FALSE)</f>
        <v>#N/A</v>
      </c>
      <c r="L92" s="15" t="e">
        <f>VLOOKUP($D92,診断名検索!$G:$K,5,FALSE)</f>
        <v>#N/A</v>
      </c>
      <c r="M92" s="1615">
        <v>87</v>
      </c>
      <c r="N92" s="1621"/>
      <c r="O92" s="1621"/>
      <c r="P92" s="1622"/>
      <c r="Q92" s="1338"/>
      <c r="R92" s="1623"/>
      <c r="S92" s="1353"/>
      <c r="T92" s="1620"/>
    </row>
    <row r="93" spans="1:20" x14ac:dyDescent="0.15">
      <c r="A93" s="209">
        <v>88</v>
      </c>
      <c r="B93" s="212"/>
      <c r="C93" s="212"/>
      <c r="D93" s="706"/>
      <c r="E93" s="97"/>
      <c r="F93" s="277"/>
      <c r="G93" s="166"/>
      <c r="H93" s="211"/>
      <c r="I93" s="15" t="e">
        <f>VLOOKUP($D93,診断名検索!$G:$K,3,FALSE)</f>
        <v>#N/A</v>
      </c>
      <c r="J93" s="15" t="e">
        <f>VLOOKUP($D93,診断名検索!$G:$K,4,FALSE)</f>
        <v>#N/A</v>
      </c>
      <c r="K93" s="15" t="e">
        <f>VLOOKUP($D93,診断名検索!$G:$K,2,FALSE)</f>
        <v>#N/A</v>
      </c>
      <c r="L93" s="15" t="e">
        <f>VLOOKUP($D93,診断名検索!$G:$K,5,FALSE)</f>
        <v>#N/A</v>
      </c>
      <c r="M93" s="1615">
        <v>88</v>
      </c>
      <c r="N93" s="1621"/>
      <c r="O93" s="1621"/>
      <c r="P93" s="1622"/>
      <c r="Q93" s="1338"/>
      <c r="R93" s="1623"/>
      <c r="S93" s="1353"/>
      <c r="T93" s="1620"/>
    </row>
    <row r="94" spans="1:20" x14ac:dyDescent="0.15">
      <c r="A94" s="209">
        <v>89</v>
      </c>
      <c r="B94" s="212"/>
      <c r="C94" s="212"/>
      <c r="D94" s="706"/>
      <c r="E94" s="97"/>
      <c r="F94" s="277"/>
      <c r="G94" s="166"/>
      <c r="H94" s="211"/>
      <c r="I94" s="15" t="e">
        <f>VLOOKUP($D94,診断名検索!$G:$K,3,FALSE)</f>
        <v>#N/A</v>
      </c>
      <c r="J94" s="15" t="e">
        <f>VLOOKUP($D94,診断名検索!$G:$K,4,FALSE)</f>
        <v>#N/A</v>
      </c>
      <c r="K94" s="15" t="e">
        <f>VLOOKUP($D94,診断名検索!$G:$K,2,FALSE)</f>
        <v>#N/A</v>
      </c>
      <c r="L94" s="15" t="e">
        <f>VLOOKUP($D94,診断名検索!$G:$K,5,FALSE)</f>
        <v>#N/A</v>
      </c>
      <c r="M94" s="1615">
        <v>89</v>
      </c>
      <c r="N94" s="1621"/>
      <c r="O94" s="1621"/>
      <c r="P94" s="1622"/>
      <c r="Q94" s="1338"/>
      <c r="R94" s="1623"/>
      <c r="S94" s="1353"/>
      <c r="T94" s="1620"/>
    </row>
    <row r="95" spans="1:20" x14ac:dyDescent="0.15">
      <c r="A95" s="209">
        <v>90</v>
      </c>
      <c r="B95" s="212"/>
      <c r="C95" s="212"/>
      <c r="D95" s="706"/>
      <c r="E95" s="97"/>
      <c r="F95" s="277"/>
      <c r="G95" s="166"/>
      <c r="H95" s="211"/>
      <c r="I95" s="15" t="e">
        <f>VLOOKUP($D95,診断名検索!$G:$K,3,FALSE)</f>
        <v>#N/A</v>
      </c>
      <c r="J95" s="15" t="e">
        <f>VLOOKUP($D95,診断名検索!$G:$K,4,FALSE)</f>
        <v>#N/A</v>
      </c>
      <c r="K95" s="15" t="e">
        <f>VLOOKUP($D95,診断名検索!$G:$K,2,FALSE)</f>
        <v>#N/A</v>
      </c>
      <c r="L95" s="15" t="e">
        <f>VLOOKUP($D95,診断名検索!$G:$K,5,FALSE)</f>
        <v>#N/A</v>
      </c>
      <c r="M95" s="1615">
        <v>90</v>
      </c>
      <c r="N95" s="1621"/>
      <c r="O95" s="1621"/>
      <c r="P95" s="1622"/>
      <c r="Q95" s="1338"/>
      <c r="R95" s="1623"/>
      <c r="S95" s="1353"/>
      <c r="T95" s="1620"/>
    </row>
    <row r="96" spans="1:20" x14ac:dyDescent="0.15">
      <c r="A96" s="209">
        <v>91</v>
      </c>
      <c r="B96" s="212"/>
      <c r="C96" s="212"/>
      <c r="D96" s="706"/>
      <c r="E96" s="97"/>
      <c r="F96" s="277"/>
      <c r="G96" s="166"/>
      <c r="H96" s="211"/>
      <c r="I96" s="15" t="e">
        <f>VLOOKUP($D96,診断名検索!$G:$K,3,FALSE)</f>
        <v>#N/A</v>
      </c>
      <c r="J96" s="15" t="e">
        <f>VLOOKUP($D96,診断名検索!$G:$K,4,FALSE)</f>
        <v>#N/A</v>
      </c>
      <c r="K96" s="15" t="e">
        <f>VLOOKUP($D96,診断名検索!$G:$K,2,FALSE)</f>
        <v>#N/A</v>
      </c>
      <c r="L96" s="15" t="e">
        <f>VLOOKUP($D96,診断名検索!$G:$K,5,FALSE)</f>
        <v>#N/A</v>
      </c>
      <c r="M96" s="1615">
        <v>91</v>
      </c>
      <c r="N96" s="1621"/>
      <c r="O96" s="1621"/>
      <c r="P96" s="1622"/>
      <c r="Q96" s="1338"/>
      <c r="R96" s="1623"/>
      <c r="S96" s="1353"/>
      <c r="T96" s="1620"/>
    </row>
    <row r="97" spans="1:20" x14ac:dyDescent="0.15">
      <c r="A97" s="209">
        <v>92</v>
      </c>
      <c r="B97" s="212"/>
      <c r="C97" s="212"/>
      <c r="D97" s="706"/>
      <c r="E97" s="97"/>
      <c r="F97" s="277"/>
      <c r="G97" s="166"/>
      <c r="H97" s="211"/>
      <c r="I97" s="15" t="e">
        <f>VLOOKUP($D97,診断名検索!$G:$K,3,FALSE)</f>
        <v>#N/A</v>
      </c>
      <c r="J97" s="15" t="e">
        <f>VLOOKUP($D97,診断名検索!$G:$K,4,FALSE)</f>
        <v>#N/A</v>
      </c>
      <c r="K97" s="15" t="e">
        <f>VLOOKUP($D97,診断名検索!$G:$K,2,FALSE)</f>
        <v>#N/A</v>
      </c>
      <c r="L97" s="15" t="e">
        <f>VLOOKUP($D97,診断名検索!$G:$K,5,FALSE)</f>
        <v>#N/A</v>
      </c>
      <c r="M97" s="1615">
        <v>92</v>
      </c>
      <c r="N97" s="1621"/>
      <c r="O97" s="1621"/>
      <c r="P97" s="1622"/>
      <c r="Q97" s="1338"/>
      <c r="R97" s="1623"/>
      <c r="S97" s="1353"/>
      <c r="T97" s="1620"/>
    </row>
    <row r="98" spans="1:20" x14ac:dyDescent="0.15">
      <c r="A98" s="209">
        <v>93</v>
      </c>
      <c r="B98" s="212"/>
      <c r="C98" s="212"/>
      <c r="D98" s="706"/>
      <c r="E98" s="97"/>
      <c r="F98" s="277"/>
      <c r="G98" s="166"/>
      <c r="H98" s="211"/>
      <c r="I98" s="15" t="e">
        <f>VLOOKUP($D98,診断名検索!$G:$K,3,FALSE)</f>
        <v>#N/A</v>
      </c>
      <c r="J98" s="15" t="e">
        <f>VLOOKUP($D98,診断名検索!$G:$K,4,FALSE)</f>
        <v>#N/A</v>
      </c>
      <c r="K98" s="15" t="e">
        <f>VLOOKUP($D98,診断名検索!$G:$K,2,FALSE)</f>
        <v>#N/A</v>
      </c>
      <c r="L98" s="15" t="e">
        <f>VLOOKUP($D98,診断名検索!$G:$K,5,FALSE)</f>
        <v>#N/A</v>
      </c>
      <c r="M98" s="1615">
        <v>93</v>
      </c>
      <c r="N98" s="1621"/>
      <c r="O98" s="1621"/>
      <c r="P98" s="1622"/>
      <c r="Q98" s="1338"/>
      <c r="R98" s="1623"/>
      <c r="S98" s="1353"/>
      <c r="T98" s="1620"/>
    </row>
    <row r="99" spans="1:20" x14ac:dyDescent="0.15">
      <c r="A99" s="209">
        <v>94</v>
      </c>
      <c r="B99" s="212"/>
      <c r="C99" s="212"/>
      <c r="D99" s="706"/>
      <c r="E99" s="97"/>
      <c r="F99" s="277"/>
      <c r="G99" s="166"/>
      <c r="H99" s="211"/>
      <c r="I99" s="15" t="e">
        <f>VLOOKUP($D99,診断名検索!$G:$K,3,FALSE)</f>
        <v>#N/A</v>
      </c>
      <c r="J99" s="15" t="e">
        <f>VLOOKUP($D99,診断名検索!$G:$K,4,FALSE)</f>
        <v>#N/A</v>
      </c>
      <c r="K99" s="15" t="e">
        <f>VLOOKUP($D99,診断名検索!$G:$K,2,FALSE)</f>
        <v>#N/A</v>
      </c>
      <c r="L99" s="15" t="e">
        <f>VLOOKUP($D99,診断名検索!$G:$K,5,FALSE)</f>
        <v>#N/A</v>
      </c>
      <c r="M99" s="1615">
        <v>94</v>
      </c>
      <c r="N99" s="1621"/>
      <c r="O99" s="1621"/>
      <c r="P99" s="1622"/>
      <c r="Q99" s="1338"/>
      <c r="R99" s="1623"/>
      <c r="S99" s="1353"/>
      <c r="T99" s="1620"/>
    </row>
    <row r="100" spans="1:20" x14ac:dyDescent="0.15">
      <c r="A100" s="209">
        <v>95</v>
      </c>
      <c r="B100" s="212"/>
      <c r="C100" s="212"/>
      <c r="D100" s="706"/>
      <c r="E100" s="97"/>
      <c r="F100" s="277"/>
      <c r="G100" s="166"/>
      <c r="H100" s="211"/>
      <c r="I100" s="15" t="e">
        <f>VLOOKUP($D100,診断名検索!$G:$K,3,FALSE)</f>
        <v>#N/A</v>
      </c>
      <c r="J100" s="15" t="e">
        <f>VLOOKUP($D100,診断名検索!$G:$K,4,FALSE)</f>
        <v>#N/A</v>
      </c>
      <c r="K100" s="15" t="e">
        <f>VLOOKUP($D100,診断名検索!$G:$K,2,FALSE)</f>
        <v>#N/A</v>
      </c>
      <c r="L100" s="15" t="e">
        <f>VLOOKUP($D100,診断名検索!$G:$K,5,FALSE)</f>
        <v>#N/A</v>
      </c>
      <c r="M100" s="1615">
        <v>95</v>
      </c>
      <c r="N100" s="1621"/>
      <c r="O100" s="1621"/>
      <c r="P100" s="1622"/>
      <c r="Q100" s="1338"/>
      <c r="R100" s="1623"/>
      <c r="S100" s="1353"/>
      <c r="T100" s="1620"/>
    </row>
    <row r="101" spans="1:20" x14ac:dyDescent="0.15">
      <c r="A101" s="209">
        <v>96</v>
      </c>
      <c r="B101" s="212"/>
      <c r="C101" s="212"/>
      <c r="D101" s="706"/>
      <c r="E101" s="97"/>
      <c r="F101" s="277"/>
      <c r="G101" s="166"/>
      <c r="H101" s="211"/>
      <c r="I101" s="15" t="e">
        <f>VLOOKUP($D101,診断名検索!$G:$K,3,FALSE)</f>
        <v>#N/A</v>
      </c>
      <c r="J101" s="15" t="e">
        <f>VLOOKUP($D101,診断名検索!$G:$K,4,FALSE)</f>
        <v>#N/A</v>
      </c>
      <c r="K101" s="15" t="e">
        <f>VLOOKUP($D101,診断名検索!$G:$K,2,FALSE)</f>
        <v>#N/A</v>
      </c>
      <c r="L101" s="15" t="e">
        <f>VLOOKUP($D101,診断名検索!$G:$K,5,FALSE)</f>
        <v>#N/A</v>
      </c>
      <c r="M101" s="1615">
        <v>96</v>
      </c>
      <c r="N101" s="1621"/>
      <c r="O101" s="1621"/>
      <c r="P101" s="1622"/>
      <c r="Q101" s="1338"/>
      <c r="R101" s="1623"/>
      <c r="S101" s="1353"/>
      <c r="T101" s="1620"/>
    </row>
    <row r="102" spans="1:20" x14ac:dyDescent="0.15">
      <c r="A102" s="209">
        <v>97</v>
      </c>
      <c r="B102" s="212"/>
      <c r="C102" s="212"/>
      <c r="D102" s="706"/>
      <c r="E102" s="97"/>
      <c r="F102" s="277"/>
      <c r="G102" s="166"/>
      <c r="H102" s="211"/>
      <c r="I102" s="15" t="e">
        <f>VLOOKUP($D102,診断名検索!$G:$K,3,FALSE)</f>
        <v>#N/A</v>
      </c>
      <c r="J102" s="15" t="e">
        <f>VLOOKUP($D102,診断名検索!$G:$K,4,FALSE)</f>
        <v>#N/A</v>
      </c>
      <c r="K102" s="15" t="e">
        <f>VLOOKUP($D102,診断名検索!$G:$K,2,FALSE)</f>
        <v>#N/A</v>
      </c>
      <c r="L102" s="15" t="e">
        <f>VLOOKUP($D102,診断名検索!$G:$K,5,FALSE)</f>
        <v>#N/A</v>
      </c>
      <c r="M102" s="1615">
        <v>97</v>
      </c>
      <c r="N102" s="1621"/>
      <c r="O102" s="1621"/>
      <c r="P102" s="1622"/>
      <c r="Q102" s="1338"/>
      <c r="R102" s="1623"/>
      <c r="S102" s="1353"/>
      <c r="T102" s="1620"/>
    </row>
    <row r="103" spans="1:20" x14ac:dyDescent="0.15">
      <c r="A103" s="209">
        <v>98</v>
      </c>
      <c r="B103" s="212"/>
      <c r="C103" s="212"/>
      <c r="D103" s="706"/>
      <c r="E103" s="97"/>
      <c r="F103" s="277"/>
      <c r="G103" s="166"/>
      <c r="H103" s="211"/>
      <c r="I103" s="15" t="e">
        <f>VLOOKUP($D103,診断名検索!$G:$K,3,FALSE)</f>
        <v>#N/A</v>
      </c>
      <c r="J103" s="15" t="e">
        <f>VLOOKUP($D103,診断名検索!$G:$K,4,FALSE)</f>
        <v>#N/A</v>
      </c>
      <c r="K103" s="15" t="e">
        <f>VLOOKUP($D103,診断名検索!$G:$K,2,FALSE)</f>
        <v>#N/A</v>
      </c>
      <c r="L103" s="15" t="e">
        <f>VLOOKUP($D103,診断名検索!$G:$K,5,FALSE)</f>
        <v>#N/A</v>
      </c>
      <c r="M103" s="1615">
        <v>98</v>
      </c>
      <c r="N103" s="1621"/>
      <c r="O103" s="1621"/>
      <c r="P103" s="1622"/>
      <c r="Q103" s="1338"/>
      <c r="R103" s="1623"/>
      <c r="S103" s="1353"/>
      <c r="T103" s="1620"/>
    </row>
    <row r="104" spans="1:20" x14ac:dyDescent="0.15">
      <c r="A104" s="209">
        <v>99</v>
      </c>
      <c r="B104" s="212"/>
      <c r="C104" s="212"/>
      <c r="D104" s="706"/>
      <c r="E104" s="97"/>
      <c r="F104" s="277"/>
      <c r="G104" s="166"/>
      <c r="H104" s="211"/>
      <c r="I104" s="15" t="e">
        <f>VLOOKUP($D104,診断名検索!$G:$K,3,FALSE)</f>
        <v>#N/A</v>
      </c>
      <c r="J104" s="15" t="e">
        <f>VLOOKUP($D104,診断名検索!$G:$K,4,FALSE)</f>
        <v>#N/A</v>
      </c>
      <c r="K104" s="15" t="e">
        <f>VLOOKUP($D104,診断名検索!$G:$K,2,FALSE)</f>
        <v>#N/A</v>
      </c>
      <c r="L104" s="15" t="e">
        <f>VLOOKUP($D104,診断名検索!$G:$K,5,FALSE)</f>
        <v>#N/A</v>
      </c>
      <c r="M104" s="1615">
        <v>99</v>
      </c>
      <c r="N104" s="1621"/>
      <c r="O104" s="1621"/>
      <c r="P104" s="1622"/>
      <c r="Q104" s="1338"/>
      <c r="R104" s="1623"/>
      <c r="S104" s="1353"/>
      <c r="T104" s="1620"/>
    </row>
    <row r="105" spans="1:20" s="26" customFormat="1" ht="15" customHeight="1" thickBot="1" x14ac:dyDescent="0.2">
      <c r="A105" s="213">
        <v>100</v>
      </c>
      <c r="B105" s="214"/>
      <c r="C105" s="214"/>
      <c r="D105" s="707"/>
      <c r="E105" s="216"/>
      <c r="F105" s="272"/>
      <c r="G105" s="142"/>
      <c r="H105" s="215"/>
      <c r="I105" s="15" t="e">
        <f>VLOOKUP($D105,診断名検索!$G:$K,3,FALSE)</f>
        <v>#N/A</v>
      </c>
      <c r="J105" s="15" t="e">
        <f>VLOOKUP($D105,診断名検索!$G:$K,4,FALSE)</f>
        <v>#N/A</v>
      </c>
      <c r="K105" s="15" t="e">
        <f>VLOOKUP($D105,診断名検索!$G:$K,2,FALSE)</f>
        <v>#N/A</v>
      </c>
      <c r="L105" s="15" t="e">
        <f>VLOOKUP($D105,診断名検索!$G:$K,5,FALSE)</f>
        <v>#N/A</v>
      </c>
      <c r="M105" s="1624">
        <v>100</v>
      </c>
      <c r="N105" s="1624"/>
      <c r="O105" s="1624"/>
      <c r="P105" s="1625"/>
      <c r="Q105" s="1626"/>
      <c r="R105" s="1627"/>
      <c r="S105" s="1628"/>
      <c r="T105" s="1625"/>
    </row>
    <row r="106" spans="1:20" s="26" customFormat="1" ht="24.95" customHeight="1" thickTop="1" thickBot="1" x14ac:dyDescent="0.2">
      <c r="A106" s="2683" t="s">
        <v>2</v>
      </c>
      <c r="B106" s="2684"/>
      <c r="C106" s="2684"/>
      <c r="D106" s="3004"/>
      <c r="E106" s="217">
        <f>SUM(E6:E105)</f>
        <v>0</v>
      </c>
      <c r="F106" s="139">
        <f>SUM(F6:F105)</f>
        <v>0</v>
      </c>
      <c r="G106" s="139">
        <f>SUM(G6:G105)</f>
        <v>0</v>
      </c>
      <c r="H106" s="218"/>
      <c r="M106" s="2596" t="s">
        <v>2</v>
      </c>
      <c r="N106" s="2597"/>
      <c r="O106" s="2597"/>
      <c r="P106" s="2991"/>
      <c r="Q106" s="1629">
        <v>0</v>
      </c>
      <c r="R106" s="1429">
        <v>0</v>
      </c>
      <c r="S106" s="1429">
        <v>0</v>
      </c>
      <c r="T106" s="1379"/>
    </row>
    <row r="107" spans="1:20" s="16" customFormat="1" ht="21" customHeight="1" x14ac:dyDescent="0.25">
      <c r="A107" s="15"/>
      <c r="B107" s="15"/>
      <c r="C107" s="15"/>
      <c r="D107" s="15"/>
      <c r="E107" s="2996" t="str">
        <f>HYPERLINK("#A1","▲このシートの先頭に戻る")</f>
        <v>▲このシートの先頭に戻る</v>
      </c>
      <c r="F107" s="2997"/>
      <c r="G107" s="2997"/>
      <c r="H107" s="2997"/>
      <c r="M107" s="39"/>
      <c r="N107" s="39"/>
      <c r="O107" s="39"/>
      <c r="P107" s="39"/>
      <c r="Q107" s="39"/>
      <c r="R107" s="28"/>
      <c r="S107" s="28"/>
      <c r="T107" s="682"/>
    </row>
    <row r="108" spans="1:20" ht="14.25" customHeight="1" x14ac:dyDescent="0.15">
      <c r="C108" s="534" t="s">
        <v>773</v>
      </c>
      <c r="D108" s="219" t="s">
        <v>786</v>
      </c>
      <c r="E108" s="219">
        <f t="shared" ref="E108:G119" si="0">SUMIFS(E$6:E$105,$B$6:$B$105,$C$108,$C$6:$C$105,$D108)</f>
        <v>0</v>
      </c>
      <c r="F108" s="219">
        <f t="shared" si="0"/>
        <v>0</v>
      </c>
      <c r="G108" s="219">
        <f t="shared" si="0"/>
        <v>0</v>
      </c>
      <c r="P108" s="15"/>
      <c r="Q108" s="15"/>
      <c r="R108" s="15"/>
      <c r="S108" s="15"/>
      <c r="T108" s="15"/>
    </row>
    <row r="109" spans="1:20" x14ac:dyDescent="0.15">
      <c r="C109" s="534"/>
      <c r="D109" s="219" t="s">
        <v>787</v>
      </c>
      <c r="E109" s="219">
        <f t="shared" si="0"/>
        <v>0</v>
      </c>
      <c r="F109" s="219">
        <f t="shared" si="0"/>
        <v>0</v>
      </c>
      <c r="G109" s="219">
        <f t="shared" si="0"/>
        <v>0</v>
      </c>
      <c r="P109" s="15"/>
      <c r="Q109" s="15"/>
      <c r="R109" s="15"/>
      <c r="S109" s="15"/>
      <c r="T109" s="15"/>
    </row>
    <row r="110" spans="1:20" x14ac:dyDescent="0.15">
      <c r="C110" s="534"/>
      <c r="D110" s="219" t="s">
        <v>788</v>
      </c>
      <c r="E110" s="219">
        <f t="shared" si="0"/>
        <v>0</v>
      </c>
      <c r="F110" s="219">
        <f t="shared" si="0"/>
        <v>0</v>
      </c>
      <c r="G110" s="219">
        <f t="shared" si="0"/>
        <v>0</v>
      </c>
      <c r="P110" s="15"/>
      <c r="Q110" s="15"/>
      <c r="R110" s="15"/>
      <c r="S110" s="15"/>
      <c r="T110" s="15"/>
    </row>
    <row r="111" spans="1:20" x14ac:dyDescent="0.15">
      <c r="C111" s="534"/>
      <c r="D111" s="219" t="s">
        <v>789</v>
      </c>
      <c r="E111" s="219">
        <f t="shared" si="0"/>
        <v>0</v>
      </c>
      <c r="F111" s="219">
        <f t="shared" si="0"/>
        <v>0</v>
      </c>
      <c r="G111" s="219">
        <f t="shared" si="0"/>
        <v>0</v>
      </c>
      <c r="P111" s="15"/>
      <c r="Q111" s="15"/>
      <c r="R111" s="15"/>
      <c r="S111" s="15"/>
      <c r="T111" s="15"/>
    </row>
    <row r="112" spans="1:20" x14ac:dyDescent="0.15">
      <c r="C112" s="534"/>
      <c r="D112" s="219" t="s">
        <v>790</v>
      </c>
      <c r="E112" s="219">
        <f t="shared" si="0"/>
        <v>0</v>
      </c>
      <c r="F112" s="219">
        <f t="shared" si="0"/>
        <v>0</v>
      </c>
      <c r="G112" s="219">
        <f t="shared" si="0"/>
        <v>0</v>
      </c>
      <c r="P112" s="15"/>
      <c r="Q112" s="15"/>
      <c r="R112" s="15"/>
      <c r="S112" s="15"/>
      <c r="T112" s="15"/>
    </row>
    <row r="113" spans="3:20" ht="13.5" hidden="1" customHeight="1" x14ac:dyDescent="0.15">
      <c r="C113" s="534"/>
      <c r="D113" s="219" t="s">
        <v>134</v>
      </c>
      <c r="E113" s="219">
        <f t="shared" si="0"/>
        <v>0</v>
      </c>
      <c r="F113" s="219">
        <f t="shared" si="0"/>
        <v>0</v>
      </c>
      <c r="G113" s="219">
        <f t="shared" si="0"/>
        <v>0</v>
      </c>
      <c r="P113" s="15"/>
      <c r="Q113" s="15"/>
      <c r="R113" s="15"/>
      <c r="S113" s="15"/>
      <c r="T113" s="15"/>
    </row>
    <row r="114" spans="3:20" ht="13.5" customHeight="1" x14ac:dyDescent="0.15">
      <c r="C114" s="534"/>
      <c r="D114" s="219" t="s">
        <v>791</v>
      </c>
      <c r="E114" s="219">
        <f t="shared" si="0"/>
        <v>0</v>
      </c>
      <c r="F114" s="219">
        <f t="shared" si="0"/>
        <v>0</v>
      </c>
      <c r="G114" s="219">
        <f t="shared" si="0"/>
        <v>0</v>
      </c>
      <c r="P114" s="15"/>
      <c r="Q114" s="15"/>
      <c r="R114" s="15"/>
      <c r="S114" s="15"/>
      <c r="T114" s="15"/>
    </row>
    <row r="115" spans="3:20" ht="13.5" hidden="1" customHeight="1" x14ac:dyDescent="0.15">
      <c r="C115" s="534"/>
      <c r="D115" s="219" t="s">
        <v>135</v>
      </c>
      <c r="E115" s="219">
        <f t="shared" si="0"/>
        <v>0</v>
      </c>
      <c r="F115" s="219">
        <f t="shared" si="0"/>
        <v>0</v>
      </c>
      <c r="G115" s="219">
        <f t="shared" si="0"/>
        <v>0</v>
      </c>
      <c r="P115" s="15"/>
      <c r="Q115" s="15"/>
      <c r="R115" s="15"/>
      <c r="S115" s="15"/>
      <c r="T115" s="15"/>
    </row>
    <row r="116" spans="3:20" ht="13.5" customHeight="1" x14ac:dyDescent="0.15">
      <c r="C116" s="534"/>
      <c r="D116" s="219" t="s">
        <v>136</v>
      </c>
      <c r="E116" s="219">
        <f t="shared" si="0"/>
        <v>0</v>
      </c>
      <c r="F116" s="219">
        <f t="shared" si="0"/>
        <v>0</v>
      </c>
      <c r="G116" s="219">
        <f t="shared" si="0"/>
        <v>0</v>
      </c>
      <c r="P116" s="15"/>
      <c r="Q116" s="15"/>
      <c r="R116" s="15"/>
      <c r="S116" s="15"/>
      <c r="T116" s="15"/>
    </row>
    <row r="117" spans="3:20" ht="14.25" customHeight="1" x14ac:dyDescent="0.15">
      <c r="C117" s="534"/>
      <c r="D117" s="219" t="s">
        <v>137</v>
      </c>
      <c r="E117" s="219">
        <f t="shared" si="0"/>
        <v>0</v>
      </c>
      <c r="F117" s="219">
        <f t="shared" si="0"/>
        <v>0</v>
      </c>
      <c r="G117" s="219">
        <f t="shared" si="0"/>
        <v>0</v>
      </c>
      <c r="P117" s="15"/>
      <c r="Q117" s="15"/>
      <c r="R117" s="15"/>
      <c r="S117" s="15"/>
      <c r="T117" s="15"/>
    </row>
    <row r="118" spans="3:20" ht="15.75" customHeight="1" x14ac:dyDescent="0.15">
      <c r="C118" s="534"/>
      <c r="D118" s="219" t="s">
        <v>138</v>
      </c>
      <c r="E118" s="219">
        <f t="shared" si="0"/>
        <v>0</v>
      </c>
      <c r="F118" s="219">
        <f t="shared" si="0"/>
        <v>0</v>
      </c>
      <c r="G118" s="219">
        <f t="shared" si="0"/>
        <v>0</v>
      </c>
      <c r="P118" s="15"/>
      <c r="Q118" s="15"/>
      <c r="R118" s="15"/>
      <c r="S118" s="15"/>
      <c r="T118" s="15"/>
    </row>
    <row r="119" spans="3:20" ht="15" customHeight="1" x14ac:dyDescent="0.15">
      <c r="C119" s="534"/>
      <c r="D119" s="219" t="s">
        <v>128</v>
      </c>
      <c r="E119" s="219">
        <f t="shared" si="0"/>
        <v>0</v>
      </c>
      <c r="F119" s="219">
        <f t="shared" si="0"/>
        <v>0</v>
      </c>
      <c r="G119" s="219">
        <f t="shared" si="0"/>
        <v>0</v>
      </c>
      <c r="P119" s="15"/>
      <c r="Q119" s="15"/>
      <c r="R119" s="15"/>
      <c r="S119" s="15"/>
      <c r="T119" s="15"/>
    </row>
    <row r="120" spans="3:20" x14ac:dyDescent="0.15">
      <c r="C120" s="534" t="s">
        <v>774</v>
      </c>
      <c r="D120" s="219" t="s">
        <v>786</v>
      </c>
      <c r="E120" s="219">
        <f t="shared" ref="E120:G131" si="1">SUMIFS(E$6:E$105,$B$6:$B$105,$C$120,$C$6:$C$105,$D120)</f>
        <v>0</v>
      </c>
      <c r="F120" s="219">
        <f t="shared" si="1"/>
        <v>0</v>
      </c>
      <c r="G120" s="219">
        <f t="shared" si="1"/>
        <v>0</v>
      </c>
      <c r="P120" s="15"/>
      <c r="Q120" s="15"/>
      <c r="R120" s="15"/>
      <c r="S120" s="15"/>
      <c r="T120" s="15"/>
    </row>
    <row r="121" spans="3:20" x14ac:dyDescent="0.15">
      <c r="C121" s="534"/>
      <c r="D121" s="219" t="s">
        <v>787</v>
      </c>
      <c r="E121" s="219">
        <f t="shared" si="1"/>
        <v>0</v>
      </c>
      <c r="F121" s="219">
        <f t="shared" si="1"/>
        <v>0</v>
      </c>
      <c r="G121" s="219">
        <f t="shared" si="1"/>
        <v>0</v>
      </c>
      <c r="P121" s="15"/>
      <c r="Q121" s="15"/>
      <c r="R121" s="15"/>
      <c r="S121" s="15"/>
      <c r="T121" s="15"/>
    </row>
    <row r="122" spans="3:20" x14ac:dyDescent="0.15">
      <c r="C122" s="534"/>
      <c r="D122" s="219" t="s">
        <v>788</v>
      </c>
      <c r="E122" s="219">
        <f t="shared" si="1"/>
        <v>0</v>
      </c>
      <c r="F122" s="219">
        <f t="shared" si="1"/>
        <v>0</v>
      </c>
      <c r="G122" s="219">
        <f t="shared" si="1"/>
        <v>0</v>
      </c>
      <c r="P122" s="15"/>
      <c r="Q122" s="15"/>
      <c r="R122" s="15"/>
      <c r="S122" s="15"/>
      <c r="T122" s="15"/>
    </row>
    <row r="123" spans="3:20" x14ac:dyDescent="0.15">
      <c r="C123" s="534"/>
      <c r="D123" s="219" t="s">
        <v>789</v>
      </c>
      <c r="E123" s="219">
        <f t="shared" si="1"/>
        <v>0</v>
      </c>
      <c r="F123" s="219">
        <f t="shared" si="1"/>
        <v>0</v>
      </c>
      <c r="G123" s="219">
        <f t="shared" si="1"/>
        <v>0</v>
      </c>
      <c r="P123" s="15"/>
      <c r="Q123" s="15"/>
      <c r="R123" s="15"/>
      <c r="S123" s="15"/>
      <c r="T123" s="15"/>
    </row>
    <row r="124" spans="3:20" x14ac:dyDescent="0.15">
      <c r="C124" s="534"/>
      <c r="D124" s="219" t="s">
        <v>790</v>
      </c>
      <c r="E124" s="219">
        <f t="shared" si="1"/>
        <v>0</v>
      </c>
      <c r="F124" s="219">
        <f t="shared" si="1"/>
        <v>0</v>
      </c>
      <c r="G124" s="219">
        <f t="shared" si="1"/>
        <v>0</v>
      </c>
      <c r="P124" s="15"/>
      <c r="Q124" s="15"/>
      <c r="R124" s="15"/>
      <c r="S124" s="15"/>
      <c r="T124" s="15"/>
    </row>
    <row r="125" spans="3:20" hidden="1" x14ac:dyDescent="0.15">
      <c r="C125" s="534"/>
      <c r="D125" s="219" t="s">
        <v>134</v>
      </c>
      <c r="E125" s="219">
        <f t="shared" si="1"/>
        <v>0</v>
      </c>
      <c r="F125" s="219">
        <f t="shared" si="1"/>
        <v>0</v>
      </c>
      <c r="G125" s="219">
        <f t="shared" si="1"/>
        <v>0</v>
      </c>
      <c r="P125" s="15"/>
      <c r="Q125" s="15"/>
      <c r="R125" s="15"/>
      <c r="S125" s="15"/>
      <c r="T125" s="15"/>
    </row>
    <row r="126" spans="3:20" x14ac:dyDescent="0.15">
      <c r="C126" s="534"/>
      <c r="D126" s="219" t="s">
        <v>791</v>
      </c>
      <c r="E126" s="219">
        <f t="shared" si="1"/>
        <v>0</v>
      </c>
      <c r="F126" s="219">
        <f t="shared" si="1"/>
        <v>0</v>
      </c>
      <c r="G126" s="219">
        <f t="shared" si="1"/>
        <v>0</v>
      </c>
      <c r="P126" s="15"/>
      <c r="Q126" s="15"/>
      <c r="R126" s="15"/>
      <c r="S126" s="15"/>
      <c r="T126" s="15"/>
    </row>
    <row r="127" spans="3:20" hidden="1" x14ac:dyDescent="0.15">
      <c r="C127" s="534"/>
      <c r="D127" s="219" t="s">
        <v>135</v>
      </c>
      <c r="E127" s="219">
        <f t="shared" si="1"/>
        <v>0</v>
      </c>
      <c r="F127" s="219">
        <f t="shared" si="1"/>
        <v>0</v>
      </c>
      <c r="G127" s="219">
        <f t="shared" si="1"/>
        <v>0</v>
      </c>
      <c r="P127" s="15"/>
      <c r="Q127" s="15"/>
      <c r="R127" s="15"/>
      <c r="S127" s="15"/>
      <c r="T127" s="15"/>
    </row>
    <row r="128" spans="3:20" x14ac:dyDescent="0.15">
      <c r="C128" s="534"/>
      <c r="D128" s="219" t="s">
        <v>136</v>
      </c>
      <c r="E128" s="219">
        <f t="shared" si="1"/>
        <v>0</v>
      </c>
      <c r="F128" s="219">
        <f t="shared" si="1"/>
        <v>0</v>
      </c>
      <c r="G128" s="219">
        <f t="shared" si="1"/>
        <v>0</v>
      </c>
      <c r="P128" s="15"/>
      <c r="Q128" s="15"/>
      <c r="R128" s="15"/>
      <c r="S128" s="15"/>
      <c r="T128" s="15"/>
    </row>
    <row r="129" spans="1:20" x14ac:dyDescent="0.15">
      <c r="C129" s="534"/>
      <c r="D129" s="219" t="s">
        <v>137</v>
      </c>
      <c r="E129" s="219">
        <f t="shared" si="1"/>
        <v>0</v>
      </c>
      <c r="F129" s="219">
        <f t="shared" si="1"/>
        <v>0</v>
      </c>
      <c r="G129" s="219">
        <f t="shared" si="1"/>
        <v>0</v>
      </c>
      <c r="P129" s="15"/>
      <c r="Q129" s="15"/>
      <c r="R129" s="15"/>
      <c r="S129" s="15"/>
      <c r="T129" s="15"/>
    </row>
    <row r="130" spans="1:20" x14ac:dyDescent="0.15">
      <c r="C130" s="534"/>
      <c r="D130" s="219" t="s">
        <v>138</v>
      </c>
      <c r="E130" s="219">
        <f t="shared" si="1"/>
        <v>0</v>
      </c>
      <c r="F130" s="219">
        <f t="shared" si="1"/>
        <v>0</v>
      </c>
      <c r="G130" s="219">
        <f t="shared" si="1"/>
        <v>0</v>
      </c>
      <c r="P130" s="15"/>
      <c r="Q130" s="15"/>
      <c r="R130" s="15"/>
      <c r="S130" s="15"/>
      <c r="T130" s="15"/>
    </row>
    <row r="131" spans="1:20" x14ac:dyDescent="0.15">
      <c r="C131" s="534"/>
      <c r="D131" s="219" t="s">
        <v>128</v>
      </c>
      <c r="E131" s="219">
        <f t="shared" si="1"/>
        <v>0</v>
      </c>
      <c r="F131" s="219">
        <f t="shared" si="1"/>
        <v>0</v>
      </c>
      <c r="G131" s="219">
        <f t="shared" si="1"/>
        <v>0</v>
      </c>
      <c r="P131" s="15"/>
      <c r="Q131" s="15"/>
      <c r="R131" s="15"/>
      <c r="S131" s="15"/>
      <c r="T131" s="15"/>
    </row>
    <row r="132" spans="1:20" hidden="1" x14ac:dyDescent="0.15">
      <c r="C132" s="534" t="s">
        <v>158</v>
      </c>
      <c r="D132" s="533" t="s">
        <v>129</v>
      </c>
      <c r="E132" s="219">
        <f t="shared" ref="E132:G143" si="2">SUMIFS(E$6:E$105,$B$6:$B$105,$C$132,$C$6:$C$105,$D132)</f>
        <v>0</v>
      </c>
      <c r="F132" s="219">
        <f t="shared" si="2"/>
        <v>0</v>
      </c>
      <c r="G132" s="219">
        <f t="shared" si="2"/>
        <v>0</v>
      </c>
      <c r="P132" s="15"/>
      <c r="Q132" s="15"/>
      <c r="R132" s="15"/>
      <c r="S132" s="15"/>
      <c r="T132" s="15"/>
    </row>
    <row r="133" spans="1:20" hidden="1" x14ac:dyDescent="0.15">
      <c r="C133" s="534"/>
      <c r="D133" s="533" t="s">
        <v>130</v>
      </c>
      <c r="E133" s="219">
        <f t="shared" si="2"/>
        <v>0</v>
      </c>
      <c r="F133" s="219">
        <f t="shared" si="2"/>
        <v>0</v>
      </c>
      <c r="G133" s="219">
        <f t="shared" si="2"/>
        <v>0</v>
      </c>
      <c r="P133" s="15"/>
      <c r="Q133" s="15"/>
      <c r="R133" s="15"/>
      <c r="S133" s="15"/>
      <c r="T133" s="15"/>
    </row>
    <row r="134" spans="1:20" hidden="1" x14ac:dyDescent="0.15">
      <c r="C134" s="534"/>
      <c r="D134" s="533" t="s">
        <v>131</v>
      </c>
      <c r="E134" s="219">
        <f t="shared" si="2"/>
        <v>0</v>
      </c>
      <c r="F134" s="219">
        <f t="shared" si="2"/>
        <v>0</v>
      </c>
      <c r="G134" s="219">
        <f t="shared" si="2"/>
        <v>0</v>
      </c>
      <c r="P134" s="15"/>
      <c r="Q134" s="15"/>
      <c r="R134" s="15"/>
      <c r="S134" s="15"/>
      <c r="T134" s="15"/>
    </row>
    <row r="135" spans="1:20" hidden="1" x14ac:dyDescent="0.15">
      <c r="C135" s="534"/>
      <c r="D135" s="533" t="s">
        <v>132</v>
      </c>
      <c r="E135" s="219">
        <f t="shared" si="2"/>
        <v>0</v>
      </c>
      <c r="F135" s="219">
        <f t="shared" si="2"/>
        <v>0</v>
      </c>
      <c r="G135" s="219">
        <f t="shared" si="2"/>
        <v>0</v>
      </c>
      <c r="P135" s="15"/>
      <c r="Q135" s="15"/>
      <c r="R135" s="15"/>
      <c r="S135" s="15"/>
      <c r="T135" s="15"/>
    </row>
    <row r="136" spans="1:20" hidden="1" x14ac:dyDescent="0.15">
      <c r="C136" s="534"/>
      <c r="D136" s="533" t="s">
        <v>133</v>
      </c>
      <c r="E136" s="219">
        <f t="shared" si="2"/>
        <v>0</v>
      </c>
      <c r="F136" s="219">
        <f t="shared" si="2"/>
        <v>0</v>
      </c>
      <c r="G136" s="219">
        <f t="shared" si="2"/>
        <v>0</v>
      </c>
      <c r="P136" s="15"/>
      <c r="Q136" s="15"/>
      <c r="R136" s="15"/>
      <c r="S136" s="15"/>
      <c r="T136" s="15"/>
    </row>
    <row r="137" spans="1:20" hidden="1" x14ac:dyDescent="0.15">
      <c r="C137" s="534"/>
      <c r="D137" s="533" t="s">
        <v>134</v>
      </c>
      <c r="E137" s="219">
        <f t="shared" si="2"/>
        <v>0</v>
      </c>
      <c r="F137" s="219">
        <f t="shared" si="2"/>
        <v>0</v>
      </c>
      <c r="G137" s="219">
        <f t="shared" si="2"/>
        <v>0</v>
      </c>
      <c r="P137" s="15"/>
      <c r="Q137" s="15"/>
      <c r="R137" s="15"/>
      <c r="S137" s="15"/>
      <c r="T137" s="15"/>
    </row>
    <row r="138" spans="1:20" hidden="1" x14ac:dyDescent="0.15">
      <c r="C138" s="534"/>
      <c r="D138" s="533" t="s">
        <v>244</v>
      </c>
      <c r="E138" s="219">
        <f t="shared" si="2"/>
        <v>0</v>
      </c>
      <c r="F138" s="219">
        <f t="shared" si="2"/>
        <v>0</v>
      </c>
      <c r="G138" s="219">
        <f t="shared" si="2"/>
        <v>0</v>
      </c>
      <c r="P138" s="15"/>
      <c r="Q138" s="15"/>
      <c r="R138" s="15"/>
      <c r="S138" s="15"/>
      <c r="T138" s="15"/>
    </row>
    <row r="139" spans="1:20" hidden="1" x14ac:dyDescent="0.15">
      <c r="C139" s="534"/>
      <c r="D139" s="533" t="s">
        <v>135</v>
      </c>
      <c r="E139" s="219">
        <f t="shared" si="2"/>
        <v>0</v>
      </c>
      <c r="F139" s="219">
        <f t="shared" si="2"/>
        <v>0</v>
      </c>
      <c r="G139" s="219">
        <f t="shared" si="2"/>
        <v>0</v>
      </c>
      <c r="P139" s="15"/>
      <c r="Q139" s="15"/>
      <c r="R139" s="15"/>
      <c r="S139" s="15"/>
      <c r="T139" s="15"/>
    </row>
    <row r="140" spans="1:20" s="26" customFormat="1" ht="19.5" hidden="1" customHeight="1" x14ac:dyDescent="0.15">
      <c r="A140" s="15"/>
      <c r="B140" s="15"/>
      <c r="C140" s="534"/>
      <c r="D140" s="533" t="s">
        <v>136</v>
      </c>
      <c r="E140" s="219">
        <f t="shared" si="2"/>
        <v>0</v>
      </c>
      <c r="F140" s="219">
        <f t="shared" si="2"/>
        <v>0</v>
      </c>
      <c r="G140" s="219">
        <f t="shared" si="2"/>
        <v>0</v>
      </c>
      <c r="M140" s="39"/>
      <c r="N140" s="39"/>
      <c r="O140" s="28"/>
    </row>
    <row r="141" spans="1:20" ht="18.75" hidden="1" customHeight="1" x14ac:dyDescent="0.15">
      <c r="C141" s="534"/>
      <c r="D141" s="533" t="s">
        <v>137</v>
      </c>
      <c r="E141" s="219">
        <f t="shared" si="2"/>
        <v>0</v>
      </c>
      <c r="F141" s="219">
        <f t="shared" si="2"/>
        <v>0</v>
      </c>
      <c r="G141" s="219">
        <f t="shared" si="2"/>
        <v>0</v>
      </c>
      <c r="P141" s="15"/>
      <c r="Q141" s="15"/>
      <c r="R141" s="15"/>
      <c r="S141" s="15"/>
      <c r="T141" s="15"/>
    </row>
    <row r="142" spans="1:20" s="16" customFormat="1" ht="20.25" hidden="1" customHeight="1" x14ac:dyDescent="0.25">
      <c r="A142" s="15"/>
      <c r="B142" s="15"/>
      <c r="C142" s="534"/>
      <c r="D142" s="533" t="s">
        <v>138</v>
      </c>
      <c r="E142" s="219">
        <f t="shared" si="2"/>
        <v>0</v>
      </c>
      <c r="F142" s="219">
        <f t="shared" si="2"/>
        <v>0</v>
      </c>
      <c r="G142" s="219">
        <f t="shared" si="2"/>
        <v>0</v>
      </c>
      <c r="M142" s="39"/>
      <c r="N142" s="39"/>
      <c r="O142" s="682"/>
    </row>
    <row r="143" spans="1:20" ht="13.5" hidden="1" customHeight="1" x14ac:dyDescent="0.15">
      <c r="C143" s="534"/>
      <c r="D143" s="533" t="s">
        <v>128</v>
      </c>
      <c r="E143" s="219">
        <f t="shared" si="2"/>
        <v>0</v>
      </c>
      <c r="F143" s="219">
        <f t="shared" si="2"/>
        <v>0</v>
      </c>
      <c r="G143" s="219">
        <f t="shared" si="2"/>
        <v>0</v>
      </c>
      <c r="P143" s="15"/>
      <c r="Q143" s="15"/>
      <c r="R143" s="15"/>
      <c r="S143" s="15"/>
      <c r="T143" s="15"/>
    </row>
    <row r="144" spans="1:20" hidden="1" x14ac:dyDescent="0.15">
      <c r="C144" s="534" t="s">
        <v>435</v>
      </c>
      <c r="D144" s="533" t="s">
        <v>129</v>
      </c>
      <c r="E144" s="219">
        <f t="shared" ref="E144:G155" si="3">SUMIFS(E$6:E$105,$B$6:$B$105,$C$144,$C$6:$C$105,$D144)</f>
        <v>0</v>
      </c>
      <c r="F144" s="219">
        <f t="shared" si="3"/>
        <v>0</v>
      </c>
      <c r="G144" s="219">
        <f t="shared" si="3"/>
        <v>0</v>
      </c>
      <c r="P144" s="15"/>
      <c r="Q144" s="15"/>
      <c r="R144" s="15"/>
      <c r="S144" s="15"/>
      <c r="T144" s="15"/>
    </row>
    <row r="145" spans="3:20" hidden="1" x14ac:dyDescent="0.15">
      <c r="C145" s="534"/>
      <c r="D145" s="533" t="s">
        <v>130</v>
      </c>
      <c r="E145" s="219">
        <f t="shared" si="3"/>
        <v>0</v>
      </c>
      <c r="F145" s="219">
        <f t="shared" si="3"/>
        <v>0</v>
      </c>
      <c r="G145" s="219">
        <f t="shared" si="3"/>
        <v>0</v>
      </c>
      <c r="P145" s="15"/>
      <c r="Q145" s="15"/>
      <c r="R145" s="15"/>
      <c r="S145" s="15"/>
      <c r="T145" s="15"/>
    </row>
    <row r="146" spans="3:20" hidden="1" x14ac:dyDescent="0.15">
      <c r="C146" s="534"/>
      <c r="D146" s="533" t="s">
        <v>131</v>
      </c>
      <c r="E146" s="219">
        <f t="shared" si="3"/>
        <v>0</v>
      </c>
      <c r="F146" s="219">
        <f t="shared" si="3"/>
        <v>0</v>
      </c>
      <c r="G146" s="219">
        <f t="shared" si="3"/>
        <v>0</v>
      </c>
      <c r="P146" s="15"/>
      <c r="Q146" s="15"/>
      <c r="R146" s="15"/>
      <c r="S146" s="15"/>
      <c r="T146" s="15"/>
    </row>
    <row r="147" spans="3:20" hidden="1" x14ac:dyDescent="0.15">
      <c r="C147" s="534"/>
      <c r="D147" s="533" t="s">
        <v>132</v>
      </c>
      <c r="E147" s="219">
        <f t="shared" si="3"/>
        <v>0</v>
      </c>
      <c r="F147" s="219">
        <f t="shared" si="3"/>
        <v>0</v>
      </c>
      <c r="G147" s="219">
        <f t="shared" si="3"/>
        <v>0</v>
      </c>
      <c r="P147" s="15"/>
      <c r="Q147" s="15"/>
      <c r="R147" s="15"/>
      <c r="S147" s="15"/>
      <c r="T147" s="15"/>
    </row>
    <row r="148" spans="3:20" hidden="1" x14ac:dyDescent="0.15">
      <c r="C148" s="534"/>
      <c r="D148" s="533" t="s">
        <v>133</v>
      </c>
      <c r="E148" s="219">
        <f t="shared" si="3"/>
        <v>0</v>
      </c>
      <c r="F148" s="219">
        <f t="shared" si="3"/>
        <v>0</v>
      </c>
      <c r="G148" s="219">
        <f t="shared" si="3"/>
        <v>0</v>
      </c>
      <c r="P148" s="15"/>
      <c r="Q148" s="15"/>
      <c r="R148" s="15"/>
      <c r="S148" s="15"/>
      <c r="T148" s="15"/>
    </row>
    <row r="149" spans="3:20" hidden="1" x14ac:dyDescent="0.15">
      <c r="C149" s="534"/>
      <c r="D149" s="533" t="s">
        <v>134</v>
      </c>
      <c r="E149" s="219">
        <f t="shared" si="3"/>
        <v>0</v>
      </c>
      <c r="F149" s="219">
        <f t="shared" si="3"/>
        <v>0</v>
      </c>
      <c r="G149" s="219">
        <f t="shared" si="3"/>
        <v>0</v>
      </c>
      <c r="P149" s="15"/>
      <c r="Q149" s="15"/>
      <c r="R149" s="15"/>
      <c r="S149" s="15"/>
      <c r="T149" s="15"/>
    </row>
    <row r="150" spans="3:20" hidden="1" x14ac:dyDescent="0.15">
      <c r="C150" s="534"/>
      <c r="D150" s="533" t="s">
        <v>244</v>
      </c>
      <c r="E150" s="219">
        <f t="shared" si="3"/>
        <v>0</v>
      </c>
      <c r="F150" s="219">
        <f t="shared" si="3"/>
        <v>0</v>
      </c>
      <c r="G150" s="219">
        <f t="shared" si="3"/>
        <v>0</v>
      </c>
      <c r="P150" s="15"/>
      <c r="Q150" s="15"/>
      <c r="R150" s="15"/>
      <c r="S150" s="15"/>
      <c r="T150" s="15"/>
    </row>
    <row r="151" spans="3:20" hidden="1" x14ac:dyDescent="0.15">
      <c r="C151" s="534"/>
      <c r="D151" s="533" t="s">
        <v>135</v>
      </c>
      <c r="E151" s="219">
        <f t="shared" si="3"/>
        <v>0</v>
      </c>
      <c r="F151" s="219">
        <f t="shared" si="3"/>
        <v>0</v>
      </c>
      <c r="G151" s="219">
        <f t="shared" si="3"/>
        <v>0</v>
      </c>
      <c r="P151" s="15"/>
      <c r="Q151" s="15"/>
      <c r="R151" s="15"/>
      <c r="S151" s="15"/>
      <c r="T151" s="15"/>
    </row>
    <row r="152" spans="3:20" hidden="1" x14ac:dyDescent="0.15">
      <c r="C152" s="534"/>
      <c r="D152" s="533" t="s">
        <v>136</v>
      </c>
      <c r="E152" s="219">
        <f t="shared" si="3"/>
        <v>0</v>
      </c>
      <c r="F152" s="219">
        <f t="shared" si="3"/>
        <v>0</v>
      </c>
      <c r="G152" s="219">
        <f t="shared" si="3"/>
        <v>0</v>
      </c>
      <c r="P152" s="15"/>
      <c r="Q152" s="15"/>
      <c r="R152" s="15"/>
      <c r="S152" s="15"/>
      <c r="T152" s="15"/>
    </row>
    <row r="153" spans="3:20" hidden="1" x14ac:dyDescent="0.15">
      <c r="C153" s="534"/>
      <c r="D153" s="533" t="s">
        <v>137</v>
      </c>
      <c r="E153" s="219">
        <f t="shared" si="3"/>
        <v>0</v>
      </c>
      <c r="F153" s="219">
        <f t="shared" si="3"/>
        <v>0</v>
      </c>
      <c r="G153" s="219">
        <f t="shared" si="3"/>
        <v>0</v>
      </c>
      <c r="P153" s="15"/>
      <c r="Q153" s="15"/>
      <c r="R153" s="15"/>
      <c r="S153" s="15"/>
      <c r="T153" s="15"/>
    </row>
    <row r="154" spans="3:20" hidden="1" x14ac:dyDescent="0.15">
      <c r="C154" s="534"/>
      <c r="D154" s="533" t="s">
        <v>138</v>
      </c>
      <c r="E154" s="219">
        <f t="shared" si="3"/>
        <v>0</v>
      </c>
      <c r="F154" s="219">
        <f t="shared" si="3"/>
        <v>0</v>
      </c>
      <c r="G154" s="219">
        <f t="shared" si="3"/>
        <v>0</v>
      </c>
      <c r="P154" s="15"/>
      <c r="Q154" s="15"/>
      <c r="R154" s="15"/>
      <c r="S154" s="15"/>
      <c r="T154" s="15"/>
    </row>
    <row r="155" spans="3:20" hidden="1" x14ac:dyDescent="0.15">
      <c r="C155" s="534"/>
      <c r="D155" s="533" t="s">
        <v>128</v>
      </c>
      <c r="E155" s="219">
        <f t="shared" si="3"/>
        <v>0</v>
      </c>
      <c r="F155" s="219">
        <f t="shared" si="3"/>
        <v>0</v>
      </c>
      <c r="G155" s="219">
        <f t="shared" si="3"/>
        <v>0</v>
      </c>
      <c r="P155" s="15"/>
      <c r="Q155" s="15"/>
      <c r="R155" s="15"/>
      <c r="S155" s="15"/>
      <c r="T155" s="15"/>
    </row>
    <row r="156" spans="3:20" x14ac:dyDescent="0.15">
      <c r="C156" s="534" t="s">
        <v>162</v>
      </c>
      <c r="D156" s="219" t="s">
        <v>786</v>
      </c>
      <c r="E156" s="219">
        <f t="shared" ref="E156:G167" si="4">SUMIFS(E$6:E$105,$B$6:$B$105,$C$156,$C$6:$C$105,$D156)</f>
        <v>0</v>
      </c>
      <c r="F156" s="219">
        <f t="shared" si="4"/>
        <v>0</v>
      </c>
      <c r="G156" s="219">
        <f t="shared" si="4"/>
        <v>0</v>
      </c>
      <c r="P156" s="15"/>
      <c r="Q156" s="15"/>
      <c r="R156" s="15"/>
      <c r="S156" s="15"/>
      <c r="T156" s="15"/>
    </row>
    <row r="157" spans="3:20" x14ac:dyDescent="0.15">
      <c r="C157" s="534"/>
      <c r="D157" s="219" t="s">
        <v>787</v>
      </c>
      <c r="E157" s="219">
        <f t="shared" si="4"/>
        <v>0</v>
      </c>
      <c r="F157" s="219">
        <f t="shared" si="4"/>
        <v>0</v>
      </c>
      <c r="G157" s="219">
        <f t="shared" si="4"/>
        <v>0</v>
      </c>
      <c r="P157" s="15"/>
      <c r="Q157" s="15"/>
      <c r="R157" s="15"/>
      <c r="S157" s="15"/>
      <c r="T157" s="15"/>
    </row>
    <row r="158" spans="3:20" x14ac:dyDescent="0.15">
      <c r="C158" s="534"/>
      <c r="D158" s="219" t="s">
        <v>788</v>
      </c>
      <c r="E158" s="219">
        <f t="shared" si="4"/>
        <v>0</v>
      </c>
      <c r="F158" s="219">
        <f t="shared" si="4"/>
        <v>0</v>
      </c>
      <c r="G158" s="219">
        <f t="shared" si="4"/>
        <v>0</v>
      </c>
      <c r="P158" s="15"/>
      <c r="Q158" s="15"/>
      <c r="R158" s="15"/>
      <c r="S158" s="15"/>
      <c r="T158" s="15"/>
    </row>
    <row r="159" spans="3:20" x14ac:dyDescent="0.15">
      <c r="C159" s="534"/>
      <c r="D159" s="219" t="s">
        <v>789</v>
      </c>
      <c r="E159" s="219">
        <f t="shared" si="4"/>
        <v>0</v>
      </c>
      <c r="F159" s="219">
        <f t="shared" si="4"/>
        <v>0</v>
      </c>
      <c r="G159" s="219">
        <f t="shared" si="4"/>
        <v>0</v>
      </c>
      <c r="P159" s="15"/>
      <c r="Q159" s="15"/>
      <c r="R159" s="15"/>
      <c r="S159" s="15"/>
      <c r="T159" s="15"/>
    </row>
    <row r="160" spans="3:20" x14ac:dyDescent="0.15">
      <c r="C160" s="534"/>
      <c r="D160" s="219" t="s">
        <v>790</v>
      </c>
      <c r="E160" s="219">
        <f t="shared" si="4"/>
        <v>0</v>
      </c>
      <c r="F160" s="219">
        <f t="shared" si="4"/>
        <v>0</v>
      </c>
      <c r="G160" s="219">
        <f t="shared" si="4"/>
        <v>0</v>
      </c>
      <c r="P160" s="15"/>
      <c r="Q160" s="15"/>
      <c r="R160" s="15"/>
      <c r="S160" s="15"/>
      <c r="T160" s="15"/>
    </row>
    <row r="161" spans="1:20" hidden="1" x14ac:dyDescent="0.15">
      <c r="C161" s="534"/>
      <c r="D161" s="219" t="s">
        <v>134</v>
      </c>
      <c r="E161" s="219">
        <f t="shared" si="4"/>
        <v>0</v>
      </c>
      <c r="F161" s="219">
        <f t="shared" si="4"/>
        <v>0</v>
      </c>
      <c r="G161" s="219">
        <f t="shared" si="4"/>
        <v>0</v>
      </c>
      <c r="P161" s="15"/>
      <c r="Q161" s="15"/>
      <c r="R161" s="15"/>
      <c r="S161" s="15"/>
      <c r="T161" s="15"/>
    </row>
    <row r="162" spans="1:20" x14ac:dyDescent="0.15">
      <c r="C162" s="534"/>
      <c r="D162" s="219" t="s">
        <v>791</v>
      </c>
      <c r="E162" s="219">
        <f t="shared" si="4"/>
        <v>0</v>
      </c>
      <c r="F162" s="219">
        <f t="shared" si="4"/>
        <v>0</v>
      </c>
      <c r="G162" s="219">
        <f t="shared" si="4"/>
        <v>0</v>
      </c>
      <c r="P162" s="15"/>
      <c r="Q162" s="15"/>
      <c r="R162" s="15"/>
      <c r="S162" s="15"/>
      <c r="T162" s="15"/>
    </row>
    <row r="163" spans="1:20" hidden="1" x14ac:dyDescent="0.15">
      <c r="C163" s="534"/>
      <c r="D163" s="219" t="s">
        <v>135</v>
      </c>
      <c r="E163" s="219">
        <f t="shared" si="4"/>
        <v>0</v>
      </c>
      <c r="F163" s="219">
        <f t="shared" si="4"/>
        <v>0</v>
      </c>
      <c r="G163" s="219">
        <f t="shared" si="4"/>
        <v>0</v>
      </c>
      <c r="P163" s="15"/>
      <c r="Q163" s="15"/>
      <c r="R163" s="15"/>
      <c r="S163" s="15"/>
      <c r="T163" s="15"/>
    </row>
    <row r="164" spans="1:20" x14ac:dyDescent="0.15">
      <c r="C164" s="534"/>
      <c r="D164" s="219" t="s">
        <v>136</v>
      </c>
      <c r="E164" s="219">
        <f t="shared" si="4"/>
        <v>0</v>
      </c>
      <c r="F164" s="219">
        <f t="shared" si="4"/>
        <v>0</v>
      </c>
      <c r="G164" s="219">
        <f t="shared" si="4"/>
        <v>0</v>
      </c>
      <c r="P164" s="15"/>
      <c r="Q164" s="15"/>
      <c r="R164" s="15"/>
      <c r="S164" s="15"/>
      <c r="T164" s="15"/>
    </row>
    <row r="165" spans="1:20" x14ac:dyDescent="0.15">
      <c r="C165" s="534"/>
      <c r="D165" s="219" t="s">
        <v>137</v>
      </c>
      <c r="E165" s="219">
        <f t="shared" si="4"/>
        <v>0</v>
      </c>
      <c r="F165" s="219">
        <f t="shared" si="4"/>
        <v>0</v>
      </c>
      <c r="G165" s="219">
        <f t="shared" si="4"/>
        <v>0</v>
      </c>
      <c r="P165" s="15"/>
      <c r="Q165" s="15"/>
      <c r="R165" s="15"/>
      <c r="S165" s="15"/>
      <c r="T165" s="15"/>
    </row>
    <row r="166" spans="1:20" x14ac:dyDescent="0.15">
      <c r="C166" s="534"/>
      <c r="D166" s="219" t="s">
        <v>138</v>
      </c>
      <c r="E166" s="219">
        <f t="shared" si="4"/>
        <v>0</v>
      </c>
      <c r="F166" s="219">
        <f t="shared" si="4"/>
        <v>0</v>
      </c>
      <c r="G166" s="219">
        <f t="shared" si="4"/>
        <v>0</v>
      </c>
      <c r="P166" s="15"/>
      <c r="Q166" s="15"/>
      <c r="R166" s="15"/>
      <c r="S166" s="15"/>
      <c r="T166" s="15"/>
    </row>
    <row r="167" spans="1:20" x14ac:dyDescent="0.15">
      <c r="C167" s="534"/>
      <c r="D167" s="219" t="s">
        <v>128</v>
      </c>
      <c r="E167" s="219">
        <f t="shared" si="4"/>
        <v>0</v>
      </c>
      <c r="F167" s="219">
        <f t="shared" si="4"/>
        <v>0</v>
      </c>
      <c r="G167" s="219">
        <f t="shared" si="4"/>
        <v>0</v>
      </c>
      <c r="P167" s="15"/>
      <c r="Q167" s="15"/>
      <c r="R167" s="15"/>
      <c r="S167" s="15"/>
      <c r="T167" s="15"/>
    </row>
    <row r="168" spans="1:20" x14ac:dyDescent="0.15">
      <c r="P168" s="15"/>
      <c r="Q168" s="15"/>
      <c r="R168" s="15"/>
      <c r="S168" s="15"/>
      <c r="T168" s="15"/>
    </row>
    <row r="169" spans="1:20" x14ac:dyDescent="0.15">
      <c r="P169" s="15"/>
      <c r="Q169" s="15"/>
      <c r="R169" s="15"/>
      <c r="S169" s="15"/>
      <c r="T169" s="15"/>
    </row>
    <row r="175" spans="1:20" s="26" customFormat="1" ht="19.5" customHeight="1" x14ac:dyDescent="0.15">
      <c r="A175" s="15"/>
      <c r="B175" s="15"/>
      <c r="C175" s="15"/>
      <c r="D175" s="15"/>
      <c r="E175" s="15"/>
      <c r="F175" s="15"/>
      <c r="G175" s="15"/>
      <c r="M175" s="39"/>
      <c r="N175" s="39"/>
      <c r="O175" s="39"/>
      <c r="P175" s="39"/>
      <c r="Q175" s="39"/>
      <c r="R175" s="39"/>
      <c r="S175" s="39"/>
      <c r="T175" s="28"/>
    </row>
    <row r="176" spans="1:20" ht="15.75" customHeight="1" x14ac:dyDescent="0.15">
      <c r="F176" s="26"/>
      <c r="G176" s="26"/>
      <c r="R176" s="28"/>
      <c r="S176" s="28"/>
    </row>
    <row r="177" spans="1:20" s="16" customFormat="1" ht="18.75" customHeight="1" x14ac:dyDescent="0.25">
      <c r="A177" s="15"/>
      <c r="B177" s="15"/>
      <c r="C177" s="15"/>
      <c r="D177" s="15"/>
      <c r="E177" s="15"/>
      <c r="F177" s="15"/>
      <c r="G177" s="15"/>
      <c r="M177" s="39"/>
      <c r="N177" s="39"/>
      <c r="O177" s="39"/>
      <c r="P177" s="39"/>
      <c r="Q177" s="39"/>
      <c r="R177" s="39"/>
      <c r="S177" s="39"/>
      <c r="T177" s="682"/>
    </row>
    <row r="178" spans="1:20" ht="13.5" customHeight="1" x14ac:dyDescent="0.25">
      <c r="F178" s="16"/>
      <c r="G178" s="16"/>
      <c r="R178" s="682"/>
      <c r="S178" s="682"/>
    </row>
    <row r="179" spans="1:20" ht="78.75" customHeight="1" x14ac:dyDescent="0.15"/>
    <row r="209" spans="1:20" ht="13.5" customHeight="1" x14ac:dyDescent="0.15"/>
    <row r="210" spans="1:20" s="26" customFormat="1" ht="19.5" customHeight="1" x14ac:dyDescent="0.15">
      <c r="A210" s="15"/>
      <c r="B210" s="15"/>
      <c r="C210" s="15"/>
      <c r="D210" s="15"/>
      <c r="E210" s="15"/>
      <c r="F210" s="15"/>
      <c r="G210" s="15"/>
      <c r="M210" s="39"/>
      <c r="N210" s="39"/>
      <c r="O210" s="39"/>
      <c r="P210" s="39"/>
      <c r="Q210" s="39"/>
      <c r="R210" s="39"/>
      <c r="S210" s="39"/>
      <c r="T210" s="28"/>
    </row>
    <row r="211" spans="1:20" ht="14.25" customHeight="1" x14ac:dyDescent="0.15">
      <c r="F211" s="26"/>
      <c r="G211" s="26"/>
      <c r="R211" s="28"/>
      <c r="S211" s="28"/>
    </row>
    <row r="212" spans="1:20" s="16" customFormat="1" ht="18.75" customHeight="1" x14ac:dyDescent="0.25">
      <c r="A212" s="15"/>
      <c r="B212" s="15"/>
      <c r="C212" s="15"/>
      <c r="D212" s="15"/>
      <c r="E212" s="15"/>
      <c r="F212" s="15"/>
      <c r="G212" s="15"/>
      <c r="M212" s="39"/>
      <c r="N212" s="39"/>
      <c r="O212" s="39"/>
      <c r="P212" s="39"/>
      <c r="Q212" s="39"/>
      <c r="R212" s="39"/>
      <c r="S212" s="39"/>
      <c r="T212" s="682"/>
    </row>
    <row r="213" spans="1:20" ht="13.5" customHeight="1" x14ac:dyDescent="0.25">
      <c r="F213" s="16"/>
      <c r="G213" s="16"/>
      <c r="R213" s="682"/>
      <c r="S213" s="682"/>
    </row>
    <row r="214" spans="1:20" ht="81" customHeight="1" x14ac:dyDescent="0.15"/>
    <row r="227" spans="6:19" ht="13.5" customHeight="1" x14ac:dyDescent="0.15"/>
    <row r="228" spans="6:19" x14ac:dyDescent="0.15">
      <c r="F228" s="50"/>
      <c r="G228" s="50"/>
      <c r="R228" s="689"/>
      <c r="S228" s="689"/>
    </row>
    <row r="229" spans="6:19" x14ac:dyDescent="0.15">
      <c r="F229" s="50"/>
      <c r="G229" s="50"/>
      <c r="R229" s="689"/>
      <c r="S229" s="689"/>
    </row>
    <row r="244" spans="1:20" ht="13.5" customHeight="1" x14ac:dyDescent="0.15"/>
    <row r="245" spans="1:20" s="26" customFormat="1" ht="19.5" customHeight="1" x14ac:dyDescent="0.15">
      <c r="A245" s="15"/>
      <c r="B245" s="15"/>
      <c r="C245" s="15"/>
      <c r="D245" s="15"/>
      <c r="E245" s="15"/>
      <c r="F245" s="15"/>
      <c r="G245" s="15"/>
      <c r="M245" s="39"/>
      <c r="N245" s="39"/>
      <c r="O245" s="39"/>
      <c r="P245" s="39"/>
      <c r="Q245" s="39"/>
      <c r="R245" s="39"/>
      <c r="S245" s="39"/>
      <c r="T245" s="28"/>
    </row>
    <row r="246" spans="1:20" ht="21" customHeight="1" x14ac:dyDescent="0.15">
      <c r="F246" s="26"/>
      <c r="G246" s="26"/>
      <c r="R246" s="28"/>
      <c r="S246" s="28"/>
    </row>
    <row r="247" spans="1:20" s="16" customFormat="1" ht="16.5" customHeight="1" x14ac:dyDescent="0.25">
      <c r="A247" s="15"/>
      <c r="B247" s="15"/>
      <c r="C247" s="15"/>
      <c r="D247" s="15"/>
      <c r="E247" s="15"/>
      <c r="F247" s="15"/>
      <c r="G247" s="15"/>
      <c r="M247" s="39"/>
      <c r="N247" s="39"/>
      <c r="O247" s="39"/>
      <c r="P247" s="39"/>
      <c r="Q247" s="39"/>
      <c r="R247" s="39"/>
      <c r="S247" s="39"/>
      <c r="T247" s="682"/>
    </row>
    <row r="248" spans="1:20" ht="13.5" customHeight="1" x14ac:dyDescent="0.25">
      <c r="F248" s="16"/>
      <c r="G248" s="16"/>
      <c r="R248" s="682"/>
      <c r="S248" s="682"/>
    </row>
    <row r="249" spans="1:20" ht="75.75" customHeight="1" x14ac:dyDescent="0.15"/>
    <row r="279" spans="1:20" ht="13.5" customHeight="1" x14ac:dyDescent="0.15"/>
    <row r="281" spans="1:20" s="220" customFormat="1" ht="86.25" customHeight="1" x14ac:dyDescent="0.15">
      <c r="A281" s="15"/>
      <c r="B281" s="15"/>
      <c r="C281" s="15"/>
      <c r="D281" s="15"/>
      <c r="E281" s="15"/>
      <c r="F281" s="15"/>
      <c r="G281" s="15"/>
      <c r="M281" s="39"/>
      <c r="N281" s="39"/>
      <c r="O281" s="39"/>
      <c r="P281" s="39"/>
      <c r="Q281" s="39"/>
      <c r="R281" s="39"/>
      <c r="S281" s="39"/>
      <c r="T281" s="694"/>
    </row>
    <row r="282" spans="1:20" x14ac:dyDescent="0.15">
      <c r="F282" s="220"/>
      <c r="G282" s="220"/>
      <c r="R282" s="694"/>
      <c r="S282" s="694"/>
    </row>
  </sheetData>
  <sheetProtection algorithmName="SHA-512" hashValue="Z/UZCw0sqms4FRE+cEzdRg2IHBTDht24NVrFq0giVHvNKyxx4toO50a4CRovVkwGTos4fcFqAP8IIaX4wI7h/g==" saltValue="oKDe7Z/MbXoOSjr5hE4sCQ==" spinCount="100000" sheet="1" formatRows="0"/>
  <mergeCells count="20">
    <mergeCell ref="E107:H107"/>
    <mergeCell ref="A1:H1"/>
    <mergeCell ref="I4:K4"/>
    <mergeCell ref="A3:H3"/>
    <mergeCell ref="H4:H5"/>
    <mergeCell ref="A2:H2"/>
    <mergeCell ref="A106:D106"/>
    <mergeCell ref="A4:A5"/>
    <mergeCell ref="B4:B5"/>
    <mergeCell ref="C4:C5"/>
    <mergeCell ref="D4:D5"/>
    <mergeCell ref="M106:P106"/>
    <mergeCell ref="M1:T1"/>
    <mergeCell ref="M2:T2"/>
    <mergeCell ref="M3:T3"/>
    <mergeCell ref="M4:M5"/>
    <mergeCell ref="N4:N5"/>
    <mergeCell ref="O4:O5"/>
    <mergeCell ref="P4:P5"/>
    <mergeCell ref="T4:T5"/>
  </mergeCells>
  <phoneticPr fontId="2"/>
  <conditionalFormatting sqref="B6:B105">
    <cfRule type="expression" dxfId="35" priority="3">
      <formula>AND(ISBLANK($B6),COUNTA($C6:$H6)&gt;=1)</formula>
    </cfRule>
    <cfRule type="expression" dxfId="34" priority="4">
      <formula>AND($B6&lt;&gt;"", COUNTIF($N$6:$N$8, $B6)=0)</formula>
    </cfRule>
  </conditionalFormatting>
  <conditionalFormatting sqref="C6:C105">
    <cfRule type="expression" dxfId="30" priority="2">
      <formula>AND(ISBLANK($C6),COUNTA($B6,$D6:$H6)&gt;=1)</formula>
    </cfRule>
    <cfRule type="expression" dxfId="29" priority="20">
      <formula>AND($C6&lt;&gt;"", COUNTIF($O$6:$O$15, $C6)=0)</formula>
    </cfRule>
  </conditionalFormatting>
  <conditionalFormatting sqref="D6:D105">
    <cfRule type="expression" dxfId="28" priority="7">
      <formula>$L6=4</formula>
    </cfRule>
    <cfRule type="expression" dxfId="27" priority="10">
      <formula>AND(ISBLANK($D6),COUNTA($B6:$C6,$E6:$H6)&gt;=1)</formula>
    </cfRule>
    <cfRule type="expression" dxfId="26" priority="19">
      <formula>OR($L6=1,$L6=2)</formula>
    </cfRule>
  </conditionalFormatting>
  <conditionalFormatting sqref="E6:E105 G6:G106">
    <cfRule type="expression" dxfId="25" priority="15">
      <formula>$E6&lt;$G6</formula>
    </cfRule>
  </conditionalFormatting>
  <conditionalFormatting sqref="E6:E105">
    <cfRule type="expression" dxfId="24" priority="18">
      <formula>AND(ISBLANK($E6),COUNTA($B6:$D6,$F6:$G6)&gt;=1)</formula>
    </cfRule>
  </conditionalFormatting>
  <conditionalFormatting sqref="E6:F105">
    <cfRule type="expression" dxfId="23" priority="14">
      <formula>$E6&lt;$F6</formula>
    </cfRule>
  </conditionalFormatting>
  <conditionalFormatting sqref="F6:G105">
    <cfRule type="expression" dxfId="22" priority="16">
      <formula>$F6&lt;$G6</formula>
    </cfRule>
  </conditionalFormatting>
  <conditionalFormatting sqref="H6:H105">
    <cfRule type="expression" dxfId="21" priority="1">
      <formula>AND(ISBLANK($H6),COUNTA($B6:$G6)&gt;=1)</formula>
    </cfRule>
    <cfRule type="expression" dxfId="20" priority="11">
      <formula>AND($H6&lt;&gt;"", COUNTIF($T$6:$T$7, $H6)=0)</formula>
    </cfRule>
  </conditionalFormatting>
  <conditionalFormatting sqref="I6:K105">
    <cfRule type="expression" dxfId="19" priority="8">
      <formula>$L6=4</formula>
    </cfRule>
    <cfRule type="expression" dxfId="18" priority="9">
      <formula>OR($L6=1,$L6=2)</formula>
    </cfRule>
  </conditionalFormatting>
  <dataValidations count="5">
    <dataValidation type="list" allowBlank="1" showInputMessage="1" showErrorMessage="1" promptTitle="貼り付けする際の注意事項" prompt="貼り付けを行う場合は、_x000a_必ず値貼り付けを行ってください。" sqref="B6:B105" xr:uid="{00000000-0002-0000-0B00-000000000000}">
      <formula1>"本科（通学課程）,本科（通信課程）,専攻科"</formula1>
    </dataValidation>
    <dataValidation type="list" allowBlank="1" showInputMessage="1" showErrorMessage="1" promptTitle="貼り付けする際の注意事項" prompt="貼り付けを行う場合は、_x000a_必ず値貼り付けを行ってください。" sqref="C6:C105" xr:uid="{00000000-0002-0000-0B00-000001000000}">
      <formula1>"人文,社会,教養,工業,農業,保健,家政,教育,芸術,その他"</formula1>
    </dataValidation>
    <dataValidation type="list" allowBlank="1" showInputMessage="1" showErrorMessage="1" promptTitle="貼り付けする際の注意事項" prompt="貼り付けを行う場合は、_x000a_必ず値貼り付けを行ってください。" sqref="H6:H105" xr:uid="{00000000-0002-0000-0B00-000002000000}">
      <formula1>"入学者(新1年生),在籍者"</formula1>
    </dataValidation>
    <dataValidation type="whole" operator="greaterThanOrEqual" allowBlank="1" showInputMessage="1" showErrorMessage="1" promptTitle="貼り付けする際の注意事項" prompt="貼り付けを行う場合は、_x000a_必ず値貼り付けを行ってください。" sqref="E6:G105" xr:uid="{00000000-0002-0000-0B00-000003000000}">
      <formula1>0</formula1>
    </dataValidation>
    <dataValidation allowBlank="1" showInputMessage="1" showErrorMessage="1" promptTitle="貼り付けする際の注意事項" prompt="貼り付けを行う場合は、_x000a_必ず値貼り付けを行ってください。" sqref="D6:D105" xr:uid="{00000000-0002-0000-0B00-000004000000}"/>
  </dataValidations>
  <pageMargins left="0.74803149606299213" right="0.74803149606299213" top="0.78740157480314965" bottom="0.78740157480314965" header="0.51181102362204722" footer="0.51181102362204722"/>
  <pageSetup paperSize="9" scale="74" fitToHeight="0" orientation="portrait"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5" id="{F80EEDE0-1A4E-4272-8507-C61E8CB1732C}">
            <xm:f>AND('１．学校基本情報'!$E$12:$G$12=0, $B6="本科（通学課程）")</xm:f>
            <x14:dxf>
              <fill>
                <patternFill>
                  <bgColor rgb="FFFFFF00"/>
                </patternFill>
              </fill>
            </x14:dxf>
          </x14:cfRule>
          <x14:cfRule type="expression" priority="6" id="{CAAE9448-F8CA-48DD-A135-5F556B0B4B4C}">
            <xm:f>AND('１．学校基本情報'!$E$13:$G$13=0, $B6="本科（通信課程）")</xm:f>
            <x14:dxf>
              <fill>
                <patternFill>
                  <bgColor rgb="FFFFFF00"/>
                </patternFill>
              </fill>
            </x14:dxf>
          </x14:cfRule>
          <x14:cfRule type="expression" priority="21" id="{D9BED03D-038A-4B3F-8D26-C429295AD1DA}">
            <xm:f>AND('１．学校基本情報'!$E$16:$G$16=0, $B6="専攻科")</xm:f>
            <x14:dxf>
              <fill>
                <patternFill>
                  <bgColor rgb="FFFFFF00"/>
                </patternFill>
              </fill>
            </x14:dxf>
          </x14:cfRule>
          <xm:sqref>B6:B105</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T167"/>
  <sheetViews>
    <sheetView zoomScaleNormal="100" workbookViewId="0">
      <selection sqref="A1:H1"/>
    </sheetView>
  </sheetViews>
  <sheetFormatPr defaultColWidth="9" defaultRowHeight="15" x14ac:dyDescent="0.15"/>
  <cols>
    <col min="1" max="1" width="5.5" style="15" bestFit="1" customWidth="1"/>
    <col min="2" max="2" width="18.625" style="15" customWidth="1"/>
    <col min="3" max="3" width="21.625" style="15" customWidth="1"/>
    <col min="4" max="4" width="33.625" style="15" customWidth="1"/>
    <col min="5" max="6" width="7.125" style="15" customWidth="1"/>
    <col min="7" max="7" width="7.625" style="15" customWidth="1"/>
    <col min="8" max="8" width="16.625" style="15" customWidth="1"/>
    <col min="9" max="9" width="11.125" style="15" customWidth="1"/>
    <col min="10" max="10" width="17.625" style="15" customWidth="1"/>
    <col min="11" max="11" width="57.5" style="15" customWidth="1"/>
    <col min="12" max="12" width="5.875" style="15" hidden="1" customWidth="1"/>
    <col min="13" max="13" width="5.5" style="39" customWidth="1"/>
    <col min="14" max="15" width="18.625" style="39" customWidth="1"/>
    <col min="16" max="16" width="33.625" style="39" customWidth="1"/>
    <col min="17" max="18" width="7.125" style="39" customWidth="1"/>
    <col min="19" max="19" width="7.625" style="39" customWidth="1"/>
    <col min="20" max="20" width="16.625" style="39" customWidth="1"/>
    <col min="21" max="16384" width="9" style="15"/>
  </cols>
  <sheetData>
    <row r="1" spans="1:20" s="26" customFormat="1" ht="15.75" customHeight="1" x14ac:dyDescent="0.15">
      <c r="A1" s="1978" t="str">
        <f>IF(ISBLANK('１．学校基本情報'!$A$7),"",'１．学校基本情報'!$A$7)</f>
        <v/>
      </c>
      <c r="B1" s="1978"/>
      <c r="C1" s="1978"/>
      <c r="D1" s="1978"/>
      <c r="E1" s="1978"/>
      <c r="F1" s="1978"/>
      <c r="G1" s="1978"/>
      <c r="H1" s="1978"/>
      <c r="M1" s="1943" t="s">
        <v>146</v>
      </c>
      <c r="N1" s="1943"/>
      <c r="O1" s="1943"/>
      <c r="P1" s="1943"/>
      <c r="Q1" s="1943"/>
      <c r="R1" s="1943"/>
      <c r="S1" s="1943"/>
      <c r="T1" s="1943"/>
    </row>
    <row r="2" spans="1:20" s="16" customFormat="1" ht="21" customHeight="1" x14ac:dyDescent="0.25">
      <c r="A2" s="3011" t="s">
        <v>176</v>
      </c>
      <c r="B2" s="3011"/>
      <c r="C2" s="3011"/>
      <c r="D2" s="3011"/>
      <c r="E2" s="3011"/>
      <c r="F2" s="3011"/>
      <c r="G2" s="3011"/>
      <c r="H2" s="3011"/>
      <c r="M2" s="2992" t="s">
        <v>176</v>
      </c>
      <c r="N2" s="2992"/>
      <c r="O2" s="2992"/>
      <c r="P2" s="2992"/>
      <c r="Q2" s="2992"/>
      <c r="R2" s="2992"/>
      <c r="S2" s="2992"/>
      <c r="T2" s="2992"/>
    </row>
    <row r="3" spans="1:20" ht="182.1" customHeight="1" thickBot="1" x14ac:dyDescent="0.2">
      <c r="A3" s="3000" t="s">
        <v>4398</v>
      </c>
      <c r="B3" s="3000"/>
      <c r="C3" s="3000"/>
      <c r="D3" s="3000"/>
      <c r="E3" s="3000"/>
      <c r="F3" s="3000"/>
      <c r="G3" s="3000"/>
      <c r="H3" s="3000"/>
      <c r="M3" s="2993" t="s">
        <v>4443</v>
      </c>
      <c r="N3" s="2993"/>
      <c r="O3" s="2993"/>
      <c r="P3" s="2993"/>
      <c r="Q3" s="2993"/>
      <c r="R3" s="2993"/>
      <c r="S3" s="2993"/>
      <c r="T3" s="2993"/>
    </row>
    <row r="4" spans="1:20" x14ac:dyDescent="0.15">
      <c r="A4" s="3005"/>
      <c r="B4" s="3005" t="s">
        <v>376</v>
      </c>
      <c r="C4" s="3001" t="s">
        <v>177</v>
      </c>
      <c r="D4" s="3001" t="s">
        <v>182</v>
      </c>
      <c r="E4" s="204" t="s">
        <v>124</v>
      </c>
      <c r="F4" s="384" t="s">
        <v>107</v>
      </c>
      <c r="G4" s="859" t="s">
        <v>108</v>
      </c>
      <c r="H4" s="3001" t="s">
        <v>179</v>
      </c>
      <c r="I4" s="2998" t="s">
        <v>183</v>
      </c>
      <c r="J4" s="2999"/>
      <c r="K4" s="3010"/>
      <c r="L4" s="977"/>
      <c r="M4" s="2994"/>
      <c r="N4" s="2994" t="s">
        <v>376</v>
      </c>
      <c r="O4" s="2994" t="s">
        <v>177</v>
      </c>
      <c r="P4" s="2994" t="s">
        <v>182</v>
      </c>
      <c r="Q4" s="1604" t="s">
        <v>124</v>
      </c>
      <c r="R4" s="1605" t="s">
        <v>107</v>
      </c>
      <c r="S4" s="1606" t="s">
        <v>108</v>
      </c>
      <c r="T4" s="2994" t="s">
        <v>179</v>
      </c>
    </row>
    <row r="5" spans="1:20" ht="48.75" thickBot="1" x14ac:dyDescent="0.2">
      <c r="A5" s="3006"/>
      <c r="B5" s="3006"/>
      <c r="C5" s="3002"/>
      <c r="D5" s="3002"/>
      <c r="E5" s="205" t="s">
        <v>299</v>
      </c>
      <c r="F5" s="385" t="s">
        <v>175</v>
      </c>
      <c r="G5" s="860" t="s">
        <v>300</v>
      </c>
      <c r="H5" s="3002"/>
      <c r="I5" s="26" t="s">
        <v>172</v>
      </c>
      <c r="J5" s="26" t="s">
        <v>169</v>
      </c>
      <c r="K5" s="26" t="s">
        <v>184</v>
      </c>
      <c r="L5" s="26" t="s">
        <v>3622</v>
      </c>
      <c r="M5" s="2995"/>
      <c r="N5" s="2995"/>
      <c r="O5" s="2995"/>
      <c r="P5" s="2995"/>
      <c r="Q5" s="1607" t="s">
        <v>299</v>
      </c>
      <c r="R5" s="1608" t="s">
        <v>175</v>
      </c>
      <c r="S5" s="1609" t="s">
        <v>300</v>
      </c>
      <c r="T5" s="2995"/>
    </row>
    <row r="6" spans="1:20" ht="13.5" customHeight="1" x14ac:dyDescent="0.15">
      <c r="A6" s="206">
        <v>1</v>
      </c>
      <c r="B6" s="207"/>
      <c r="C6" s="207"/>
      <c r="D6" s="703"/>
      <c r="E6" s="208"/>
      <c r="F6" s="388"/>
      <c r="G6" s="387"/>
      <c r="H6" s="207"/>
      <c r="I6" s="19" t="e">
        <f>VLOOKUP($D6,診断名検索!$G:$K,3,FALSE)</f>
        <v>#N/A</v>
      </c>
      <c r="J6" s="19" t="e">
        <f>VLOOKUP($D6,診断名検索!$G:$K,4,FALSE)</f>
        <v>#N/A</v>
      </c>
      <c r="K6" s="19" t="e">
        <f>VLOOKUP($D6,診断名検索!$G:$K,2,FALSE)</f>
        <v>#N/A</v>
      </c>
      <c r="L6" s="19" t="e">
        <f>VLOOKUP($D6,診断名検索!$G:$K,5,FALSE)</f>
        <v>#N/A</v>
      </c>
      <c r="M6" s="1610">
        <v>1</v>
      </c>
      <c r="N6" s="1610" t="s">
        <v>3627</v>
      </c>
      <c r="O6" s="1610" t="s">
        <v>3628</v>
      </c>
      <c r="P6" s="1630" t="s">
        <v>157</v>
      </c>
      <c r="Q6" s="1612">
        <v>1</v>
      </c>
      <c r="R6" s="1631">
        <v>1</v>
      </c>
      <c r="S6" s="37"/>
      <c r="T6" s="1610" t="s">
        <v>4013</v>
      </c>
    </row>
    <row r="7" spans="1:20" ht="13.5" customHeight="1" x14ac:dyDescent="0.15">
      <c r="A7" s="209">
        <v>2</v>
      </c>
      <c r="B7" s="245"/>
      <c r="C7" s="245"/>
      <c r="D7" s="704"/>
      <c r="E7" s="246"/>
      <c r="F7" s="275"/>
      <c r="G7" s="391"/>
      <c r="H7" s="245"/>
      <c r="I7" s="19" t="e">
        <f>VLOOKUP($D7,診断名検索!$G:$K,3,FALSE)</f>
        <v>#N/A</v>
      </c>
      <c r="J7" s="19" t="e">
        <f>VLOOKUP($D7,診断名検索!$G:$K,4,FALSE)</f>
        <v>#N/A</v>
      </c>
      <c r="K7" s="19" t="e">
        <f>VLOOKUP($D7,診断名検索!$G:$K,2,FALSE)</f>
        <v>#N/A</v>
      </c>
      <c r="L7" s="19" t="e">
        <f>VLOOKUP($D7,診断名検索!$G:$K,5,FALSE)</f>
        <v>#N/A</v>
      </c>
      <c r="M7" s="1615">
        <v>2</v>
      </c>
      <c r="N7" s="1632" t="s">
        <v>3998</v>
      </c>
      <c r="O7" s="1632" t="s">
        <v>4000</v>
      </c>
      <c r="P7" s="1616" t="s">
        <v>3625</v>
      </c>
      <c r="Q7" s="1633"/>
      <c r="R7" s="1634"/>
      <c r="S7" s="1635"/>
      <c r="T7" s="1632" t="s">
        <v>3623</v>
      </c>
    </row>
    <row r="8" spans="1:20" ht="13.5" customHeight="1" x14ac:dyDescent="0.15">
      <c r="A8" s="209">
        <v>3</v>
      </c>
      <c r="B8" s="210"/>
      <c r="C8" s="210"/>
      <c r="D8" s="705"/>
      <c r="E8" s="89"/>
      <c r="F8" s="274"/>
      <c r="G8" s="91"/>
      <c r="H8" s="211"/>
      <c r="I8" s="19" t="e">
        <f>VLOOKUP($D8,診断名検索!$G:$K,3,FALSE)</f>
        <v>#N/A</v>
      </c>
      <c r="J8" s="19" t="e">
        <f>VLOOKUP($D8,診断名検索!$G:$K,4,FALSE)</f>
        <v>#N/A</v>
      </c>
      <c r="K8" s="19" t="e">
        <f>VLOOKUP($D8,診断名検索!$G:$K,2,FALSE)</f>
        <v>#N/A</v>
      </c>
      <c r="L8" s="19" t="e">
        <f>VLOOKUP($D8,診断名検索!$G:$K,5,FALSE)</f>
        <v>#N/A</v>
      </c>
      <c r="M8" s="1615">
        <v>3</v>
      </c>
      <c r="N8" s="1615" t="s">
        <v>3999</v>
      </c>
      <c r="O8" s="1615" t="s">
        <v>4001</v>
      </c>
      <c r="P8" s="1619" t="s">
        <v>3626</v>
      </c>
      <c r="Q8" s="1327">
        <v>1</v>
      </c>
      <c r="R8" s="1636">
        <v>1</v>
      </c>
      <c r="S8" s="1330">
        <v>1</v>
      </c>
      <c r="T8" s="1620" t="s">
        <v>3623</v>
      </c>
    </row>
    <row r="9" spans="1:20" ht="13.5" customHeight="1" x14ac:dyDescent="0.15">
      <c r="A9" s="209">
        <v>4</v>
      </c>
      <c r="B9" s="210"/>
      <c r="C9" s="210"/>
      <c r="D9" s="705"/>
      <c r="E9" s="89"/>
      <c r="F9" s="274"/>
      <c r="G9" s="91"/>
      <c r="H9" s="211"/>
      <c r="I9" s="19" t="e">
        <f>VLOOKUP($D9,診断名検索!$G:$K,3,FALSE)</f>
        <v>#N/A</v>
      </c>
      <c r="J9" s="19" t="e">
        <f>VLOOKUP($D9,診断名検索!$G:$K,4,FALSE)</f>
        <v>#N/A</v>
      </c>
      <c r="K9" s="19" t="e">
        <f>VLOOKUP($D9,診断名検索!$G:$K,2,FALSE)</f>
        <v>#N/A</v>
      </c>
      <c r="L9" s="19" t="e">
        <f>VLOOKUP($D9,診断名検索!$G:$K,5,FALSE)</f>
        <v>#N/A</v>
      </c>
      <c r="M9" s="1615">
        <v>4</v>
      </c>
      <c r="N9" s="1615" t="s">
        <v>3627</v>
      </c>
      <c r="O9" s="1615" t="s">
        <v>4002</v>
      </c>
      <c r="P9" s="1620" t="s">
        <v>4014</v>
      </c>
      <c r="Q9" s="1327">
        <v>1</v>
      </c>
      <c r="R9" s="1636">
        <v>1</v>
      </c>
      <c r="S9" s="1330">
        <v>1</v>
      </c>
      <c r="T9" s="1620" t="s">
        <v>3623</v>
      </c>
    </row>
    <row r="10" spans="1:20" ht="13.5" customHeight="1" x14ac:dyDescent="0.15">
      <c r="A10" s="209">
        <v>5</v>
      </c>
      <c r="B10" s="210"/>
      <c r="C10" s="210"/>
      <c r="D10" s="705"/>
      <c r="E10" s="89"/>
      <c r="F10" s="274"/>
      <c r="G10" s="91"/>
      <c r="H10" s="211"/>
      <c r="I10" s="19" t="e">
        <f>VLOOKUP($D10,診断名検索!$G:$K,3,FALSE)</f>
        <v>#N/A</v>
      </c>
      <c r="J10" s="19" t="e">
        <f>VLOOKUP($D10,診断名検索!$G:$K,4,FALSE)</f>
        <v>#N/A</v>
      </c>
      <c r="K10" s="19" t="e">
        <f>VLOOKUP($D10,診断名検索!$G:$K,2,FALSE)</f>
        <v>#N/A</v>
      </c>
      <c r="L10" s="19" t="e">
        <f>VLOOKUP($D10,診断名検索!$G:$K,5,FALSE)</f>
        <v>#N/A</v>
      </c>
      <c r="M10" s="1615">
        <v>5</v>
      </c>
      <c r="N10" s="1615" t="s">
        <v>3627</v>
      </c>
      <c r="O10" s="1615" t="s">
        <v>4003</v>
      </c>
      <c r="P10" s="1620" t="s">
        <v>4015</v>
      </c>
      <c r="Q10" s="1327">
        <v>1</v>
      </c>
      <c r="R10" s="1636"/>
      <c r="S10" s="1330"/>
      <c r="T10" s="1620" t="s">
        <v>3623</v>
      </c>
    </row>
    <row r="11" spans="1:20" ht="13.5" customHeight="1" x14ac:dyDescent="0.15">
      <c r="A11" s="209">
        <v>6</v>
      </c>
      <c r="B11" s="210"/>
      <c r="C11" s="210"/>
      <c r="D11" s="705"/>
      <c r="E11" s="89"/>
      <c r="F11" s="274"/>
      <c r="G11" s="91"/>
      <c r="H11" s="211"/>
      <c r="I11" s="19" t="e">
        <f>VLOOKUP($D11,診断名検索!$G:$K,3,FALSE)</f>
        <v>#N/A</v>
      </c>
      <c r="J11" s="19" t="e">
        <f>VLOOKUP($D11,診断名検索!$G:$K,4,FALSE)</f>
        <v>#N/A</v>
      </c>
      <c r="K11" s="19" t="e">
        <f>VLOOKUP($D11,診断名検索!$G:$K,2,FALSE)</f>
        <v>#N/A</v>
      </c>
      <c r="L11" s="19" t="e">
        <f>VLOOKUP($D11,診断名検索!$G:$K,5,FALSE)</f>
        <v>#N/A</v>
      </c>
      <c r="M11" s="1615">
        <v>6</v>
      </c>
      <c r="N11" s="1615" t="s">
        <v>3627</v>
      </c>
      <c r="O11" s="1615" t="s">
        <v>4004</v>
      </c>
      <c r="P11" s="1620" t="s">
        <v>4016</v>
      </c>
      <c r="Q11" s="1327">
        <v>1</v>
      </c>
      <c r="R11" s="1636">
        <v>1</v>
      </c>
      <c r="S11" s="1330"/>
      <c r="T11" s="1620" t="s">
        <v>3623</v>
      </c>
    </row>
    <row r="12" spans="1:20" ht="14.25" customHeight="1" x14ac:dyDescent="0.15">
      <c r="A12" s="209">
        <v>7</v>
      </c>
      <c r="B12" s="210"/>
      <c r="C12" s="210"/>
      <c r="D12" s="705"/>
      <c r="E12" s="89"/>
      <c r="F12" s="274"/>
      <c r="G12" s="91"/>
      <c r="H12" s="211"/>
      <c r="I12" s="19" t="e">
        <f>VLOOKUP($D12,診断名検索!$G:$K,3,FALSE)</f>
        <v>#N/A</v>
      </c>
      <c r="J12" s="19" t="e">
        <f>VLOOKUP($D12,診断名検索!$G:$K,4,FALSE)</f>
        <v>#N/A</v>
      </c>
      <c r="K12" s="19" t="e">
        <f>VLOOKUP($D12,診断名検索!$G:$K,2,FALSE)</f>
        <v>#N/A</v>
      </c>
      <c r="L12" s="19" t="e">
        <f>VLOOKUP($D12,診断名検索!$G:$K,5,FALSE)</f>
        <v>#N/A</v>
      </c>
      <c r="M12" s="1615">
        <v>7</v>
      </c>
      <c r="N12" s="1615" t="s">
        <v>3627</v>
      </c>
      <c r="O12" s="1615" t="s">
        <v>4005</v>
      </c>
      <c r="P12" s="1620" t="s">
        <v>3625</v>
      </c>
      <c r="Q12" s="1327">
        <v>1</v>
      </c>
      <c r="R12" s="1636">
        <v>1</v>
      </c>
      <c r="S12" s="1330"/>
      <c r="T12" s="1620" t="s">
        <v>3623</v>
      </c>
    </row>
    <row r="13" spans="1:20" ht="15.75" customHeight="1" x14ac:dyDescent="0.15">
      <c r="A13" s="209">
        <v>8</v>
      </c>
      <c r="B13" s="210"/>
      <c r="C13" s="210"/>
      <c r="D13" s="705"/>
      <c r="E13" s="89"/>
      <c r="F13" s="274"/>
      <c r="G13" s="91"/>
      <c r="H13" s="211"/>
      <c r="I13" s="19" t="e">
        <f>VLOOKUP($D13,診断名検索!$G:$K,3,FALSE)</f>
        <v>#N/A</v>
      </c>
      <c r="J13" s="19" t="e">
        <f>VLOOKUP($D13,診断名検索!$G:$K,4,FALSE)</f>
        <v>#N/A</v>
      </c>
      <c r="K13" s="19" t="e">
        <f>VLOOKUP($D13,診断名検索!$G:$K,2,FALSE)</f>
        <v>#N/A</v>
      </c>
      <c r="L13" s="19" t="e">
        <f>VLOOKUP($D13,診断名検索!$G:$K,5,FALSE)</f>
        <v>#N/A</v>
      </c>
      <c r="M13" s="1615">
        <v>8</v>
      </c>
      <c r="N13" s="1615" t="s">
        <v>3627</v>
      </c>
      <c r="O13" s="1615" t="s">
        <v>4006</v>
      </c>
      <c r="P13" s="1620" t="s">
        <v>4017</v>
      </c>
      <c r="Q13" s="1327">
        <v>1</v>
      </c>
      <c r="R13" s="1636"/>
      <c r="S13" s="1330"/>
      <c r="T13" s="1620" t="s">
        <v>3623</v>
      </c>
    </row>
    <row r="14" spans="1:20" ht="15" customHeight="1" x14ac:dyDescent="0.15">
      <c r="A14" s="209">
        <v>9</v>
      </c>
      <c r="B14" s="210"/>
      <c r="C14" s="210"/>
      <c r="D14" s="705"/>
      <c r="E14" s="89"/>
      <c r="F14" s="274"/>
      <c r="G14" s="91"/>
      <c r="H14" s="211"/>
      <c r="I14" s="19" t="e">
        <f>VLOOKUP($D14,診断名検索!$G:$K,3,FALSE)</f>
        <v>#N/A</v>
      </c>
      <c r="J14" s="19" t="e">
        <f>VLOOKUP($D14,診断名検索!$G:$K,4,FALSE)</f>
        <v>#N/A</v>
      </c>
      <c r="K14" s="19" t="e">
        <f>VLOOKUP($D14,診断名検索!$G:$K,2,FALSE)</f>
        <v>#N/A</v>
      </c>
      <c r="L14" s="19" t="e">
        <f>VLOOKUP($D14,診断名検索!$G:$K,5,FALSE)</f>
        <v>#N/A</v>
      </c>
      <c r="M14" s="1615">
        <v>9</v>
      </c>
      <c r="N14" s="1615" t="s">
        <v>3627</v>
      </c>
      <c r="O14" s="1615" t="s">
        <v>4007</v>
      </c>
      <c r="P14" s="1620" t="s">
        <v>4018</v>
      </c>
      <c r="Q14" s="1327">
        <v>1</v>
      </c>
      <c r="R14" s="1636"/>
      <c r="S14" s="1330"/>
      <c r="T14" s="1620" t="s">
        <v>3623</v>
      </c>
    </row>
    <row r="15" spans="1:20" x14ac:dyDescent="0.15">
      <c r="A15" s="209">
        <v>10</v>
      </c>
      <c r="B15" s="210"/>
      <c r="C15" s="210"/>
      <c r="D15" s="705"/>
      <c r="E15" s="89"/>
      <c r="F15" s="274"/>
      <c r="G15" s="91"/>
      <c r="H15" s="211"/>
      <c r="I15" s="19" t="e">
        <f>VLOOKUP($D15,診断名検索!$G:$K,3,FALSE)</f>
        <v>#N/A</v>
      </c>
      <c r="J15" s="19" t="e">
        <f>VLOOKUP($D15,診断名検索!$G:$K,4,FALSE)</f>
        <v>#N/A</v>
      </c>
      <c r="K15" s="19" t="e">
        <f>VLOOKUP($D15,診断名検索!$G:$K,2,FALSE)</f>
        <v>#N/A</v>
      </c>
      <c r="L15" s="19" t="e">
        <f>VLOOKUP($D15,診断名検索!$G:$K,5,FALSE)</f>
        <v>#N/A</v>
      </c>
      <c r="M15" s="1615">
        <v>10</v>
      </c>
      <c r="N15" s="1615" t="s">
        <v>3627</v>
      </c>
      <c r="O15" s="1615" t="s">
        <v>4008</v>
      </c>
      <c r="P15" s="1620" t="s">
        <v>4019</v>
      </c>
      <c r="Q15" s="1327">
        <v>1</v>
      </c>
      <c r="R15" s="1636"/>
      <c r="S15" s="1330"/>
      <c r="T15" s="1620" t="s">
        <v>3623</v>
      </c>
    </row>
    <row r="16" spans="1:20" x14ac:dyDescent="0.15">
      <c r="A16" s="209">
        <v>11</v>
      </c>
      <c r="B16" s="210"/>
      <c r="C16" s="210"/>
      <c r="D16" s="705"/>
      <c r="E16" s="89"/>
      <c r="F16" s="274"/>
      <c r="G16" s="91"/>
      <c r="H16" s="211"/>
      <c r="I16" s="19" t="e">
        <f>VLOOKUP($D16,診断名検索!$G:$K,3,FALSE)</f>
        <v>#N/A</v>
      </c>
      <c r="J16" s="19" t="e">
        <f>VLOOKUP($D16,診断名検索!$G:$K,4,FALSE)</f>
        <v>#N/A</v>
      </c>
      <c r="K16" s="19" t="e">
        <f>VLOOKUP($D16,診断名検索!$G:$K,2,FALSE)</f>
        <v>#N/A</v>
      </c>
      <c r="L16" s="19" t="e">
        <f>VLOOKUP($D16,診断名検索!$G:$K,5,FALSE)</f>
        <v>#N/A</v>
      </c>
      <c r="M16" s="1615">
        <v>11</v>
      </c>
      <c r="N16" s="1615"/>
      <c r="O16" s="1615"/>
      <c r="P16" s="1620"/>
      <c r="Q16" s="1327"/>
      <c r="R16" s="1636"/>
      <c r="S16" s="1330"/>
      <c r="T16" s="1620"/>
    </row>
    <row r="17" spans="1:20" x14ac:dyDescent="0.15">
      <c r="A17" s="209">
        <v>12</v>
      </c>
      <c r="B17" s="210"/>
      <c r="C17" s="210"/>
      <c r="D17" s="705"/>
      <c r="E17" s="89"/>
      <c r="F17" s="274"/>
      <c r="G17" s="91"/>
      <c r="H17" s="211"/>
      <c r="I17" s="19" t="e">
        <f>VLOOKUP($D17,診断名検索!$G:$K,3,FALSE)</f>
        <v>#N/A</v>
      </c>
      <c r="J17" s="19" t="e">
        <f>VLOOKUP($D17,診断名検索!$G:$K,4,FALSE)</f>
        <v>#N/A</v>
      </c>
      <c r="K17" s="19" t="e">
        <f>VLOOKUP($D17,診断名検索!$G:$K,2,FALSE)</f>
        <v>#N/A</v>
      </c>
      <c r="L17" s="19" t="e">
        <f>VLOOKUP($D17,診断名検索!$G:$K,5,FALSE)</f>
        <v>#N/A</v>
      </c>
      <c r="M17" s="1615">
        <v>12</v>
      </c>
      <c r="N17" s="1615"/>
      <c r="O17" s="1615"/>
      <c r="P17" s="1620"/>
      <c r="Q17" s="1327"/>
      <c r="R17" s="1636"/>
      <c r="S17" s="1330"/>
      <c r="T17" s="1620"/>
    </row>
    <row r="18" spans="1:20" x14ac:dyDescent="0.15">
      <c r="A18" s="209">
        <v>13</v>
      </c>
      <c r="B18" s="210"/>
      <c r="C18" s="210"/>
      <c r="D18" s="705"/>
      <c r="E18" s="89"/>
      <c r="F18" s="274"/>
      <c r="G18" s="91"/>
      <c r="H18" s="211"/>
      <c r="I18" s="19" t="e">
        <f>VLOOKUP($D18,診断名検索!$G:$K,3,FALSE)</f>
        <v>#N/A</v>
      </c>
      <c r="J18" s="19" t="e">
        <f>VLOOKUP($D18,診断名検索!$G:$K,4,FALSE)</f>
        <v>#N/A</v>
      </c>
      <c r="K18" s="19" t="e">
        <f>VLOOKUP($D18,診断名検索!$G:$K,2,FALSE)</f>
        <v>#N/A</v>
      </c>
      <c r="L18" s="19" t="e">
        <f>VLOOKUP($D18,診断名検索!$G:$K,5,FALSE)</f>
        <v>#N/A</v>
      </c>
      <c r="M18" s="1615">
        <v>13</v>
      </c>
      <c r="N18" s="1615"/>
      <c r="O18" s="1615"/>
      <c r="P18" s="1620"/>
      <c r="Q18" s="1327"/>
      <c r="R18" s="1636"/>
      <c r="S18" s="1330"/>
      <c r="T18" s="1620"/>
    </row>
    <row r="19" spans="1:20" x14ac:dyDescent="0.15">
      <c r="A19" s="209">
        <v>14</v>
      </c>
      <c r="B19" s="210"/>
      <c r="C19" s="210"/>
      <c r="D19" s="705"/>
      <c r="E19" s="89"/>
      <c r="F19" s="274"/>
      <c r="G19" s="91"/>
      <c r="H19" s="211"/>
      <c r="I19" s="19" t="e">
        <f>VLOOKUP($D19,診断名検索!$G:$K,3,FALSE)</f>
        <v>#N/A</v>
      </c>
      <c r="J19" s="19" t="e">
        <f>VLOOKUP($D19,診断名検索!$G:$K,4,FALSE)</f>
        <v>#N/A</v>
      </c>
      <c r="K19" s="19" t="e">
        <f>VLOOKUP($D19,診断名検索!$G:$K,2,FALSE)</f>
        <v>#N/A</v>
      </c>
      <c r="L19" s="19" t="e">
        <f>VLOOKUP($D19,診断名検索!$G:$K,5,FALSE)</f>
        <v>#N/A</v>
      </c>
      <c r="M19" s="1615">
        <v>14</v>
      </c>
      <c r="N19" s="1615"/>
      <c r="O19" s="1615"/>
      <c r="P19" s="1620"/>
      <c r="Q19" s="1327"/>
      <c r="R19" s="1636"/>
      <c r="S19" s="1330"/>
      <c r="T19" s="1620"/>
    </row>
    <row r="20" spans="1:20" x14ac:dyDescent="0.15">
      <c r="A20" s="209">
        <v>15</v>
      </c>
      <c r="B20" s="210"/>
      <c r="C20" s="210"/>
      <c r="D20" s="705"/>
      <c r="E20" s="89"/>
      <c r="F20" s="274"/>
      <c r="G20" s="91"/>
      <c r="H20" s="211"/>
      <c r="I20" s="19" t="e">
        <f>VLOOKUP($D20,診断名検索!$G:$K,3,FALSE)</f>
        <v>#N/A</v>
      </c>
      <c r="J20" s="19" t="e">
        <f>VLOOKUP($D20,診断名検索!$G:$K,4,FALSE)</f>
        <v>#N/A</v>
      </c>
      <c r="K20" s="19" t="e">
        <f>VLOOKUP($D20,診断名検索!$G:$K,2,FALSE)</f>
        <v>#N/A</v>
      </c>
      <c r="L20" s="19" t="e">
        <f>VLOOKUP($D20,診断名検索!$G:$K,5,FALSE)</f>
        <v>#N/A</v>
      </c>
      <c r="M20" s="1615">
        <v>15</v>
      </c>
      <c r="N20" s="1615"/>
      <c r="O20" s="1615"/>
      <c r="P20" s="1620"/>
      <c r="Q20" s="1327"/>
      <c r="R20" s="1636"/>
      <c r="S20" s="1330"/>
      <c r="T20" s="1620"/>
    </row>
    <row r="21" spans="1:20" x14ac:dyDescent="0.15">
      <c r="A21" s="209">
        <v>16</v>
      </c>
      <c r="B21" s="210"/>
      <c r="C21" s="210"/>
      <c r="D21" s="705"/>
      <c r="E21" s="89"/>
      <c r="F21" s="274"/>
      <c r="G21" s="91"/>
      <c r="H21" s="211"/>
      <c r="I21" s="19" t="e">
        <f>VLOOKUP($D21,診断名検索!$G:$K,3,FALSE)</f>
        <v>#N/A</v>
      </c>
      <c r="J21" s="19" t="e">
        <f>VLOOKUP($D21,診断名検索!$G:$K,4,FALSE)</f>
        <v>#N/A</v>
      </c>
      <c r="K21" s="19" t="e">
        <f>VLOOKUP($D21,診断名検索!$G:$K,2,FALSE)</f>
        <v>#N/A</v>
      </c>
      <c r="L21" s="19" t="e">
        <f>VLOOKUP($D21,診断名検索!$G:$K,5,FALSE)</f>
        <v>#N/A</v>
      </c>
      <c r="M21" s="1615">
        <v>16</v>
      </c>
      <c r="N21" s="1615"/>
      <c r="O21" s="1615"/>
      <c r="P21" s="1620"/>
      <c r="Q21" s="1327"/>
      <c r="R21" s="1636"/>
      <c r="S21" s="1330"/>
      <c r="T21" s="1620"/>
    </row>
    <row r="22" spans="1:20" x14ac:dyDescent="0.15">
      <c r="A22" s="209">
        <v>17</v>
      </c>
      <c r="B22" s="210"/>
      <c r="C22" s="210"/>
      <c r="D22" s="705"/>
      <c r="E22" s="89"/>
      <c r="F22" s="274"/>
      <c r="G22" s="91"/>
      <c r="H22" s="211"/>
      <c r="I22" s="19" t="e">
        <f>VLOOKUP($D22,診断名検索!$G:$K,3,FALSE)</f>
        <v>#N/A</v>
      </c>
      <c r="J22" s="19" t="e">
        <f>VLOOKUP($D22,診断名検索!$G:$K,4,FALSE)</f>
        <v>#N/A</v>
      </c>
      <c r="K22" s="19" t="e">
        <f>VLOOKUP($D22,診断名検索!$G:$K,2,FALSE)</f>
        <v>#N/A</v>
      </c>
      <c r="L22" s="19" t="e">
        <f>VLOOKUP($D22,診断名検索!$G:$K,5,FALSE)</f>
        <v>#N/A</v>
      </c>
      <c r="M22" s="1615">
        <v>17</v>
      </c>
      <c r="N22" s="1615"/>
      <c r="O22" s="1615"/>
      <c r="P22" s="1620"/>
      <c r="Q22" s="1327"/>
      <c r="R22" s="1636"/>
      <c r="S22" s="1330"/>
      <c r="T22" s="1620"/>
    </row>
    <row r="23" spans="1:20" x14ac:dyDescent="0.15">
      <c r="A23" s="209">
        <v>18</v>
      </c>
      <c r="B23" s="210"/>
      <c r="C23" s="210"/>
      <c r="D23" s="705"/>
      <c r="E23" s="89"/>
      <c r="F23" s="274"/>
      <c r="G23" s="91"/>
      <c r="H23" s="211"/>
      <c r="I23" s="19" t="e">
        <f>VLOOKUP($D23,診断名検索!$G:$K,3,FALSE)</f>
        <v>#N/A</v>
      </c>
      <c r="J23" s="19" t="e">
        <f>VLOOKUP($D23,診断名検索!$G:$K,4,FALSE)</f>
        <v>#N/A</v>
      </c>
      <c r="K23" s="19" t="e">
        <f>VLOOKUP($D23,診断名検索!$G:$K,2,FALSE)</f>
        <v>#N/A</v>
      </c>
      <c r="L23" s="19" t="e">
        <f>VLOOKUP($D23,診断名検索!$G:$K,5,FALSE)</f>
        <v>#N/A</v>
      </c>
      <c r="M23" s="1615">
        <v>18</v>
      </c>
      <c r="N23" s="1615"/>
      <c r="O23" s="1615"/>
      <c r="P23" s="1620"/>
      <c r="Q23" s="1327"/>
      <c r="R23" s="1636"/>
      <c r="S23" s="1330"/>
      <c r="T23" s="1620"/>
    </row>
    <row r="24" spans="1:20" x14ac:dyDescent="0.15">
      <c r="A24" s="209">
        <v>19</v>
      </c>
      <c r="B24" s="210"/>
      <c r="C24" s="210"/>
      <c r="D24" s="705"/>
      <c r="E24" s="89"/>
      <c r="F24" s="274"/>
      <c r="G24" s="91"/>
      <c r="H24" s="211"/>
      <c r="I24" s="19" t="e">
        <f>VLOOKUP($D24,診断名検索!$G:$K,3,FALSE)</f>
        <v>#N/A</v>
      </c>
      <c r="J24" s="19" t="e">
        <f>VLOOKUP($D24,診断名検索!$G:$K,4,FALSE)</f>
        <v>#N/A</v>
      </c>
      <c r="K24" s="19" t="e">
        <f>VLOOKUP($D24,診断名検索!$G:$K,2,FALSE)</f>
        <v>#N/A</v>
      </c>
      <c r="L24" s="19" t="e">
        <f>VLOOKUP($D24,診断名検索!$G:$K,5,FALSE)</f>
        <v>#N/A</v>
      </c>
      <c r="M24" s="1615">
        <v>19</v>
      </c>
      <c r="N24" s="1615"/>
      <c r="O24" s="1615"/>
      <c r="P24" s="1620"/>
      <c r="Q24" s="1327"/>
      <c r="R24" s="1636"/>
      <c r="S24" s="1330"/>
      <c r="T24" s="1620"/>
    </row>
    <row r="25" spans="1:20" x14ac:dyDescent="0.15">
      <c r="A25" s="209">
        <v>20</v>
      </c>
      <c r="B25" s="210"/>
      <c r="C25" s="210"/>
      <c r="D25" s="705"/>
      <c r="E25" s="89"/>
      <c r="F25" s="274"/>
      <c r="G25" s="91"/>
      <c r="H25" s="211"/>
      <c r="I25" s="19" t="e">
        <f>VLOOKUP($D25,診断名検索!$G:$K,3,FALSE)</f>
        <v>#N/A</v>
      </c>
      <c r="J25" s="19" t="e">
        <f>VLOOKUP($D25,診断名検索!$G:$K,4,FALSE)</f>
        <v>#N/A</v>
      </c>
      <c r="K25" s="19" t="e">
        <f>VLOOKUP($D25,診断名検索!$G:$K,2,FALSE)</f>
        <v>#N/A</v>
      </c>
      <c r="L25" s="19" t="e">
        <f>VLOOKUP($D25,診断名検索!$G:$K,5,FALSE)</f>
        <v>#N/A</v>
      </c>
      <c r="M25" s="1615">
        <v>20</v>
      </c>
      <c r="N25" s="1615"/>
      <c r="O25" s="1615"/>
      <c r="P25" s="1620"/>
      <c r="Q25" s="1327"/>
      <c r="R25" s="1636"/>
      <c r="S25" s="1330"/>
      <c r="T25" s="1620"/>
    </row>
    <row r="26" spans="1:20" x14ac:dyDescent="0.15">
      <c r="A26" s="209">
        <v>21</v>
      </c>
      <c r="B26" s="210"/>
      <c r="C26" s="210"/>
      <c r="D26" s="705"/>
      <c r="E26" s="89"/>
      <c r="F26" s="274"/>
      <c r="G26" s="91"/>
      <c r="H26" s="211"/>
      <c r="I26" s="19" t="e">
        <f>VLOOKUP($D26,診断名検索!$G:$K,3,FALSE)</f>
        <v>#N/A</v>
      </c>
      <c r="J26" s="19" t="e">
        <f>VLOOKUP($D26,診断名検索!$G:$K,4,FALSE)</f>
        <v>#N/A</v>
      </c>
      <c r="K26" s="19" t="e">
        <f>VLOOKUP($D26,診断名検索!$G:$K,2,FALSE)</f>
        <v>#N/A</v>
      </c>
      <c r="L26" s="19" t="e">
        <f>VLOOKUP($D26,診断名検索!$G:$K,5,FALSE)</f>
        <v>#N/A</v>
      </c>
      <c r="M26" s="1615">
        <v>21</v>
      </c>
      <c r="N26" s="1615"/>
      <c r="O26" s="1615"/>
      <c r="P26" s="1620"/>
      <c r="Q26" s="1327"/>
      <c r="R26" s="1636"/>
      <c r="S26" s="1330"/>
      <c r="T26" s="1620"/>
    </row>
    <row r="27" spans="1:20" x14ac:dyDescent="0.15">
      <c r="A27" s="209">
        <v>22</v>
      </c>
      <c r="B27" s="210"/>
      <c r="C27" s="210"/>
      <c r="D27" s="705"/>
      <c r="E27" s="89"/>
      <c r="F27" s="274"/>
      <c r="G27" s="91"/>
      <c r="H27" s="211"/>
      <c r="I27" s="19" t="e">
        <f>VLOOKUP($D27,診断名検索!$G:$K,3,FALSE)</f>
        <v>#N/A</v>
      </c>
      <c r="J27" s="19" t="e">
        <f>VLOOKUP($D27,診断名検索!$G:$K,4,FALSE)</f>
        <v>#N/A</v>
      </c>
      <c r="K27" s="19" t="e">
        <f>VLOOKUP($D27,診断名検索!$G:$K,2,FALSE)</f>
        <v>#N/A</v>
      </c>
      <c r="L27" s="19" t="e">
        <f>VLOOKUP($D27,診断名検索!$G:$K,5,FALSE)</f>
        <v>#N/A</v>
      </c>
      <c r="M27" s="1615">
        <v>22</v>
      </c>
      <c r="N27" s="1615"/>
      <c r="O27" s="1615"/>
      <c r="P27" s="1620"/>
      <c r="Q27" s="1327"/>
      <c r="R27" s="1636"/>
      <c r="S27" s="1330"/>
      <c r="T27" s="1620"/>
    </row>
    <row r="28" spans="1:20" x14ac:dyDescent="0.15">
      <c r="A28" s="209">
        <v>23</v>
      </c>
      <c r="B28" s="210"/>
      <c r="C28" s="210"/>
      <c r="D28" s="705"/>
      <c r="E28" s="89"/>
      <c r="F28" s="274"/>
      <c r="G28" s="91"/>
      <c r="H28" s="211"/>
      <c r="I28" s="19" t="e">
        <f>VLOOKUP($D28,診断名検索!$G:$K,3,FALSE)</f>
        <v>#N/A</v>
      </c>
      <c r="J28" s="19" t="e">
        <f>VLOOKUP($D28,診断名検索!$G:$K,4,FALSE)</f>
        <v>#N/A</v>
      </c>
      <c r="K28" s="19" t="e">
        <f>VLOOKUP($D28,診断名検索!$G:$K,2,FALSE)</f>
        <v>#N/A</v>
      </c>
      <c r="L28" s="19" t="e">
        <f>VLOOKUP($D28,診断名検索!$G:$K,5,FALSE)</f>
        <v>#N/A</v>
      </c>
      <c r="M28" s="1615">
        <v>23</v>
      </c>
      <c r="N28" s="1615"/>
      <c r="O28" s="1615"/>
      <c r="P28" s="1620"/>
      <c r="Q28" s="1327"/>
      <c r="R28" s="1636"/>
      <c r="S28" s="1330"/>
      <c r="T28" s="1620"/>
    </row>
    <row r="29" spans="1:20" x14ac:dyDescent="0.15">
      <c r="A29" s="209">
        <v>24</v>
      </c>
      <c r="B29" s="210"/>
      <c r="C29" s="210"/>
      <c r="D29" s="705"/>
      <c r="E29" s="89"/>
      <c r="F29" s="274"/>
      <c r="G29" s="91"/>
      <c r="H29" s="211"/>
      <c r="I29" s="19" t="e">
        <f>VLOOKUP($D29,診断名検索!$G:$K,3,FALSE)</f>
        <v>#N/A</v>
      </c>
      <c r="J29" s="19" t="e">
        <f>VLOOKUP($D29,診断名検索!$G:$K,4,FALSE)</f>
        <v>#N/A</v>
      </c>
      <c r="K29" s="19" t="e">
        <f>VLOOKUP($D29,診断名検索!$G:$K,2,FALSE)</f>
        <v>#N/A</v>
      </c>
      <c r="L29" s="19" t="e">
        <f>VLOOKUP($D29,診断名検索!$G:$K,5,FALSE)</f>
        <v>#N/A</v>
      </c>
      <c r="M29" s="1615">
        <v>24</v>
      </c>
      <c r="N29" s="1615"/>
      <c r="O29" s="1615"/>
      <c r="P29" s="1620"/>
      <c r="Q29" s="1327"/>
      <c r="R29" s="1636"/>
      <c r="S29" s="1330"/>
      <c r="T29" s="1620"/>
    </row>
    <row r="30" spans="1:20" x14ac:dyDescent="0.15">
      <c r="A30" s="209">
        <v>25</v>
      </c>
      <c r="B30" s="210"/>
      <c r="C30" s="210"/>
      <c r="D30" s="705"/>
      <c r="E30" s="89"/>
      <c r="F30" s="274"/>
      <c r="G30" s="91"/>
      <c r="H30" s="211"/>
      <c r="I30" s="19" t="e">
        <f>VLOOKUP($D30,診断名検索!$G:$K,3,FALSE)</f>
        <v>#N/A</v>
      </c>
      <c r="J30" s="19" t="e">
        <f>VLOOKUP($D30,診断名検索!$G:$K,4,FALSE)</f>
        <v>#N/A</v>
      </c>
      <c r="K30" s="19" t="e">
        <f>VLOOKUP($D30,診断名検索!$G:$K,2,FALSE)</f>
        <v>#N/A</v>
      </c>
      <c r="L30" s="19" t="e">
        <f>VLOOKUP($D30,診断名検索!$G:$K,5,FALSE)</f>
        <v>#N/A</v>
      </c>
      <c r="M30" s="1615">
        <v>25</v>
      </c>
      <c r="N30" s="1615"/>
      <c r="O30" s="1615"/>
      <c r="P30" s="1620"/>
      <c r="Q30" s="1327"/>
      <c r="R30" s="1636"/>
      <c r="S30" s="1330"/>
      <c r="T30" s="1620"/>
    </row>
    <row r="31" spans="1:20" x14ac:dyDescent="0.15">
      <c r="A31" s="209">
        <v>26</v>
      </c>
      <c r="B31" s="210"/>
      <c r="C31" s="210"/>
      <c r="D31" s="705"/>
      <c r="E31" s="89"/>
      <c r="F31" s="274"/>
      <c r="G31" s="91"/>
      <c r="H31" s="211"/>
      <c r="I31" s="19" t="e">
        <f>VLOOKUP($D31,診断名検索!$G:$K,3,FALSE)</f>
        <v>#N/A</v>
      </c>
      <c r="J31" s="19" t="e">
        <f>VLOOKUP($D31,診断名検索!$G:$K,4,FALSE)</f>
        <v>#N/A</v>
      </c>
      <c r="K31" s="19" t="e">
        <f>VLOOKUP($D31,診断名検索!$G:$K,2,FALSE)</f>
        <v>#N/A</v>
      </c>
      <c r="L31" s="19" t="e">
        <f>VLOOKUP($D31,診断名検索!$G:$K,5,FALSE)</f>
        <v>#N/A</v>
      </c>
      <c r="M31" s="1615">
        <v>26</v>
      </c>
      <c r="N31" s="1615"/>
      <c r="O31" s="1615"/>
      <c r="P31" s="1620"/>
      <c r="Q31" s="1327"/>
      <c r="R31" s="1636"/>
      <c r="S31" s="1330"/>
      <c r="T31" s="1620"/>
    </row>
    <row r="32" spans="1:20" x14ac:dyDescent="0.15">
      <c r="A32" s="209">
        <v>27</v>
      </c>
      <c r="B32" s="210"/>
      <c r="C32" s="210"/>
      <c r="D32" s="705"/>
      <c r="E32" s="89"/>
      <c r="F32" s="274"/>
      <c r="G32" s="91"/>
      <c r="H32" s="211"/>
      <c r="I32" s="19" t="e">
        <f>VLOOKUP($D32,診断名検索!$G:$K,3,FALSE)</f>
        <v>#N/A</v>
      </c>
      <c r="J32" s="19" t="e">
        <f>VLOOKUP($D32,診断名検索!$G:$K,4,FALSE)</f>
        <v>#N/A</v>
      </c>
      <c r="K32" s="19" t="e">
        <f>VLOOKUP($D32,診断名検索!$G:$K,2,FALSE)</f>
        <v>#N/A</v>
      </c>
      <c r="L32" s="19" t="e">
        <f>VLOOKUP($D32,診断名検索!$G:$K,5,FALSE)</f>
        <v>#N/A</v>
      </c>
      <c r="M32" s="1615">
        <v>27</v>
      </c>
      <c r="N32" s="1615"/>
      <c r="O32" s="1615"/>
      <c r="P32" s="1620"/>
      <c r="Q32" s="1327"/>
      <c r="R32" s="1636"/>
      <c r="S32" s="1330"/>
      <c r="T32" s="1620"/>
    </row>
    <row r="33" spans="1:20" x14ac:dyDescent="0.15">
      <c r="A33" s="209">
        <v>28</v>
      </c>
      <c r="B33" s="210"/>
      <c r="C33" s="210"/>
      <c r="D33" s="705"/>
      <c r="E33" s="89"/>
      <c r="F33" s="274"/>
      <c r="G33" s="91"/>
      <c r="H33" s="211"/>
      <c r="I33" s="19" t="e">
        <f>VLOOKUP($D33,診断名検索!$G:$K,3,FALSE)</f>
        <v>#N/A</v>
      </c>
      <c r="J33" s="19" t="e">
        <f>VLOOKUP($D33,診断名検索!$G:$K,4,FALSE)</f>
        <v>#N/A</v>
      </c>
      <c r="K33" s="19" t="e">
        <f>VLOOKUP($D33,診断名検索!$G:$K,2,FALSE)</f>
        <v>#N/A</v>
      </c>
      <c r="L33" s="19" t="e">
        <f>VLOOKUP($D33,診断名検索!$G:$K,5,FALSE)</f>
        <v>#N/A</v>
      </c>
      <c r="M33" s="1615">
        <v>28</v>
      </c>
      <c r="N33" s="1615"/>
      <c r="O33" s="1615"/>
      <c r="P33" s="1620"/>
      <c r="Q33" s="1327"/>
      <c r="R33" s="1636"/>
      <c r="S33" s="1330"/>
      <c r="T33" s="1620"/>
    </row>
    <row r="34" spans="1:20" x14ac:dyDescent="0.15">
      <c r="A34" s="209">
        <v>29</v>
      </c>
      <c r="B34" s="210"/>
      <c r="C34" s="210"/>
      <c r="D34" s="705"/>
      <c r="E34" s="89"/>
      <c r="F34" s="274"/>
      <c r="G34" s="91"/>
      <c r="H34" s="211"/>
      <c r="I34" s="19" t="e">
        <f>VLOOKUP($D34,診断名検索!$G:$K,3,FALSE)</f>
        <v>#N/A</v>
      </c>
      <c r="J34" s="19" t="e">
        <f>VLOOKUP($D34,診断名検索!$G:$K,4,FALSE)</f>
        <v>#N/A</v>
      </c>
      <c r="K34" s="19" t="e">
        <f>VLOOKUP($D34,診断名検索!$G:$K,2,FALSE)</f>
        <v>#N/A</v>
      </c>
      <c r="L34" s="19" t="e">
        <f>VLOOKUP($D34,診断名検索!$G:$K,5,FALSE)</f>
        <v>#N/A</v>
      </c>
      <c r="M34" s="1615">
        <v>29</v>
      </c>
      <c r="N34" s="1615"/>
      <c r="O34" s="1615"/>
      <c r="P34" s="1620"/>
      <c r="Q34" s="1327"/>
      <c r="R34" s="1636"/>
      <c r="S34" s="1330"/>
      <c r="T34" s="1620"/>
    </row>
    <row r="35" spans="1:20" x14ac:dyDescent="0.15">
      <c r="A35" s="209">
        <v>30</v>
      </c>
      <c r="B35" s="212"/>
      <c r="C35" s="212"/>
      <c r="D35" s="706"/>
      <c r="E35" s="97"/>
      <c r="F35" s="276"/>
      <c r="G35" s="166"/>
      <c r="H35" s="211"/>
      <c r="I35" s="19" t="e">
        <f>VLOOKUP($D35,診断名検索!$G:$K,3,FALSE)</f>
        <v>#N/A</v>
      </c>
      <c r="J35" s="19" t="e">
        <f>VLOOKUP($D35,診断名検索!$G:$K,4,FALSE)</f>
        <v>#N/A</v>
      </c>
      <c r="K35" s="19" t="e">
        <f>VLOOKUP($D35,診断名検索!$G:$K,2,FALSE)</f>
        <v>#N/A</v>
      </c>
      <c r="L35" s="19" t="e">
        <f>VLOOKUP($D35,診断名検索!$G:$K,5,FALSE)</f>
        <v>#N/A</v>
      </c>
      <c r="M35" s="1615">
        <v>30</v>
      </c>
      <c r="N35" s="1621"/>
      <c r="O35" s="1621"/>
      <c r="P35" s="1622"/>
      <c r="Q35" s="1338"/>
      <c r="R35" s="1637"/>
      <c r="S35" s="1353"/>
      <c r="T35" s="1620"/>
    </row>
    <row r="36" spans="1:20" x14ac:dyDescent="0.15">
      <c r="A36" s="209">
        <v>31</v>
      </c>
      <c r="B36" s="212"/>
      <c r="C36" s="212"/>
      <c r="D36" s="706"/>
      <c r="E36" s="97"/>
      <c r="F36" s="276"/>
      <c r="G36" s="166"/>
      <c r="H36" s="211"/>
      <c r="I36" s="19" t="e">
        <f>VLOOKUP($D36,診断名検索!$G:$K,3,FALSE)</f>
        <v>#N/A</v>
      </c>
      <c r="J36" s="19" t="e">
        <f>VLOOKUP($D36,診断名検索!$G:$K,4,FALSE)</f>
        <v>#N/A</v>
      </c>
      <c r="K36" s="19" t="e">
        <f>VLOOKUP($D36,診断名検索!$G:$K,2,FALSE)</f>
        <v>#N/A</v>
      </c>
      <c r="L36" s="19" t="e">
        <f>VLOOKUP($D36,診断名検索!$G:$K,5,FALSE)</f>
        <v>#N/A</v>
      </c>
      <c r="M36" s="1615">
        <v>31</v>
      </c>
      <c r="N36" s="1621"/>
      <c r="O36" s="1621"/>
      <c r="P36" s="1622"/>
      <c r="Q36" s="1338"/>
      <c r="R36" s="1637"/>
      <c r="S36" s="1353"/>
      <c r="T36" s="1620"/>
    </row>
    <row r="37" spans="1:20" x14ac:dyDescent="0.15">
      <c r="A37" s="209">
        <v>32</v>
      </c>
      <c r="B37" s="212"/>
      <c r="C37" s="212"/>
      <c r="D37" s="706"/>
      <c r="E37" s="97"/>
      <c r="F37" s="276"/>
      <c r="G37" s="166"/>
      <c r="H37" s="211"/>
      <c r="I37" s="19" t="e">
        <f>VLOOKUP($D37,診断名検索!$G:$K,3,FALSE)</f>
        <v>#N/A</v>
      </c>
      <c r="J37" s="19" t="e">
        <f>VLOOKUP($D37,診断名検索!$G:$K,4,FALSE)</f>
        <v>#N/A</v>
      </c>
      <c r="K37" s="19" t="e">
        <f>VLOOKUP($D37,診断名検索!$G:$K,2,FALSE)</f>
        <v>#N/A</v>
      </c>
      <c r="L37" s="19" t="e">
        <f>VLOOKUP($D37,診断名検索!$G:$K,5,FALSE)</f>
        <v>#N/A</v>
      </c>
      <c r="M37" s="1615">
        <v>32</v>
      </c>
      <c r="N37" s="1621"/>
      <c r="O37" s="1621"/>
      <c r="P37" s="1622"/>
      <c r="Q37" s="1338"/>
      <c r="R37" s="1637"/>
      <c r="S37" s="1353"/>
      <c r="T37" s="1620"/>
    </row>
    <row r="38" spans="1:20" x14ac:dyDescent="0.15">
      <c r="A38" s="209">
        <v>33</v>
      </c>
      <c r="B38" s="212"/>
      <c r="C38" s="212"/>
      <c r="D38" s="706"/>
      <c r="E38" s="97"/>
      <c r="F38" s="276"/>
      <c r="G38" s="166"/>
      <c r="H38" s="211"/>
      <c r="I38" s="19" t="e">
        <f>VLOOKUP($D38,診断名検索!$G:$K,3,FALSE)</f>
        <v>#N/A</v>
      </c>
      <c r="J38" s="19" t="e">
        <f>VLOOKUP($D38,診断名検索!$G:$K,4,FALSE)</f>
        <v>#N/A</v>
      </c>
      <c r="K38" s="19" t="e">
        <f>VLOOKUP($D38,診断名検索!$G:$K,2,FALSE)</f>
        <v>#N/A</v>
      </c>
      <c r="L38" s="19" t="e">
        <f>VLOOKUP($D38,診断名検索!$G:$K,5,FALSE)</f>
        <v>#N/A</v>
      </c>
      <c r="M38" s="1615">
        <v>33</v>
      </c>
      <c r="N38" s="1621"/>
      <c r="O38" s="1621"/>
      <c r="P38" s="1622"/>
      <c r="Q38" s="1338"/>
      <c r="R38" s="1637"/>
      <c r="S38" s="1353"/>
      <c r="T38" s="1620"/>
    </row>
    <row r="39" spans="1:20" x14ac:dyDescent="0.15">
      <c r="A39" s="209">
        <v>34</v>
      </c>
      <c r="B39" s="212"/>
      <c r="C39" s="212"/>
      <c r="D39" s="706"/>
      <c r="E39" s="97"/>
      <c r="F39" s="276"/>
      <c r="G39" s="166"/>
      <c r="H39" s="211"/>
      <c r="I39" s="19" t="e">
        <f>VLOOKUP($D39,診断名検索!$G:$K,3,FALSE)</f>
        <v>#N/A</v>
      </c>
      <c r="J39" s="19" t="e">
        <f>VLOOKUP($D39,診断名検索!$G:$K,4,FALSE)</f>
        <v>#N/A</v>
      </c>
      <c r="K39" s="19" t="e">
        <f>VLOOKUP($D39,診断名検索!$G:$K,2,FALSE)</f>
        <v>#N/A</v>
      </c>
      <c r="L39" s="19" t="e">
        <f>VLOOKUP($D39,診断名検索!$G:$K,5,FALSE)</f>
        <v>#N/A</v>
      </c>
      <c r="M39" s="1615">
        <v>34</v>
      </c>
      <c r="N39" s="1621"/>
      <c r="O39" s="1621"/>
      <c r="P39" s="1622"/>
      <c r="Q39" s="1338"/>
      <c r="R39" s="1637"/>
      <c r="S39" s="1353"/>
      <c r="T39" s="1620"/>
    </row>
    <row r="40" spans="1:20" x14ac:dyDescent="0.15">
      <c r="A40" s="209">
        <v>35</v>
      </c>
      <c r="B40" s="212"/>
      <c r="C40" s="212"/>
      <c r="D40" s="706"/>
      <c r="E40" s="97"/>
      <c r="F40" s="276"/>
      <c r="G40" s="166"/>
      <c r="H40" s="211"/>
      <c r="I40" s="19" t="e">
        <f>VLOOKUP($D40,診断名検索!$G:$K,3,FALSE)</f>
        <v>#N/A</v>
      </c>
      <c r="J40" s="19" t="e">
        <f>VLOOKUP($D40,診断名検索!$G:$K,4,FALSE)</f>
        <v>#N/A</v>
      </c>
      <c r="K40" s="19" t="e">
        <f>VLOOKUP($D40,診断名検索!$G:$K,2,FALSE)</f>
        <v>#N/A</v>
      </c>
      <c r="L40" s="19" t="e">
        <f>VLOOKUP($D40,診断名検索!$G:$K,5,FALSE)</f>
        <v>#N/A</v>
      </c>
      <c r="M40" s="1615">
        <v>35</v>
      </c>
      <c r="N40" s="1621"/>
      <c r="O40" s="1621"/>
      <c r="P40" s="1622"/>
      <c r="Q40" s="1338"/>
      <c r="R40" s="1637"/>
      <c r="S40" s="1353"/>
      <c r="T40" s="1620"/>
    </row>
    <row r="41" spans="1:20" x14ac:dyDescent="0.15">
      <c r="A41" s="209">
        <v>36</v>
      </c>
      <c r="B41" s="212"/>
      <c r="C41" s="212"/>
      <c r="D41" s="706"/>
      <c r="E41" s="97"/>
      <c r="F41" s="276"/>
      <c r="G41" s="166"/>
      <c r="H41" s="211"/>
      <c r="I41" s="19" t="e">
        <f>VLOOKUP($D41,診断名検索!$G:$K,3,FALSE)</f>
        <v>#N/A</v>
      </c>
      <c r="J41" s="19" t="e">
        <f>VLOOKUP($D41,診断名検索!$G:$K,4,FALSE)</f>
        <v>#N/A</v>
      </c>
      <c r="K41" s="19" t="e">
        <f>VLOOKUP($D41,診断名検索!$G:$K,2,FALSE)</f>
        <v>#N/A</v>
      </c>
      <c r="L41" s="19" t="e">
        <f>VLOOKUP($D41,診断名検索!$G:$K,5,FALSE)</f>
        <v>#N/A</v>
      </c>
      <c r="M41" s="1615">
        <v>36</v>
      </c>
      <c r="N41" s="1621"/>
      <c r="O41" s="1621"/>
      <c r="P41" s="1622"/>
      <c r="Q41" s="1338"/>
      <c r="R41" s="1637"/>
      <c r="S41" s="1353"/>
      <c r="T41" s="1620"/>
    </row>
    <row r="42" spans="1:20" x14ac:dyDescent="0.15">
      <c r="A42" s="209">
        <v>37</v>
      </c>
      <c r="B42" s="212"/>
      <c r="C42" s="212"/>
      <c r="D42" s="706"/>
      <c r="E42" s="97"/>
      <c r="F42" s="276"/>
      <c r="G42" s="166"/>
      <c r="H42" s="211"/>
      <c r="I42" s="19" t="e">
        <f>VLOOKUP($D42,診断名検索!$G:$K,3,FALSE)</f>
        <v>#N/A</v>
      </c>
      <c r="J42" s="19" t="e">
        <f>VLOOKUP($D42,診断名検索!$G:$K,4,FALSE)</f>
        <v>#N/A</v>
      </c>
      <c r="K42" s="19" t="e">
        <f>VLOOKUP($D42,診断名検索!$G:$K,2,FALSE)</f>
        <v>#N/A</v>
      </c>
      <c r="L42" s="19" t="e">
        <f>VLOOKUP($D42,診断名検索!$G:$K,5,FALSE)</f>
        <v>#N/A</v>
      </c>
      <c r="M42" s="1615">
        <v>37</v>
      </c>
      <c r="N42" s="1621"/>
      <c r="O42" s="1621"/>
      <c r="P42" s="1622"/>
      <c r="Q42" s="1338"/>
      <c r="R42" s="1637"/>
      <c r="S42" s="1353"/>
      <c r="T42" s="1620"/>
    </row>
    <row r="43" spans="1:20" x14ac:dyDescent="0.15">
      <c r="A43" s="209">
        <v>38</v>
      </c>
      <c r="B43" s="212"/>
      <c r="C43" s="212"/>
      <c r="D43" s="706"/>
      <c r="E43" s="97"/>
      <c r="F43" s="276"/>
      <c r="G43" s="166"/>
      <c r="H43" s="211"/>
      <c r="I43" s="19" t="e">
        <f>VLOOKUP($D43,診断名検索!$G:$K,3,FALSE)</f>
        <v>#N/A</v>
      </c>
      <c r="J43" s="19" t="e">
        <f>VLOOKUP($D43,診断名検索!$G:$K,4,FALSE)</f>
        <v>#N/A</v>
      </c>
      <c r="K43" s="19" t="e">
        <f>VLOOKUP($D43,診断名検索!$G:$K,2,FALSE)</f>
        <v>#N/A</v>
      </c>
      <c r="L43" s="19" t="e">
        <f>VLOOKUP($D43,診断名検索!$G:$K,5,FALSE)</f>
        <v>#N/A</v>
      </c>
      <c r="M43" s="1615">
        <v>38</v>
      </c>
      <c r="N43" s="1621"/>
      <c r="O43" s="1621"/>
      <c r="P43" s="1622"/>
      <c r="Q43" s="1338"/>
      <c r="R43" s="1637"/>
      <c r="S43" s="1353"/>
      <c r="T43" s="1620"/>
    </row>
    <row r="44" spans="1:20" x14ac:dyDescent="0.15">
      <c r="A44" s="209">
        <v>39</v>
      </c>
      <c r="B44" s="212"/>
      <c r="C44" s="212"/>
      <c r="D44" s="706"/>
      <c r="E44" s="97"/>
      <c r="F44" s="276"/>
      <c r="G44" s="166"/>
      <c r="H44" s="211"/>
      <c r="I44" s="19" t="e">
        <f>VLOOKUP($D44,診断名検索!$G:$K,3,FALSE)</f>
        <v>#N/A</v>
      </c>
      <c r="J44" s="19" t="e">
        <f>VLOOKUP($D44,診断名検索!$G:$K,4,FALSE)</f>
        <v>#N/A</v>
      </c>
      <c r="K44" s="19" t="e">
        <f>VLOOKUP($D44,診断名検索!$G:$K,2,FALSE)</f>
        <v>#N/A</v>
      </c>
      <c r="L44" s="19" t="e">
        <f>VLOOKUP($D44,診断名検索!$G:$K,5,FALSE)</f>
        <v>#N/A</v>
      </c>
      <c r="M44" s="1615">
        <v>39</v>
      </c>
      <c r="N44" s="1621"/>
      <c r="O44" s="1621"/>
      <c r="P44" s="1622"/>
      <c r="Q44" s="1338"/>
      <c r="R44" s="1637"/>
      <c r="S44" s="1353"/>
      <c r="T44" s="1620"/>
    </row>
    <row r="45" spans="1:20" x14ac:dyDescent="0.15">
      <c r="A45" s="209">
        <v>40</v>
      </c>
      <c r="B45" s="212"/>
      <c r="C45" s="212"/>
      <c r="D45" s="706"/>
      <c r="E45" s="97"/>
      <c r="F45" s="276"/>
      <c r="G45" s="166"/>
      <c r="H45" s="211"/>
      <c r="I45" s="19" t="e">
        <f>VLOOKUP($D45,診断名検索!$G:$K,3,FALSE)</f>
        <v>#N/A</v>
      </c>
      <c r="J45" s="19" t="e">
        <f>VLOOKUP($D45,診断名検索!$G:$K,4,FALSE)</f>
        <v>#N/A</v>
      </c>
      <c r="K45" s="19" t="e">
        <f>VLOOKUP($D45,診断名検索!$G:$K,2,FALSE)</f>
        <v>#N/A</v>
      </c>
      <c r="L45" s="19" t="e">
        <f>VLOOKUP($D45,診断名検索!$G:$K,5,FALSE)</f>
        <v>#N/A</v>
      </c>
      <c r="M45" s="1615">
        <v>40</v>
      </c>
      <c r="N45" s="1621"/>
      <c r="O45" s="1621"/>
      <c r="P45" s="1622"/>
      <c r="Q45" s="1338"/>
      <c r="R45" s="1637"/>
      <c r="S45" s="1353"/>
      <c r="T45" s="1620"/>
    </row>
    <row r="46" spans="1:20" x14ac:dyDescent="0.15">
      <c r="A46" s="209">
        <v>41</v>
      </c>
      <c r="B46" s="212"/>
      <c r="C46" s="212"/>
      <c r="D46" s="706"/>
      <c r="E46" s="97"/>
      <c r="F46" s="276"/>
      <c r="G46" s="166"/>
      <c r="H46" s="211"/>
      <c r="I46" s="19" t="e">
        <f>VLOOKUP($D46,診断名検索!$G:$K,3,FALSE)</f>
        <v>#N/A</v>
      </c>
      <c r="J46" s="19" t="e">
        <f>VLOOKUP($D46,診断名検索!$G:$K,4,FALSE)</f>
        <v>#N/A</v>
      </c>
      <c r="K46" s="19" t="e">
        <f>VLOOKUP($D46,診断名検索!$G:$K,2,FALSE)</f>
        <v>#N/A</v>
      </c>
      <c r="L46" s="19" t="e">
        <f>VLOOKUP($D46,診断名検索!$G:$K,5,FALSE)</f>
        <v>#N/A</v>
      </c>
      <c r="M46" s="1615">
        <v>41</v>
      </c>
      <c r="N46" s="1621"/>
      <c r="O46" s="1621"/>
      <c r="P46" s="1622"/>
      <c r="Q46" s="1338"/>
      <c r="R46" s="1637"/>
      <c r="S46" s="1353"/>
      <c r="T46" s="1620"/>
    </row>
    <row r="47" spans="1:20" x14ac:dyDescent="0.15">
      <c r="A47" s="209">
        <v>42</v>
      </c>
      <c r="B47" s="212"/>
      <c r="C47" s="212"/>
      <c r="D47" s="706"/>
      <c r="E47" s="97"/>
      <c r="F47" s="276"/>
      <c r="G47" s="166"/>
      <c r="H47" s="211"/>
      <c r="I47" s="19" t="e">
        <f>VLOOKUP($D47,診断名検索!$G:$K,3,FALSE)</f>
        <v>#N/A</v>
      </c>
      <c r="J47" s="19" t="e">
        <f>VLOOKUP($D47,診断名検索!$G:$K,4,FALSE)</f>
        <v>#N/A</v>
      </c>
      <c r="K47" s="19" t="e">
        <f>VLOOKUP($D47,診断名検索!$G:$K,2,FALSE)</f>
        <v>#N/A</v>
      </c>
      <c r="L47" s="19" t="e">
        <f>VLOOKUP($D47,診断名検索!$G:$K,5,FALSE)</f>
        <v>#N/A</v>
      </c>
      <c r="M47" s="1615">
        <v>42</v>
      </c>
      <c r="N47" s="1621"/>
      <c r="O47" s="1621"/>
      <c r="P47" s="1622"/>
      <c r="Q47" s="1338"/>
      <c r="R47" s="1637"/>
      <c r="S47" s="1353"/>
      <c r="T47" s="1620"/>
    </row>
    <row r="48" spans="1:20" x14ac:dyDescent="0.15">
      <c r="A48" s="209">
        <v>43</v>
      </c>
      <c r="B48" s="212"/>
      <c r="C48" s="212"/>
      <c r="D48" s="706"/>
      <c r="E48" s="97"/>
      <c r="F48" s="276"/>
      <c r="G48" s="166"/>
      <c r="H48" s="211"/>
      <c r="I48" s="19" t="e">
        <f>VLOOKUP($D48,診断名検索!$G:$K,3,FALSE)</f>
        <v>#N/A</v>
      </c>
      <c r="J48" s="19" t="e">
        <f>VLOOKUP($D48,診断名検索!$G:$K,4,FALSE)</f>
        <v>#N/A</v>
      </c>
      <c r="K48" s="19" t="e">
        <f>VLOOKUP($D48,診断名検索!$G:$K,2,FALSE)</f>
        <v>#N/A</v>
      </c>
      <c r="L48" s="19" t="e">
        <f>VLOOKUP($D48,診断名検索!$G:$K,5,FALSE)</f>
        <v>#N/A</v>
      </c>
      <c r="M48" s="1615">
        <v>43</v>
      </c>
      <c r="N48" s="1621"/>
      <c r="O48" s="1621"/>
      <c r="P48" s="1622"/>
      <c r="Q48" s="1338"/>
      <c r="R48" s="1637"/>
      <c r="S48" s="1353"/>
      <c r="T48" s="1620"/>
    </row>
    <row r="49" spans="1:20" x14ac:dyDescent="0.15">
      <c r="A49" s="209">
        <v>44</v>
      </c>
      <c r="B49" s="212"/>
      <c r="C49" s="212"/>
      <c r="D49" s="706"/>
      <c r="E49" s="97"/>
      <c r="F49" s="276"/>
      <c r="G49" s="166"/>
      <c r="H49" s="211"/>
      <c r="I49" s="19" t="e">
        <f>VLOOKUP($D49,診断名検索!$G:$K,3,FALSE)</f>
        <v>#N/A</v>
      </c>
      <c r="J49" s="19" t="e">
        <f>VLOOKUP($D49,診断名検索!$G:$K,4,FALSE)</f>
        <v>#N/A</v>
      </c>
      <c r="K49" s="19" t="e">
        <f>VLOOKUP($D49,診断名検索!$G:$K,2,FALSE)</f>
        <v>#N/A</v>
      </c>
      <c r="L49" s="19" t="e">
        <f>VLOOKUP($D49,診断名検索!$G:$K,5,FALSE)</f>
        <v>#N/A</v>
      </c>
      <c r="M49" s="1615">
        <v>44</v>
      </c>
      <c r="N49" s="1621"/>
      <c r="O49" s="1621"/>
      <c r="P49" s="1622"/>
      <c r="Q49" s="1338"/>
      <c r="R49" s="1637"/>
      <c r="S49" s="1353"/>
      <c r="T49" s="1620"/>
    </row>
    <row r="50" spans="1:20" x14ac:dyDescent="0.15">
      <c r="A50" s="209">
        <v>45</v>
      </c>
      <c r="B50" s="212"/>
      <c r="C50" s="212"/>
      <c r="D50" s="706"/>
      <c r="E50" s="97"/>
      <c r="F50" s="276"/>
      <c r="G50" s="166"/>
      <c r="H50" s="211"/>
      <c r="I50" s="19" t="e">
        <f>VLOOKUP($D50,診断名検索!$G:$K,3,FALSE)</f>
        <v>#N/A</v>
      </c>
      <c r="J50" s="19" t="e">
        <f>VLOOKUP($D50,診断名検索!$G:$K,4,FALSE)</f>
        <v>#N/A</v>
      </c>
      <c r="K50" s="19" t="e">
        <f>VLOOKUP($D50,診断名検索!$G:$K,2,FALSE)</f>
        <v>#N/A</v>
      </c>
      <c r="L50" s="19" t="e">
        <f>VLOOKUP($D50,診断名検索!$G:$K,5,FALSE)</f>
        <v>#N/A</v>
      </c>
      <c r="M50" s="1615">
        <v>45</v>
      </c>
      <c r="N50" s="1621"/>
      <c r="O50" s="1621"/>
      <c r="P50" s="1622"/>
      <c r="Q50" s="1338"/>
      <c r="R50" s="1637"/>
      <c r="S50" s="1353"/>
      <c r="T50" s="1620"/>
    </row>
    <row r="51" spans="1:20" x14ac:dyDescent="0.15">
      <c r="A51" s="209">
        <v>46</v>
      </c>
      <c r="B51" s="212"/>
      <c r="C51" s="212"/>
      <c r="D51" s="706"/>
      <c r="E51" s="97"/>
      <c r="F51" s="276"/>
      <c r="G51" s="166"/>
      <c r="H51" s="211"/>
      <c r="I51" s="19" t="e">
        <f>VLOOKUP($D51,診断名検索!$G:$K,3,FALSE)</f>
        <v>#N/A</v>
      </c>
      <c r="J51" s="19" t="e">
        <f>VLOOKUP($D51,診断名検索!$G:$K,4,FALSE)</f>
        <v>#N/A</v>
      </c>
      <c r="K51" s="19" t="e">
        <f>VLOOKUP($D51,診断名検索!$G:$K,2,FALSE)</f>
        <v>#N/A</v>
      </c>
      <c r="L51" s="19" t="e">
        <f>VLOOKUP($D51,診断名検索!$G:$K,5,FALSE)</f>
        <v>#N/A</v>
      </c>
      <c r="M51" s="1615">
        <v>46</v>
      </c>
      <c r="N51" s="1621"/>
      <c r="O51" s="1621"/>
      <c r="P51" s="1622"/>
      <c r="Q51" s="1338"/>
      <c r="R51" s="1637"/>
      <c r="S51" s="1353"/>
      <c r="T51" s="1620"/>
    </row>
    <row r="52" spans="1:20" x14ac:dyDescent="0.15">
      <c r="A52" s="209">
        <v>47</v>
      </c>
      <c r="B52" s="212"/>
      <c r="C52" s="212"/>
      <c r="D52" s="706"/>
      <c r="E52" s="97"/>
      <c r="F52" s="276"/>
      <c r="G52" s="166"/>
      <c r="H52" s="211"/>
      <c r="I52" s="19" t="e">
        <f>VLOOKUP($D52,診断名検索!$G:$K,3,FALSE)</f>
        <v>#N/A</v>
      </c>
      <c r="J52" s="19" t="e">
        <f>VLOOKUP($D52,診断名検索!$G:$K,4,FALSE)</f>
        <v>#N/A</v>
      </c>
      <c r="K52" s="19" t="e">
        <f>VLOOKUP($D52,診断名検索!$G:$K,2,FALSE)</f>
        <v>#N/A</v>
      </c>
      <c r="L52" s="19" t="e">
        <f>VLOOKUP($D52,診断名検索!$G:$K,5,FALSE)</f>
        <v>#N/A</v>
      </c>
      <c r="M52" s="1615">
        <v>47</v>
      </c>
      <c r="N52" s="1621"/>
      <c r="O52" s="1621"/>
      <c r="P52" s="1622"/>
      <c r="Q52" s="1338"/>
      <c r="R52" s="1637"/>
      <c r="S52" s="1353"/>
      <c r="T52" s="1620"/>
    </row>
    <row r="53" spans="1:20" x14ac:dyDescent="0.15">
      <c r="A53" s="209">
        <v>48</v>
      </c>
      <c r="B53" s="212"/>
      <c r="C53" s="212"/>
      <c r="D53" s="706"/>
      <c r="E53" s="97"/>
      <c r="F53" s="276"/>
      <c r="G53" s="166"/>
      <c r="H53" s="211"/>
      <c r="I53" s="19" t="e">
        <f>VLOOKUP($D53,診断名検索!$G:$K,3,FALSE)</f>
        <v>#N/A</v>
      </c>
      <c r="J53" s="19" t="e">
        <f>VLOOKUP($D53,診断名検索!$G:$K,4,FALSE)</f>
        <v>#N/A</v>
      </c>
      <c r="K53" s="19" t="e">
        <f>VLOOKUP($D53,診断名検索!$G:$K,2,FALSE)</f>
        <v>#N/A</v>
      </c>
      <c r="L53" s="19" t="e">
        <f>VLOOKUP($D53,診断名検索!$G:$K,5,FALSE)</f>
        <v>#N/A</v>
      </c>
      <c r="M53" s="1615">
        <v>48</v>
      </c>
      <c r="N53" s="1621"/>
      <c r="O53" s="1621"/>
      <c r="P53" s="1622"/>
      <c r="Q53" s="1338"/>
      <c r="R53" s="1637"/>
      <c r="S53" s="1353"/>
      <c r="T53" s="1620"/>
    </row>
    <row r="54" spans="1:20" x14ac:dyDescent="0.15">
      <c r="A54" s="209">
        <v>49</v>
      </c>
      <c r="B54" s="212"/>
      <c r="C54" s="212"/>
      <c r="D54" s="706"/>
      <c r="E54" s="97"/>
      <c r="F54" s="276"/>
      <c r="G54" s="166"/>
      <c r="H54" s="211"/>
      <c r="I54" s="19" t="e">
        <f>VLOOKUP($D54,診断名検索!$G:$K,3,FALSE)</f>
        <v>#N/A</v>
      </c>
      <c r="J54" s="19" t="e">
        <f>VLOOKUP($D54,診断名検索!$G:$K,4,FALSE)</f>
        <v>#N/A</v>
      </c>
      <c r="K54" s="19" t="e">
        <f>VLOOKUP($D54,診断名検索!$G:$K,2,FALSE)</f>
        <v>#N/A</v>
      </c>
      <c r="L54" s="19" t="e">
        <f>VLOOKUP($D54,診断名検索!$G:$K,5,FALSE)</f>
        <v>#N/A</v>
      </c>
      <c r="M54" s="1615">
        <v>49</v>
      </c>
      <c r="N54" s="1621"/>
      <c r="O54" s="1621"/>
      <c r="P54" s="1622"/>
      <c r="Q54" s="1338"/>
      <c r="R54" s="1637"/>
      <c r="S54" s="1353"/>
      <c r="T54" s="1620"/>
    </row>
    <row r="55" spans="1:20" x14ac:dyDescent="0.15">
      <c r="A55" s="209">
        <v>50</v>
      </c>
      <c r="B55" s="212"/>
      <c r="C55" s="212"/>
      <c r="D55" s="706"/>
      <c r="E55" s="97"/>
      <c r="F55" s="276"/>
      <c r="G55" s="166"/>
      <c r="H55" s="211"/>
      <c r="I55" s="19" t="e">
        <f>VLOOKUP($D55,診断名検索!$G:$K,3,FALSE)</f>
        <v>#N/A</v>
      </c>
      <c r="J55" s="19" t="e">
        <f>VLOOKUP($D55,診断名検索!$G:$K,4,FALSE)</f>
        <v>#N/A</v>
      </c>
      <c r="K55" s="19" t="e">
        <f>VLOOKUP($D55,診断名検索!$G:$K,2,FALSE)</f>
        <v>#N/A</v>
      </c>
      <c r="L55" s="19" t="e">
        <f>VLOOKUP($D55,診断名検索!$G:$K,5,FALSE)</f>
        <v>#N/A</v>
      </c>
      <c r="M55" s="1615">
        <v>50</v>
      </c>
      <c r="N55" s="1621"/>
      <c r="O55" s="1621"/>
      <c r="P55" s="1622"/>
      <c r="Q55" s="1338"/>
      <c r="R55" s="1637"/>
      <c r="S55" s="1353"/>
      <c r="T55" s="1620"/>
    </row>
    <row r="56" spans="1:20" x14ac:dyDescent="0.15">
      <c r="A56" s="209">
        <v>51</v>
      </c>
      <c r="B56" s="212"/>
      <c r="C56" s="212"/>
      <c r="D56" s="706"/>
      <c r="E56" s="97"/>
      <c r="F56" s="276"/>
      <c r="G56" s="166"/>
      <c r="H56" s="211"/>
      <c r="I56" s="19" t="e">
        <f>VLOOKUP($D56,診断名検索!$G:$K,3,FALSE)</f>
        <v>#N/A</v>
      </c>
      <c r="J56" s="19" t="e">
        <f>VLOOKUP($D56,診断名検索!$G:$K,4,FALSE)</f>
        <v>#N/A</v>
      </c>
      <c r="K56" s="19" t="e">
        <f>VLOOKUP($D56,診断名検索!$G:$K,2,FALSE)</f>
        <v>#N/A</v>
      </c>
      <c r="L56" s="19" t="e">
        <f>VLOOKUP($D56,診断名検索!$G:$K,5,FALSE)</f>
        <v>#N/A</v>
      </c>
      <c r="M56" s="1615">
        <v>51</v>
      </c>
      <c r="N56" s="1621"/>
      <c r="O56" s="1621"/>
      <c r="P56" s="1622"/>
      <c r="Q56" s="1338"/>
      <c r="R56" s="1637"/>
      <c r="S56" s="1353"/>
      <c r="T56" s="1620"/>
    </row>
    <row r="57" spans="1:20" x14ac:dyDescent="0.15">
      <c r="A57" s="209">
        <v>52</v>
      </c>
      <c r="B57" s="212"/>
      <c r="C57" s="212"/>
      <c r="D57" s="706"/>
      <c r="E57" s="97"/>
      <c r="F57" s="276"/>
      <c r="G57" s="166"/>
      <c r="H57" s="211"/>
      <c r="I57" s="19" t="e">
        <f>VLOOKUP($D57,診断名検索!$G:$K,3,FALSE)</f>
        <v>#N/A</v>
      </c>
      <c r="J57" s="19" t="e">
        <f>VLOOKUP($D57,診断名検索!$G:$K,4,FALSE)</f>
        <v>#N/A</v>
      </c>
      <c r="K57" s="19" t="e">
        <f>VLOOKUP($D57,診断名検索!$G:$K,2,FALSE)</f>
        <v>#N/A</v>
      </c>
      <c r="L57" s="19" t="e">
        <f>VLOOKUP($D57,診断名検索!$G:$K,5,FALSE)</f>
        <v>#N/A</v>
      </c>
      <c r="M57" s="1615">
        <v>52</v>
      </c>
      <c r="N57" s="1621"/>
      <c r="O57" s="1621"/>
      <c r="P57" s="1622"/>
      <c r="Q57" s="1338"/>
      <c r="R57" s="1637"/>
      <c r="S57" s="1353"/>
      <c r="T57" s="1620"/>
    </row>
    <row r="58" spans="1:20" x14ac:dyDescent="0.15">
      <c r="A58" s="209">
        <v>53</v>
      </c>
      <c r="B58" s="212"/>
      <c r="C58" s="212"/>
      <c r="D58" s="706"/>
      <c r="E58" s="97"/>
      <c r="F58" s="276"/>
      <c r="G58" s="166"/>
      <c r="H58" s="211"/>
      <c r="I58" s="19" t="e">
        <f>VLOOKUP($D58,診断名検索!$G:$K,3,FALSE)</f>
        <v>#N/A</v>
      </c>
      <c r="J58" s="19" t="e">
        <f>VLOOKUP($D58,診断名検索!$G:$K,4,FALSE)</f>
        <v>#N/A</v>
      </c>
      <c r="K58" s="19" t="e">
        <f>VLOOKUP($D58,診断名検索!$G:$K,2,FALSE)</f>
        <v>#N/A</v>
      </c>
      <c r="L58" s="19" t="e">
        <f>VLOOKUP($D58,診断名検索!$G:$K,5,FALSE)</f>
        <v>#N/A</v>
      </c>
      <c r="M58" s="1615">
        <v>53</v>
      </c>
      <c r="N58" s="1621"/>
      <c r="O58" s="1621"/>
      <c r="P58" s="1622"/>
      <c r="Q58" s="1338"/>
      <c r="R58" s="1637"/>
      <c r="S58" s="1353"/>
      <c r="T58" s="1620"/>
    </row>
    <row r="59" spans="1:20" x14ac:dyDescent="0.15">
      <c r="A59" s="209">
        <v>54</v>
      </c>
      <c r="B59" s="212"/>
      <c r="C59" s="212"/>
      <c r="D59" s="706"/>
      <c r="E59" s="97"/>
      <c r="F59" s="276"/>
      <c r="G59" s="166"/>
      <c r="H59" s="211"/>
      <c r="I59" s="19" t="e">
        <f>VLOOKUP($D59,診断名検索!$G:$K,3,FALSE)</f>
        <v>#N/A</v>
      </c>
      <c r="J59" s="19" t="e">
        <f>VLOOKUP($D59,診断名検索!$G:$K,4,FALSE)</f>
        <v>#N/A</v>
      </c>
      <c r="K59" s="19" t="e">
        <f>VLOOKUP($D59,診断名検索!$G:$K,2,FALSE)</f>
        <v>#N/A</v>
      </c>
      <c r="L59" s="19" t="e">
        <f>VLOOKUP($D59,診断名検索!$G:$K,5,FALSE)</f>
        <v>#N/A</v>
      </c>
      <c r="M59" s="1615">
        <v>54</v>
      </c>
      <c r="N59" s="1621"/>
      <c r="O59" s="1621"/>
      <c r="P59" s="1622"/>
      <c r="Q59" s="1338"/>
      <c r="R59" s="1637"/>
      <c r="S59" s="1353"/>
      <c r="T59" s="1620"/>
    </row>
    <row r="60" spans="1:20" x14ac:dyDescent="0.15">
      <c r="A60" s="209">
        <v>55</v>
      </c>
      <c r="B60" s="212"/>
      <c r="C60" s="212"/>
      <c r="D60" s="706"/>
      <c r="E60" s="97"/>
      <c r="F60" s="276"/>
      <c r="G60" s="166"/>
      <c r="H60" s="211"/>
      <c r="I60" s="19" t="e">
        <f>VLOOKUP($D60,診断名検索!$G:$K,3,FALSE)</f>
        <v>#N/A</v>
      </c>
      <c r="J60" s="19" t="e">
        <f>VLOOKUP($D60,診断名検索!$G:$K,4,FALSE)</f>
        <v>#N/A</v>
      </c>
      <c r="K60" s="19" t="e">
        <f>VLOOKUP($D60,診断名検索!$G:$K,2,FALSE)</f>
        <v>#N/A</v>
      </c>
      <c r="L60" s="19" t="e">
        <f>VLOOKUP($D60,診断名検索!$G:$K,5,FALSE)</f>
        <v>#N/A</v>
      </c>
      <c r="M60" s="1615">
        <v>55</v>
      </c>
      <c r="N60" s="1621"/>
      <c r="O60" s="1621"/>
      <c r="P60" s="1622"/>
      <c r="Q60" s="1338"/>
      <c r="R60" s="1637"/>
      <c r="S60" s="1353"/>
      <c r="T60" s="1620"/>
    </row>
    <row r="61" spans="1:20" x14ac:dyDescent="0.15">
      <c r="A61" s="209">
        <v>56</v>
      </c>
      <c r="B61" s="212"/>
      <c r="C61" s="212"/>
      <c r="D61" s="706"/>
      <c r="E61" s="97"/>
      <c r="F61" s="276"/>
      <c r="G61" s="166"/>
      <c r="H61" s="211"/>
      <c r="I61" s="19" t="e">
        <f>VLOOKUP($D61,診断名検索!$G:$K,3,FALSE)</f>
        <v>#N/A</v>
      </c>
      <c r="J61" s="19" t="e">
        <f>VLOOKUP($D61,診断名検索!$G:$K,4,FALSE)</f>
        <v>#N/A</v>
      </c>
      <c r="K61" s="19" t="e">
        <f>VLOOKUP($D61,診断名検索!$G:$K,2,FALSE)</f>
        <v>#N/A</v>
      </c>
      <c r="L61" s="19" t="e">
        <f>VLOOKUP($D61,診断名検索!$G:$K,5,FALSE)</f>
        <v>#N/A</v>
      </c>
      <c r="M61" s="1615">
        <v>56</v>
      </c>
      <c r="N61" s="1621"/>
      <c r="O61" s="1621"/>
      <c r="P61" s="1622"/>
      <c r="Q61" s="1338"/>
      <c r="R61" s="1637"/>
      <c r="S61" s="1353"/>
      <c r="T61" s="1620"/>
    </row>
    <row r="62" spans="1:20" x14ac:dyDescent="0.15">
      <c r="A62" s="209">
        <v>57</v>
      </c>
      <c r="B62" s="212"/>
      <c r="C62" s="212"/>
      <c r="D62" s="706"/>
      <c r="E62" s="97"/>
      <c r="F62" s="276"/>
      <c r="G62" s="166"/>
      <c r="H62" s="211"/>
      <c r="I62" s="19" t="e">
        <f>VLOOKUP($D62,診断名検索!$G:$K,3,FALSE)</f>
        <v>#N/A</v>
      </c>
      <c r="J62" s="19" t="e">
        <f>VLOOKUP($D62,診断名検索!$G:$K,4,FALSE)</f>
        <v>#N/A</v>
      </c>
      <c r="K62" s="19" t="e">
        <f>VLOOKUP($D62,診断名検索!$G:$K,2,FALSE)</f>
        <v>#N/A</v>
      </c>
      <c r="L62" s="19" t="e">
        <f>VLOOKUP($D62,診断名検索!$G:$K,5,FALSE)</f>
        <v>#N/A</v>
      </c>
      <c r="M62" s="1615">
        <v>57</v>
      </c>
      <c r="N62" s="1621"/>
      <c r="O62" s="1621"/>
      <c r="P62" s="1622"/>
      <c r="Q62" s="1338"/>
      <c r="R62" s="1637"/>
      <c r="S62" s="1353"/>
      <c r="T62" s="1620"/>
    </row>
    <row r="63" spans="1:20" x14ac:dyDescent="0.15">
      <c r="A63" s="209">
        <v>58</v>
      </c>
      <c r="B63" s="212"/>
      <c r="C63" s="212"/>
      <c r="D63" s="706"/>
      <c r="E63" s="97"/>
      <c r="F63" s="276"/>
      <c r="G63" s="166"/>
      <c r="H63" s="211"/>
      <c r="I63" s="19" t="e">
        <f>VLOOKUP($D63,診断名検索!$G:$K,3,FALSE)</f>
        <v>#N/A</v>
      </c>
      <c r="J63" s="19" t="e">
        <f>VLOOKUP($D63,診断名検索!$G:$K,4,FALSE)</f>
        <v>#N/A</v>
      </c>
      <c r="K63" s="19" t="e">
        <f>VLOOKUP($D63,診断名検索!$G:$K,2,FALSE)</f>
        <v>#N/A</v>
      </c>
      <c r="L63" s="19" t="e">
        <f>VLOOKUP($D63,診断名検索!$G:$K,5,FALSE)</f>
        <v>#N/A</v>
      </c>
      <c r="M63" s="1615">
        <v>58</v>
      </c>
      <c r="N63" s="1621"/>
      <c r="O63" s="1621"/>
      <c r="P63" s="1622"/>
      <c r="Q63" s="1338"/>
      <c r="R63" s="1637"/>
      <c r="S63" s="1353"/>
      <c r="T63" s="1620"/>
    </row>
    <row r="64" spans="1:20" x14ac:dyDescent="0.15">
      <c r="A64" s="209">
        <v>59</v>
      </c>
      <c r="B64" s="212"/>
      <c r="C64" s="212"/>
      <c r="D64" s="706"/>
      <c r="E64" s="97"/>
      <c r="F64" s="276"/>
      <c r="G64" s="166"/>
      <c r="H64" s="211"/>
      <c r="I64" s="19" t="e">
        <f>VLOOKUP($D64,診断名検索!$G:$K,3,FALSE)</f>
        <v>#N/A</v>
      </c>
      <c r="J64" s="19" t="e">
        <f>VLOOKUP($D64,診断名検索!$G:$K,4,FALSE)</f>
        <v>#N/A</v>
      </c>
      <c r="K64" s="19" t="e">
        <f>VLOOKUP($D64,診断名検索!$G:$K,2,FALSE)</f>
        <v>#N/A</v>
      </c>
      <c r="L64" s="19" t="e">
        <f>VLOOKUP($D64,診断名検索!$G:$K,5,FALSE)</f>
        <v>#N/A</v>
      </c>
      <c r="M64" s="1615">
        <v>59</v>
      </c>
      <c r="N64" s="1621"/>
      <c r="O64" s="1621"/>
      <c r="P64" s="1622"/>
      <c r="Q64" s="1338"/>
      <c r="R64" s="1637"/>
      <c r="S64" s="1353"/>
      <c r="T64" s="1620"/>
    </row>
    <row r="65" spans="1:20" x14ac:dyDescent="0.15">
      <c r="A65" s="209">
        <v>60</v>
      </c>
      <c r="B65" s="212"/>
      <c r="C65" s="212"/>
      <c r="D65" s="706"/>
      <c r="E65" s="97"/>
      <c r="F65" s="276"/>
      <c r="G65" s="166"/>
      <c r="H65" s="211"/>
      <c r="I65" s="19" t="e">
        <f>VLOOKUP($D65,診断名検索!$G:$K,3,FALSE)</f>
        <v>#N/A</v>
      </c>
      <c r="J65" s="19" t="e">
        <f>VLOOKUP($D65,診断名検索!$G:$K,4,FALSE)</f>
        <v>#N/A</v>
      </c>
      <c r="K65" s="19" t="e">
        <f>VLOOKUP($D65,診断名検索!$G:$K,2,FALSE)</f>
        <v>#N/A</v>
      </c>
      <c r="L65" s="19" t="e">
        <f>VLOOKUP($D65,診断名検索!$G:$K,5,FALSE)</f>
        <v>#N/A</v>
      </c>
      <c r="M65" s="1615">
        <v>60</v>
      </c>
      <c r="N65" s="1621"/>
      <c r="O65" s="1621"/>
      <c r="P65" s="1622"/>
      <c r="Q65" s="1338"/>
      <c r="R65" s="1637"/>
      <c r="S65" s="1353"/>
      <c r="T65" s="1620"/>
    </row>
    <row r="66" spans="1:20" x14ac:dyDescent="0.15">
      <c r="A66" s="209">
        <v>61</v>
      </c>
      <c r="B66" s="212"/>
      <c r="C66" s="212"/>
      <c r="D66" s="706"/>
      <c r="E66" s="97"/>
      <c r="F66" s="276"/>
      <c r="G66" s="166"/>
      <c r="H66" s="211"/>
      <c r="I66" s="19" t="e">
        <f>VLOOKUP($D66,診断名検索!$G:$K,3,FALSE)</f>
        <v>#N/A</v>
      </c>
      <c r="J66" s="19" t="e">
        <f>VLOOKUP($D66,診断名検索!$G:$K,4,FALSE)</f>
        <v>#N/A</v>
      </c>
      <c r="K66" s="19" t="e">
        <f>VLOOKUP($D66,診断名検索!$G:$K,2,FALSE)</f>
        <v>#N/A</v>
      </c>
      <c r="L66" s="19" t="e">
        <f>VLOOKUP($D66,診断名検索!$G:$K,5,FALSE)</f>
        <v>#N/A</v>
      </c>
      <c r="M66" s="1615">
        <v>61</v>
      </c>
      <c r="N66" s="1621"/>
      <c r="O66" s="1621"/>
      <c r="P66" s="1622"/>
      <c r="Q66" s="1338"/>
      <c r="R66" s="1637"/>
      <c r="S66" s="1353"/>
      <c r="T66" s="1620"/>
    </row>
    <row r="67" spans="1:20" x14ac:dyDescent="0.15">
      <c r="A67" s="209">
        <v>62</v>
      </c>
      <c r="B67" s="212"/>
      <c r="C67" s="212"/>
      <c r="D67" s="706"/>
      <c r="E67" s="97"/>
      <c r="F67" s="276"/>
      <c r="G67" s="166"/>
      <c r="H67" s="211"/>
      <c r="I67" s="19" t="e">
        <f>VLOOKUP($D67,診断名検索!$G:$K,3,FALSE)</f>
        <v>#N/A</v>
      </c>
      <c r="J67" s="19" t="e">
        <f>VLOOKUP($D67,診断名検索!$G:$K,4,FALSE)</f>
        <v>#N/A</v>
      </c>
      <c r="K67" s="19" t="e">
        <f>VLOOKUP($D67,診断名検索!$G:$K,2,FALSE)</f>
        <v>#N/A</v>
      </c>
      <c r="L67" s="19" t="e">
        <f>VLOOKUP($D67,診断名検索!$G:$K,5,FALSE)</f>
        <v>#N/A</v>
      </c>
      <c r="M67" s="1615">
        <v>62</v>
      </c>
      <c r="N67" s="1621"/>
      <c r="O67" s="1621"/>
      <c r="P67" s="1622"/>
      <c r="Q67" s="1338"/>
      <c r="R67" s="1637"/>
      <c r="S67" s="1353"/>
      <c r="T67" s="1620"/>
    </row>
    <row r="68" spans="1:20" x14ac:dyDescent="0.15">
      <c r="A68" s="209">
        <v>63</v>
      </c>
      <c r="B68" s="212"/>
      <c r="C68" s="212"/>
      <c r="D68" s="706"/>
      <c r="E68" s="97"/>
      <c r="F68" s="276"/>
      <c r="G68" s="166"/>
      <c r="H68" s="211"/>
      <c r="I68" s="19" t="e">
        <f>VLOOKUP($D68,診断名検索!$G:$K,3,FALSE)</f>
        <v>#N/A</v>
      </c>
      <c r="J68" s="19" t="e">
        <f>VLOOKUP($D68,診断名検索!$G:$K,4,FALSE)</f>
        <v>#N/A</v>
      </c>
      <c r="K68" s="19" t="e">
        <f>VLOOKUP($D68,診断名検索!$G:$K,2,FALSE)</f>
        <v>#N/A</v>
      </c>
      <c r="L68" s="19" t="e">
        <f>VLOOKUP($D68,診断名検索!$G:$K,5,FALSE)</f>
        <v>#N/A</v>
      </c>
      <c r="M68" s="1615">
        <v>63</v>
      </c>
      <c r="N68" s="1621"/>
      <c r="O68" s="1621"/>
      <c r="P68" s="1622"/>
      <c r="Q68" s="1338"/>
      <c r="R68" s="1637"/>
      <c r="S68" s="1353"/>
      <c r="T68" s="1620"/>
    </row>
    <row r="69" spans="1:20" x14ac:dyDescent="0.15">
      <c r="A69" s="209">
        <v>64</v>
      </c>
      <c r="B69" s="212"/>
      <c r="C69" s="212"/>
      <c r="D69" s="706"/>
      <c r="E69" s="97"/>
      <c r="F69" s="276"/>
      <c r="G69" s="166"/>
      <c r="H69" s="211"/>
      <c r="I69" s="19" t="e">
        <f>VLOOKUP($D69,診断名検索!$G:$K,3,FALSE)</f>
        <v>#N/A</v>
      </c>
      <c r="J69" s="19" t="e">
        <f>VLOOKUP($D69,診断名検索!$G:$K,4,FALSE)</f>
        <v>#N/A</v>
      </c>
      <c r="K69" s="19" t="e">
        <f>VLOOKUP($D69,診断名検索!$G:$K,2,FALSE)</f>
        <v>#N/A</v>
      </c>
      <c r="L69" s="19" t="e">
        <f>VLOOKUP($D69,診断名検索!$G:$K,5,FALSE)</f>
        <v>#N/A</v>
      </c>
      <c r="M69" s="1615">
        <v>64</v>
      </c>
      <c r="N69" s="1621"/>
      <c r="O69" s="1621"/>
      <c r="P69" s="1622"/>
      <c r="Q69" s="1338"/>
      <c r="R69" s="1637"/>
      <c r="S69" s="1353"/>
      <c r="T69" s="1620"/>
    </row>
    <row r="70" spans="1:20" x14ac:dyDescent="0.15">
      <c r="A70" s="209">
        <v>65</v>
      </c>
      <c r="B70" s="212"/>
      <c r="C70" s="212"/>
      <c r="D70" s="706"/>
      <c r="E70" s="97"/>
      <c r="F70" s="276"/>
      <c r="G70" s="166"/>
      <c r="H70" s="211"/>
      <c r="I70" s="19" t="e">
        <f>VLOOKUP($D70,診断名検索!$G:$K,3,FALSE)</f>
        <v>#N/A</v>
      </c>
      <c r="J70" s="19" t="e">
        <f>VLOOKUP($D70,診断名検索!$G:$K,4,FALSE)</f>
        <v>#N/A</v>
      </c>
      <c r="K70" s="19" t="e">
        <f>VLOOKUP($D70,診断名検索!$G:$K,2,FALSE)</f>
        <v>#N/A</v>
      </c>
      <c r="L70" s="19" t="e">
        <f>VLOOKUP($D70,診断名検索!$G:$K,5,FALSE)</f>
        <v>#N/A</v>
      </c>
      <c r="M70" s="1615">
        <v>65</v>
      </c>
      <c r="N70" s="1621"/>
      <c r="O70" s="1621"/>
      <c r="P70" s="1622"/>
      <c r="Q70" s="1338"/>
      <c r="R70" s="1637"/>
      <c r="S70" s="1353"/>
      <c r="T70" s="1620"/>
    </row>
    <row r="71" spans="1:20" x14ac:dyDescent="0.15">
      <c r="A71" s="209">
        <v>66</v>
      </c>
      <c r="B71" s="212"/>
      <c r="C71" s="212"/>
      <c r="D71" s="706"/>
      <c r="E71" s="97"/>
      <c r="F71" s="276"/>
      <c r="G71" s="166"/>
      <c r="H71" s="211"/>
      <c r="I71" s="19" t="e">
        <f>VLOOKUP($D71,診断名検索!$G:$K,3,FALSE)</f>
        <v>#N/A</v>
      </c>
      <c r="J71" s="19" t="e">
        <f>VLOOKUP($D71,診断名検索!$G:$K,4,FALSE)</f>
        <v>#N/A</v>
      </c>
      <c r="K71" s="19" t="e">
        <f>VLOOKUP($D71,診断名検索!$G:$K,2,FALSE)</f>
        <v>#N/A</v>
      </c>
      <c r="L71" s="19" t="e">
        <f>VLOOKUP($D71,診断名検索!$G:$K,5,FALSE)</f>
        <v>#N/A</v>
      </c>
      <c r="M71" s="1615">
        <v>66</v>
      </c>
      <c r="N71" s="1621"/>
      <c r="O71" s="1621"/>
      <c r="P71" s="1622"/>
      <c r="Q71" s="1338"/>
      <c r="R71" s="1637"/>
      <c r="S71" s="1353"/>
      <c r="T71" s="1620"/>
    </row>
    <row r="72" spans="1:20" x14ac:dyDescent="0.15">
      <c r="A72" s="209">
        <v>67</v>
      </c>
      <c r="B72" s="212"/>
      <c r="C72" s="212"/>
      <c r="D72" s="706"/>
      <c r="E72" s="97"/>
      <c r="F72" s="276"/>
      <c r="G72" s="166"/>
      <c r="H72" s="211"/>
      <c r="I72" s="19" t="e">
        <f>VLOOKUP($D72,診断名検索!$G:$K,3,FALSE)</f>
        <v>#N/A</v>
      </c>
      <c r="J72" s="19" t="e">
        <f>VLOOKUP($D72,診断名検索!$G:$K,4,FALSE)</f>
        <v>#N/A</v>
      </c>
      <c r="K72" s="19" t="e">
        <f>VLOOKUP($D72,診断名検索!$G:$K,2,FALSE)</f>
        <v>#N/A</v>
      </c>
      <c r="L72" s="19" t="e">
        <f>VLOOKUP($D72,診断名検索!$G:$K,5,FALSE)</f>
        <v>#N/A</v>
      </c>
      <c r="M72" s="1615">
        <v>67</v>
      </c>
      <c r="N72" s="1621"/>
      <c r="O72" s="1621"/>
      <c r="P72" s="1622"/>
      <c r="Q72" s="1338"/>
      <c r="R72" s="1637"/>
      <c r="S72" s="1353"/>
      <c r="T72" s="1620"/>
    </row>
    <row r="73" spans="1:20" x14ac:dyDescent="0.15">
      <c r="A73" s="209">
        <v>68</v>
      </c>
      <c r="B73" s="212"/>
      <c r="C73" s="212"/>
      <c r="D73" s="706"/>
      <c r="E73" s="97"/>
      <c r="F73" s="276"/>
      <c r="G73" s="166"/>
      <c r="H73" s="211"/>
      <c r="I73" s="19" t="e">
        <f>VLOOKUP($D73,診断名検索!$G:$K,3,FALSE)</f>
        <v>#N/A</v>
      </c>
      <c r="J73" s="19" t="e">
        <f>VLOOKUP($D73,診断名検索!$G:$K,4,FALSE)</f>
        <v>#N/A</v>
      </c>
      <c r="K73" s="19" t="e">
        <f>VLOOKUP($D73,診断名検索!$G:$K,2,FALSE)</f>
        <v>#N/A</v>
      </c>
      <c r="L73" s="19" t="e">
        <f>VLOOKUP($D73,診断名検索!$G:$K,5,FALSE)</f>
        <v>#N/A</v>
      </c>
      <c r="M73" s="1615">
        <v>68</v>
      </c>
      <c r="N73" s="1621"/>
      <c r="O73" s="1621"/>
      <c r="P73" s="1622"/>
      <c r="Q73" s="1338"/>
      <c r="R73" s="1637"/>
      <c r="S73" s="1353"/>
      <c r="T73" s="1620"/>
    </row>
    <row r="74" spans="1:20" x14ac:dyDescent="0.15">
      <c r="A74" s="209">
        <v>69</v>
      </c>
      <c r="B74" s="212"/>
      <c r="C74" s="212"/>
      <c r="D74" s="706"/>
      <c r="E74" s="97"/>
      <c r="F74" s="276"/>
      <c r="G74" s="166"/>
      <c r="H74" s="211"/>
      <c r="I74" s="19" t="e">
        <f>VLOOKUP($D74,診断名検索!$G:$K,3,FALSE)</f>
        <v>#N/A</v>
      </c>
      <c r="J74" s="19" t="e">
        <f>VLOOKUP($D74,診断名検索!$G:$K,4,FALSE)</f>
        <v>#N/A</v>
      </c>
      <c r="K74" s="19" t="e">
        <f>VLOOKUP($D74,診断名検索!$G:$K,2,FALSE)</f>
        <v>#N/A</v>
      </c>
      <c r="L74" s="19" t="e">
        <f>VLOOKUP($D74,診断名検索!$G:$K,5,FALSE)</f>
        <v>#N/A</v>
      </c>
      <c r="M74" s="1615">
        <v>69</v>
      </c>
      <c r="N74" s="1621"/>
      <c r="O74" s="1621"/>
      <c r="P74" s="1622"/>
      <c r="Q74" s="1338"/>
      <c r="R74" s="1637"/>
      <c r="S74" s="1353"/>
      <c r="T74" s="1620"/>
    </row>
    <row r="75" spans="1:20" x14ac:dyDescent="0.15">
      <c r="A75" s="209">
        <v>70</v>
      </c>
      <c r="B75" s="212"/>
      <c r="C75" s="212"/>
      <c r="D75" s="706"/>
      <c r="E75" s="97"/>
      <c r="F75" s="276"/>
      <c r="G75" s="166"/>
      <c r="H75" s="211"/>
      <c r="I75" s="19" t="e">
        <f>VLOOKUP($D75,診断名検索!$G:$K,3,FALSE)</f>
        <v>#N/A</v>
      </c>
      <c r="J75" s="19" t="e">
        <f>VLOOKUP($D75,診断名検索!$G:$K,4,FALSE)</f>
        <v>#N/A</v>
      </c>
      <c r="K75" s="19" t="e">
        <f>VLOOKUP($D75,診断名検索!$G:$K,2,FALSE)</f>
        <v>#N/A</v>
      </c>
      <c r="L75" s="19" t="e">
        <f>VLOOKUP($D75,診断名検索!$G:$K,5,FALSE)</f>
        <v>#N/A</v>
      </c>
      <c r="M75" s="1615">
        <v>70</v>
      </c>
      <c r="N75" s="1621"/>
      <c r="O75" s="1621"/>
      <c r="P75" s="1622"/>
      <c r="Q75" s="1338"/>
      <c r="R75" s="1637"/>
      <c r="S75" s="1353"/>
      <c r="T75" s="1620"/>
    </row>
    <row r="76" spans="1:20" x14ac:dyDescent="0.15">
      <c r="A76" s="209">
        <v>71</v>
      </c>
      <c r="B76" s="212"/>
      <c r="C76" s="212"/>
      <c r="D76" s="706"/>
      <c r="E76" s="97"/>
      <c r="F76" s="276"/>
      <c r="G76" s="166"/>
      <c r="H76" s="211"/>
      <c r="I76" s="19" t="e">
        <f>VLOOKUP($D76,診断名検索!$G:$K,3,FALSE)</f>
        <v>#N/A</v>
      </c>
      <c r="J76" s="19" t="e">
        <f>VLOOKUP($D76,診断名検索!$G:$K,4,FALSE)</f>
        <v>#N/A</v>
      </c>
      <c r="K76" s="19" t="e">
        <f>VLOOKUP($D76,診断名検索!$G:$K,2,FALSE)</f>
        <v>#N/A</v>
      </c>
      <c r="L76" s="19" t="e">
        <f>VLOOKUP($D76,診断名検索!$G:$K,5,FALSE)</f>
        <v>#N/A</v>
      </c>
      <c r="M76" s="1615">
        <v>71</v>
      </c>
      <c r="N76" s="1621"/>
      <c r="O76" s="1621"/>
      <c r="P76" s="1622"/>
      <c r="Q76" s="1338"/>
      <c r="R76" s="1637"/>
      <c r="S76" s="1353"/>
      <c r="T76" s="1620"/>
    </row>
    <row r="77" spans="1:20" x14ac:dyDescent="0.15">
      <c r="A77" s="209">
        <v>72</v>
      </c>
      <c r="B77" s="212"/>
      <c r="C77" s="212"/>
      <c r="D77" s="706"/>
      <c r="E77" s="97"/>
      <c r="F77" s="276"/>
      <c r="G77" s="166"/>
      <c r="H77" s="211"/>
      <c r="I77" s="19" t="e">
        <f>VLOOKUP($D77,診断名検索!$G:$K,3,FALSE)</f>
        <v>#N/A</v>
      </c>
      <c r="J77" s="19" t="e">
        <f>VLOOKUP($D77,診断名検索!$G:$K,4,FALSE)</f>
        <v>#N/A</v>
      </c>
      <c r="K77" s="19" t="e">
        <f>VLOOKUP($D77,診断名検索!$G:$K,2,FALSE)</f>
        <v>#N/A</v>
      </c>
      <c r="L77" s="19" t="e">
        <f>VLOOKUP($D77,診断名検索!$G:$K,5,FALSE)</f>
        <v>#N/A</v>
      </c>
      <c r="M77" s="1615">
        <v>72</v>
      </c>
      <c r="N77" s="1621"/>
      <c r="O77" s="1621"/>
      <c r="P77" s="1622"/>
      <c r="Q77" s="1338"/>
      <c r="R77" s="1637"/>
      <c r="S77" s="1353"/>
      <c r="T77" s="1620"/>
    </row>
    <row r="78" spans="1:20" x14ac:dyDescent="0.15">
      <c r="A78" s="209">
        <v>73</v>
      </c>
      <c r="B78" s="212"/>
      <c r="C78" s="212"/>
      <c r="D78" s="706"/>
      <c r="E78" s="97"/>
      <c r="F78" s="276"/>
      <c r="G78" s="166"/>
      <c r="H78" s="211"/>
      <c r="I78" s="19" t="e">
        <f>VLOOKUP($D78,診断名検索!$G:$K,3,FALSE)</f>
        <v>#N/A</v>
      </c>
      <c r="J78" s="19" t="e">
        <f>VLOOKUP($D78,診断名検索!$G:$K,4,FALSE)</f>
        <v>#N/A</v>
      </c>
      <c r="K78" s="19" t="e">
        <f>VLOOKUP($D78,診断名検索!$G:$K,2,FALSE)</f>
        <v>#N/A</v>
      </c>
      <c r="L78" s="19" t="e">
        <f>VLOOKUP($D78,診断名検索!$G:$K,5,FALSE)</f>
        <v>#N/A</v>
      </c>
      <c r="M78" s="1615">
        <v>73</v>
      </c>
      <c r="N78" s="1621"/>
      <c r="O78" s="1621"/>
      <c r="P78" s="1622"/>
      <c r="Q78" s="1338"/>
      <c r="R78" s="1637"/>
      <c r="S78" s="1353"/>
      <c r="T78" s="1620"/>
    </row>
    <row r="79" spans="1:20" x14ac:dyDescent="0.15">
      <c r="A79" s="209">
        <v>74</v>
      </c>
      <c r="B79" s="212"/>
      <c r="C79" s="212"/>
      <c r="D79" s="706"/>
      <c r="E79" s="97"/>
      <c r="F79" s="276"/>
      <c r="G79" s="166"/>
      <c r="H79" s="211"/>
      <c r="I79" s="19" t="e">
        <f>VLOOKUP($D79,診断名検索!$G:$K,3,FALSE)</f>
        <v>#N/A</v>
      </c>
      <c r="J79" s="19" t="e">
        <f>VLOOKUP($D79,診断名検索!$G:$K,4,FALSE)</f>
        <v>#N/A</v>
      </c>
      <c r="K79" s="19" t="e">
        <f>VLOOKUP($D79,診断名検索!$G:$K,2,FALSE)</f>
        <v>#N/A</v>
      </c>
      <c r="L79" s="19" t="e">
        <f>VLOOKUP($D79,診断名検索!$G:$K,5,FALSE)</f>
        <v>#N/A</v>
      </c>
      <c r="M79" s="1615">
        <v>74</v>
      </c>
      <c r="N79" s="1621"/>
      <c r="O79" s="1621"/>
      <c r="P79" s="1622"/>
      <c r="Q79" s="1338"/>
      <c r="R79" s="1637"/>
      <c r="S79" s="1353"/>
      <c r="T79" s="1620"/>
    </row>
    <row r="80" spans="1:20" x14ac:dyDescent="0.15">
      <c r="A80" s="209">
        <v>75</v>
      </c>
      <c r="B80" s="212"/>
      <c r="C80" s="212"/>
      <c r="D80" s="706"/>
      <c r="E80" s="97"/>
      <c r="F80" s="276"/>
      <c r="G80" s="166"/>
      <c r="H80" s="211"/>
      <c r="I80" s="19" t="e">
        <f>VLOOKUP($D80,診断名検索!$G:$K,3,FALSE)</f>
        <v>#N/A</v>
      </c>
      <c r="J80" s="19" t="e">
        <f>VLOOKUP($D80,診断名検索!$G:$K,4,FALSE)</f>
        <v>#N/A</v>
      </c>
      <c r="K80" s="19" t="e">
        <f>VLOOKUP($D80,診断名検索!$G:$K,2,FALSE)</f>
        <v>#N/A</v>
      </c>
      <c r="L80" s="19" t="e">
        <f>VLOOKUP($D80,診断名検索!$G:$K,5,FALSE)</f>
        <v>#N/A</v>
      </c>
      <c r="M80" s="1615">
        <v>75</v>
      </c>
      <c r="N80" s="1621"/>
      <c r="O80" s="1621"/>
      <c r="P80" s="1622"/>
      <c r="Q80" s="1338"/>
      <c r="R80" s="1637"/>
      <c r="S80" s="1353"/>
      <c r="T80" s="1620"/>
    </row>
    <row r="81" spans="1:20" x14ac:dyDescent="0.15">
      <c r="A81" s="209">
        <v>76</v>
      </c>
      <c r="B81" s="212"/>
      <c r="C81" s="212"/>
      <c r="D81" s="706"/>
      <c r="E81" s="97"/>
      <c r="F81" s="276"/>
      <c r="G81" s="166"/>
      <c r="H81" s="211"/>
      <c r="I81" s="19" t="e">
        <f>VLOOKUP($D81,診断名検索!$G:$K,3,FALSE)</f>
        <v>#N/A</v>
      </c>
      <c r="J81" s="19" t="e">
        <f>VLOOKUP($D81,診断名検索!$G:$K,4,FALSE)</f>
        <v>#N/A</v>
      </c>
      <c r="K81" s="19" t="e">
        <f>VLOOKUP($D81,診断名検索!$G:$K,2,FALSE)</f>
        <v>#N/A</v>
      </c>
      <c r="L81" s="19" t="e">
        <f>VLOOKUP($D81,診断名検索!$G:$K,5,FALSE)</f>
        <v>#N/A</v>
      </c>
      <c r="M81" s="1615">
        <v>76</v>
      </c>
      <c r="N81" s="1621"/>
      <c r="O81" s="1621"/>
      <c r="P81" s="1622"/>
      <c r="Q81" s="1338"/>
      <c r="R81" s="1637"/>
      <c r="S81" s="1353"/>
      <c r="T81" s="1620"/>
    </row>
    <row r="82" spans="1:20" x14ac:dyDescent="0.15">
      <c r="A82" s="209">
        <v>77</v>
      </c>
      <c r="B82" s="212"/>
      <c r="C82" s="212"/>
      <c r="D82" s="706"/>
      <c r="E82" s="97"/>
      <c r="F82" s="276"/>
      <c r="G82" s="166"/>
      <c r="H82" s="211"/>
      <c r="I82" s="19" t="e">
        <f>VLOOKUP($D82,診断名検索!$G:$K,3,FALSE)</f>
        <v>#N/A</v>
      </c>
      <c r="J82" s="19" t="e">
        <f>VLOOKUP($D82,診断名検索!$G:$K,4,FALSE)</f>
        <v>#N/A</v>
      </c>
      <c r="K82" s="19" t="e">
        <f>VLOOKUP($D82,診断名検索!$G:$K,2,FALSE)</f>
        <v>#N/A</v>
      </c>
      <c r="L82" s="19" t="e">
        <f>VLOOKUP($D82,診断名検索!$G:$K,5,FALSE)</f>
        <v>#N/A</v>
      </c>
      <c r="M82" s="1615">
        <v>77</v>
      </c>
      <c r="N82" s="1621"/>
      <c r="O82" s="1621"/>
      <c r="P82" s="1622"/>
      <c r="Q82" s="1338"/>
      <c r="R82" s="1637"/>
      <c r="S82" s="1353"/>
      <c r="T82" s="1620"/>
    </row>
    <row r="83" spans="1:20" x14ac:dyDescent="0.15">
      <c r="A83" s="209">
        <v>78</v>
      </c>
      <c r="B83" s="212"/>
      <c r="C83" s="212"/>
      <c r="D83" s="706"/>
      <c r="E83" s="97"/>
      <c r="F83" s="276"/>
      <c r="G83" s="166"/>
      <c r="H83" s="211"/>
      <c r="I83" s="19" t="e">
        <f>VLOOKUP($D83,診断名検索!$G:$K,3,FALSE)</f>
        <v>#N/A</v>
      </c>
      <c r="J83" s="19" t="e">
        <f>VLOOKUP($D83,診断名検索!$G:$K,4,FALSE)</f>
        <v>#N/A</v>
      </c>
      <c r="K83" s="19" t="e">
        <f>VLOOKUP($D83,診断名検索!$G:$K,2,FALSE)</f>
        <v>#N/A</v>
      </c>
      <c r="L83" s="19" t="e">
        <f>VLOOKUP($D83,診断名検索!$G:$K,5,FALSE)</f>
        <v>#N/A</v>
      </c>
      <c r="M83" s="1615">
        <v>78</v>
      </c>
      <c r="N83" s="1621"/>
      <c r="O83" s="1621"/>
      <c r="P83" s="1622"/>
      <c r="Q83" s="1338"/>
      <c r="R83" s="1637"/>
      <c r="S83" s="1353"/>
      <c r="T83" s="1620"/>
    </row>
    <row r="84" spans="1:20" x14ac:dyDescent="0.15">
      <c r="A84" s="209">
        <v>79</v>
      </c>
      <c r="B84" s="212"/>
      <c r="C84" s="212"/>
      <c r="D84" s="706"/>
      <c r="E84" s="97"/>
      <c r="F84" s="276"/>
      <c r="G84" s="166"/>
      <c r="H84" s="211"/>
      <c r="I84" s="19" t="e">
        <f>VLOOKUP($D84,診断名検索!$G:$K,3,FALSE)</f>
        <v>#N/A</v>
      </c>
      <c r="J84" s="19" t="e">
        <f>VLOOKUP($D84,診断名検索!$G:$K,4,FALSE)</f>
        <v>#N/A</v>
      </c>
      <c r="K84" s="19" t="e">
        <f>VLOOKUP($D84,診断名検索!$G:$K,2,FALSE)</f>
        <v>#N/A</v>
      </c>
      <c r="L84" s="19" t="e">
        <f>VLOOKUP($D84,診断名検索!$G:$K,5,FALSE)</f>
        <v>#N/A</v>
      </c>
      <c r="M84" s="1615">
        <v>79</v>
      </c>
      <c r="N84" s="1621"/>
      <c r="O84" s="1621"/>
      <c r="P84" s="1622"/>
      <c r="Q84" s="1338"/>
      <c r="R84" s="1637"/>
      <c r="S84" s="1353"/>
      <c r="T84" s="1620"/>
    </row>
    <row r="85" spans="1:20" x14ac:dyDescent="0.15">
      <c r="A85" s="209">
        <v>80</v>
      </c>
      <c r="B85" s="212"/>
      <c r="C85" s="212"/>
      <c r="D85" s="706"/>
      <c r="E85" s="97"/>
      <c r="F85" s="276"/>
      <c r="G85" s="166"/>
      <c r="H85" s="211"/>
      <c r="I85" s="19" t="e">
        <f>VLOOKUP($D85,診断名検索!$G:$K,3,FALSE)</f>
        <v>#N/A</v>
      </c>
      <c r="J85" s="19" t="e">
        <f>VLOOKUP($D85,診断名検索!$G:$K,4,FALSE)</f>
        <v>#N/A</v>
      </c>
      <c r="K85" s="19" t="e">
        <f>VLOOKUP($D85,診断名検索!$G:$K,2,FALSE)</f>
        <v>#N/A</v>
      </c>
      <c r="L85" s="19" t="e">
        <f>VLOOKUP($D85,診断名検索!$G:$K,5,FALSE)</f>
        <v>#N/A</v>
      </c>
      <c r="M85" s="1615">
        <v>80</v>
      </c>
      <c r="N85" s="1621"/>
      <c r="O85" s="1621"/>
      <c r="P85" s="1622"/>
      <c r="Q85" s="1338"/>
      <c r="R85" s="1637"/>
      <c r="S85" s="1353"/>
      <c r="T85" s="1620"/>
    </row>
    <row r="86" spans="1:20" x14ac:dyDescent="0.15">
      <c r="A86" s="209">
        <v>81</v>
      </c>
      <c r="B86" s="212"/>
      <c r="C86" s="212"/>
      <c r="D86" s="706"/>
      <c r="E86" s="97"/>
      <c r="F86" s="276"/>
      <c r="G86" s="166"/>
      <c r="H86" s="211"/>
      <c r="I86" s="19" t="e">
        <f>VLOOKUP($D86,診断名検索!$G:$K,3,FALSE)</f>
        <v>#N/A</v>
      </c>
      <c r="J86" s="19" t="e">
        <f>VLOOKUP($D86,診断名検索!$G:$K,4,FALSE)</f>
        <v>#N/A</v>
      </c>
      <c r="K86" s="19" t="e">
        <f>VLOOKUP($D86,診断名検索!$G:$K,2,FALSE)</f>
        <v>#N/A</v>
      </c>
      <c r="L86" s="19" t="e">
        <f>VLOOKUP($D86,診断名検索!$G:$K,5,FALSE)</f>
        <v>#N/A</v>
      </c>
      <c r="M86" s="1615">
        <v>81</v>
      </c>
      <c r="N86" s="1621"/>
      <c r="O86" s="1621"/>
      <c r="P86" s="1622"/>
      <c r="Q86" s="1338"/>
      <c r="R86" s="1637"/>
      <c r="S86" s="1353"/>
      <c r="T86" s="1620"/>
    </row>
    <row r="87" spans="1:20" x14ac:dyDescent="0.15">
      <c r="A87" s="209">
        <v>82</v>
      </c>
      <c r="B87" s="212"/>
      <c r="C87" s="212"/>
      <c r="D87" s="706"/>
      <c r="E87" s="97"/>
      <c r="F87" s="276"/>
      <c r="G87" s="166"/>
      <c r="H87" s="211"/>
      <c r="I87" s="19" t="e">
        <f>VLOOKUP($D87,診断名検索!$G:$K,3,FALSE)</f>
        <v>#N/A</v>
      </c>
      <c r="J87" s="19" t="e">
        <f>VLOOKUP($D87,診断名検索!$G:$K,4,FALSE)</f>
        <v>#N/A</v>
      </c>
      <c r="K87" s="19" t="e">
        <f>VLOOKUP($D87,診断名検索!$G:$K,2,FALSE)</f>
        <v>#N/A</v>
      </c>
      <c r="L87" s="19" t="e">
        <f>VLOOKUP($D87,診断名検索!$G:$K,5,FALSE)</f>
        <v>#N/A</v>
      </c>
      <c r="M87" s="1615">
        <v>82</v>
      </c>
      <c r="N87" s="1621"/>
      <c r="O87" s="1621"/>
      <c r="P87" s="1622"/>
      <c r="Q87" s="1338"/>
      <c r="R87" s="1637"/>
      <c r="S87" s="1353"/>
      <c r="T87" s="1620"/>
    </row>
    <row r="88" spans="1:20" x14ac:dyDescent="0.15">
      <c r="A88" s="209">
        <v>83</v>
      </c>
      <c r="B88" s="212"/>
      <c r="C88" s="212"/>
      <c r="D88" s="706"/>
      <c r="E88" s="97"/>
      <c r="F88" s="276"/>
      <c r="G88" s="166"/>
      <c r="H88" s="211"/>
      <c r="I88" s="19" t="e">
        <f>VLOOKUP($D88,診断名検索!$G:$K,3,FALSE)</f>
        <v>#N/A</v>
      </c>
      <c r="J88" s="19" t="e">
        <f>VLOOKUP($D88,診断名検索!$G:$K,4,FALSE)</f>
        <v>#N/A</v>
      </c>
      <c r="K88" s="19" t="e">
        <f>VLOOKUP($D88,診断名検索!$G:$K,2,FALSE)</f>
        <v>#N/A</v>
      </c>
      <c r="L88" s="19" t="e">
        <f>VLOOKUP($D88,診断名検索!$G:$K,5,FALSE)</f>
        <v>#N/A</v>
      </c>
      <c r="M88" s="1615">
        <v>83</v>
      </c>
      <c r="N88" s="1621"/>
      <c r="O88" s="1621"/>
      <c r="P88" s="1622"/>
      <c r="Q88" s="1338"/>
      <c r="R88" s="1637"/>
      <c r="S88" s="1353"/>
      <c r="T88" s="1620"/>
    </row>
    <row r="89" spans="1:20" x14ac:dyDescent="0.15">
      <c r="A89" s="209">
        <v>84</v>
      </c>
      <c r="B89" s="212"/>
      <c r="C89" s="212"/>
      <c r="D89" s="706"/>
      <c r="E89" s="97"/>
      <c r="F89" s="276"/>
      <c r="G89" s="166"/>
      <c r="H89" s="211"/>
      <c r="I89" s="19" t="e">
        <f>VLOOKUP($D89,診断名検索!$G:$K,3,FALSE)</f>
        <v>#N/A</v>
      </c>
      <c r="J89" s="19" t="e">
        <f>VLOOKUP($D89,診断名検索!$G:$K,4,FALSE)</f>
        <v>#N/A</v>
      </c>
      <c r="K89" s="19" t="e">
        <f>VLOOKUP($D89,診断名検索!$G:$K,2,FALSE)</f>
        <v>#N/A</v>
      </c>
      <c r="L89" s="19" t="e">
        <f>VLOOKUP($D89,診断名検索!$G:$K,5,FALSE)</f>
        <v>#N/A</v>
      </c>
      <c r="M89" s="1615">
        <v>84</v>
      </c>
      <c r="N89" s="1621"/>
      <c r="O89" s="1621"/>
      <c r="P89" s="1622"/>
      <c r="Q89" s="1338"/>
      <c r="R89" s="1637"/>
      <c r="S89" s="1353"/>
      <c r="T89" s="1620"/>
    </row>
    <row r="90" spans="1:20" x14ac:dyDescent="0.15">
      <c r="A90" s="209">
        <v>85</v>
      </c>
      <c r="B90" s="212"/>
      <c r="C90" s="212"/>
      <c r="D90" s="706"/>
      <c r="E90" s="97"/>
      <c r="F90" s="276"/>
      <c r="G90" s="166"/>
      <c r="H90" s="211"/>
      <c r="I90" s="19" t="e">
        <f>VLOOKUP($D90,診断名検索!$G:$K,3,FALSE)</f>
        <v>#N/A</v>
      </c>
      <c r="J90" s="19" t="e">
        <f>VLOOKUP($D90,診断名検索!$G:$K,4,FALSE)</f>
        <v>#N/A</v>
      </c>
      <c r="K90" s="19" t="e">
        <f>VLOOKUP($D90,診断名検索!$G:$K,2,FALSE)</f>
        <v>#N/A</v>
      </c>
      <c r="L90" s="19" t="e">
        <f>VLOOKUP($D90,診断名検索!$G:$K,5,FALSE)</f>
        <v>#N/A</v>
      </c>
      <c r="M90" s="1615">
        <v>85</v>
      </c>
      <c r="N90" s="1621"/>
      <c r="O90" s="1621"/>
      <c r="P90" s="1622"/>
      <c r="Q90" s="1338"/>
      <c r="R90" s="1637"/>
      <c r="S90" s="1353"/>
      <c r="T90" s="1620"/>
    </row>
    <row r="91" spans="1:20" x14ac:dyDescent="0.15">
      <c r="A91" s="209">
        <v>86</v>
      </c>
      <c r="B91" s="212"/>
      <c r="C91" s="212"/>
      <c r="D91" s="706"/>
      <c r="E91" s="97"/>
      <c r="F91" s="276"/>
      <c r="G91" s="166"/>
      <c r="H91" s="211"/>
      <c r="I91" s="19" t="e">
        <f>VLOOKUP($D91,診断名検索!$G:$K,3,FALSE)</f>
        <v>#N/A</v>
      </c>
      <c r="J91" s="19" t="e">
        <f>VLOOKUP($D91,診断名検索!$G:$K,4,FALSE)</f>
        <v>#N/A</v>
      </c>
      <c r="K91" s="19" t="e">
        <f>VLOOKUP($D91,診断名検索!$G:$K,2,FALSE)</f>
        <v>#N/A</v>
      </c>
      <c r="L91" s="19" t="e">
        <f>VLOOKUP($D91,診断名検索!$G:$K,5,FALSE)</f>
        <v>#N/A</v>
      </c>
      <c r="M91" s="1615">
        <v>86</v>
      </c>
      <c r="N91" s="1621"/>
      <c r="O91" s="1621"/>
      <c r="P91" s="1622"/>
      <c r="Q91" s="1338"/>
      <c r="R91" s="1637"/>
      <c r="S91" s="1353"/>
      <c r="T91" s="1620"/>
    </row>
    <row r="92" spans="1:20" x14ac:dyDescent="0.15">
      <c r="A92" s="209">
        <v>87</v>
      </c>
      <c r="B92" s="212"/>
      <c r="C92" s="212"/>
      <c r="D92" s="706"/>
      <c r="E92" s="97"/>
      <c r="F92" s="276"/>
      <c r="G92" s="166"/>
      <c r="H92" s="211"/>
      <c r="I92" s="19" t="e">
        <f>VLOOKUP($D92,診断名検索!$G:$K,3,FALSE)</f>
        <v>#N/A</v>
      </c>
      <c r="J92" s="19" t="e">
        <f>VLOOKUP($D92,診断名検索!$G:$K,4,FALSE)</f>
        <v>#N/A</v>
      </c>
      <c r="K92" s="19" t="e">
        <f>VLOOKUP($D92,診断名検索!$G:$K,2,FALSE)</f>
        <v>#N/A</v>
      </c>
      <c r="L92" s="19" t="e">
        <f>VLOOKUP($D92,診断名検索!$G:$K,5,FALSE)</f>
        <v>#N/A</v>
      </c>
      <c r="M92" s="1615">
        <v>87</v>
      </c>
      <c r="N92" s="1621"/>
      <c r="O92" s="1621"/>
      <c r="P92" s="1622"/>
      <c r="Q92" s="1338"/>
      <c r="R92" s="1637"/>
      <c r="S92" s="1353"/>
      <c r="T92" s="1620"/>
    </row>
    <row r="93" spans="1:20" x14ac:dyDescent="0.15">
      <c r="A93" s="209">
        <v>88</v>
      </c>
      <c r="B93" s="212"/>
      <c r="C93" s="212"/>
      <c r="D93" s="706"/>
      <c r="E93" s="97"/>
      <c r="F93" s="276"/>
      <c r="G93" s="166"/>
      <c r="H93" s="211"/>
      <c r="I93" s="19" t="e">
        <f>VLOOKUP($D93,診断名検索!$G:$K,3,FALSE)</f>
        <v>#N/A</v>
      </c>
      <c r="J93" s="19" t="e">
        <f>VLOOKUP($D93,診断名検索!$G:$K,4,FALSE)</f>
        <v>#N/A</v>
      </c>
      <c r="K93" s="19" t="e">
        <f>VLOOKUP($D93,診断名検索!$G:$K,2,FALSE)</f>
        <v>#N/A</v>
      </c>
      <c r="L93" s="19" t="e">
        <f>VLOOKUP($D93,診断名検索!$G:$K,5,FALSE)</f>
        <v>#N/A</v>
      </c>
      <c r="M93" s="1615">
        <v>88</v>
      </c>
      <c r="N93" s="1621"/>
      <c r="O93" s="1621"/>
      <c r="P93" s="1622"/>
      <c r="Q93" s="1338"/>
      <c r="R93" s="1637"/>
      <c r="S93" s="1353"/>
      <c r="T93" s="1620"/>
    </row>
    <row r="94" spans="1:20" x14ac:dyDescent="0.15">
      <c r="A94" s="209">
        <v>89</v>
      </c>
      <c r="B94" s="212"/>
      <c r="C94" s="212"/>
      <c r="D94" s="706"/>
      <c r="E94" s="97"/>
      <c r="F94" s="276"/>
      <c r="G94" s="166"/>
      <c r="H94" s="211"/>
      <c r="I94" s="19" t="e">
        <f>VLOOKUP($D94,診断名検索!$G:$K,3,FALSE)</f>
        <v>#N/A</v>
      </c>
      <c r="J94" s="19" t="e">
        <f>VLOOKUP($D94,診断名検索!$G:$K,4,FALSE)</f>
        <v>#N/A</v>
      </c>
      <c r="K94" s="19" t="e">
        <f>VLOOKUP($D94,診断名検索!$G:$K,2,FALSE)</f>
        <v>#N/A</v>
      </c>
      <c r="L94" s="19" t="e">
        <f>VLOOKUP($D94,診断名検索!$G:$K,5,FALSE)</f>
        <v>#N/A</v>
      </c>
      <c r="M94" s="1615">
        <v>89</v>
      </c>
      <c r="N94" s="1621"/>
      <c r="O94" s="1621"/>
      <c r="P94" s="1622"/>
      <c r="Q94" s="1338"/>
      <c r="R94" s="1637"/>
      <c r="S94" s="1353"/>
      <c r="T94" s="1620"/>
    </row>
    <row r="95" spans="1:20" x14ac:dyDescent="0.15">
      <c r="A95" s="209">
        <v>90</v>
      </c>
      <c r="B95" s="212"/>
      <c r="C95" s="212"/>
      <c r="D95" s="706"/>
      <c r="E95" s="97"/>
      <c r="F95" s="276"/>
      <c r="G95" s="166"/>
      <c r="H95" s="211"/>
      <c r="I95" s="19" t="e">
        <f>VLOOKUP($D95,診断名検索!$G:$K,3,FALSE)</f>
        <v>#N/A</v>
      </c>
      <c r="J95" s="19" t="e">
        <f>VLOOKUP($D95,診断名検索!$G:$K,4,FALSE)</f>
        <v>#N/A</v>
      </c>
      <c r="K95" s="19" t="e">
        <f>VLOOKUP($D95,診断名検索!$G:$K,2,FALSE)</f>
        <v>#N/A</v>
      </c>
      <c r="L95" s="19" t="e">
        <f>VLOOKUP($D95,診断名検索!$G:$K,5,FALSE)</f>
        <v>#N/A</v>
      </c>
      <c r="M95" s="1615">
        <v>90</v>
      </c>
      <c r="N95" s="1621"/>
      <c r="O95" s="1621"/>
      <c r="P95" s="1622"/>
      <c r="Q95" s="1338"/>
      <c r="R95" s="1637"/>
      <c r="S95" s="1353"/>
      <c r="T95" s="1620"/>
    </row>
    <row r="96" spans="1:20" x14ac:dyDescent="0.15">
      <c r="A96" s="209">
        <v>91</v>
      </c>
      <c r="B96" s="212"/>
      <c r="C96" s="212"/>
      <c r="D96" s="706"/>
      <c r="E96" s="97"/>
      <c r="F96" s="276"/>
      <c r="G96" s="166"/>
      <c r="H96" s="211"/>
      <c r="I96" s="19" t="e">
        <f>VLOOKUP($D96,診断名検索!$G:$K,3,FALSE)</f>
        <v>#N/A</v>
      </c>
      <c r="J96" s="19" t="e">
        <f>VLOOKUP($D96,診断名検索!$G:$K,4,FALSE)</f>
        <v>#N/A</v>
      </c>
      <c r="K96" s="19" t="e">
        <f>VLOOKUP($D96,診断名検索!$G:$K,2,FALSE)</f>
        <v>#N/A</v>
      </c>
      <c r="L96" s="19" t="e">
        <f>VLOOKUP($D96,診断名検索!$G:$K,5,FALSE)</f>
        <v>#N/A</v>
      </c>
      <c r="M96" s="1615">
        <v>91</v>
      </c>
      <c r="N96" s="1621"/>
      <c r="O96" s="1621"/>
      <c r="P96" s="1622"/>
      <c r="Q96" s="1338"/>
      <c r="R96" s="1637"/>
      <c r="S96" s="1353"/>
      <c r="T96" s="1620"/>
    </row>
    <row r="97" spans="1:20" x14ac:dyDescent="0.15">
      <c r="A97" s="209">
        <v>92</v>
      </c>
      <c r="B97" s="212"/>
      <c r="C97" s="212"/>
      <c r="D97" s="706"/>
      <c r="E97" s="97"/>
      <c r="F97" s="276"/>
      <c r="G97" s="166"/>
      <c r="H97" s="211"/>
      <c r="I97" s="19" t="e">
        <f>VLOOKUP($D97,診断名検索!$G:$K,3,FALSE)</f>
        <v>#N/A</v>
      </c>
      <c r="J97" s="19" t="e">
        <f>VLOOKUP($D97,診断名検索!$G:$K,4,FALSE)</f>
        <v>#N/A</v>
      </c>
      <c r="K97" s="19" t="e">
        <f>VLOOKUP($D97,診断名検索!$G:$K,2,FALSE)</f>
        <v>#N/A</v>
      </c>
      <c r="L97" s="19" t="e">
        <f>VLOOKUP($D97,診断名検索!$G:$K,5,FALSE)</f>
        <v>#N/A</v>
      </c>
      <c r="M97" s="1615">
        <v>92</v>
      </c>
      <c r="N97" s="1621"/>
      <c r="O97" s="1621"/>
      <c r="P97" s="1622"/>
      <c r="Q97" s="1338"/>
      <c r="R97" s="1637"/>
      <c r="S97" s="1353"/>
      <c r="T97" s="1620"/>
    </row>
    <row r="98" spans="1:20" x14ac:dyDescent="0.15">
      <c r="A98" s="209">
        <v>93</v>
      </c>
      <c r="B98" s="212"/>
      <c r="C98" s="212"/>
      <c r="D98" s="706"/>
      <c r="E98" s="97"/>
      <c r="F98" s="276"/>
      <c r="G98" s="166"/>
      <c r="H98" s="211"/>
      <c r="I98" s="19" t="e">
        <f>VLOOKUP($D98,診断名検索!$G:$K,3,FALSE)</f>
        <v>#N/A</v>
      </c>
      <c r="J98" s="19" t="e">
        <f>VLOOKUP($D98,診断名検索!$G:$K,4,FALSE)</f>
        <v>#N/A</v>
      </c>
      <c r="K98" s="19" t="e">
        <f>VLOOKUP($D98,診断名検索!$G:$K,2,FALSE)</f>
        <v>#N/A</v>
      </c>
      <c r="L98" s="19" t="e">
        <f>VLOOKUP($D98,診断名検索!$G:$K,5,FALSE)</f>
        <v>#N/A</v>
      </c>
      <c r="M98" s="1615">
        <v>93</v>
      </c>
      <c r="N98" s="1621"/>
      <c r="O98" s="1621"/>
      <c r="P98" s="1622"/>
      <c r="Q98" s="1338"/>
      <c r="R98" s="1637"/>
      <c r="S98" s="1353"/>
      <c r="T98" s="1620"/>
    </row>
    <row r="99" spans="1:20" x14ac:dyDescent="0.15">
      <c r="A99" s="209">
        <v>94</v>
      </c>
      <c r="B99" s="212"/>
      <c r="C99" s="212"/>
      <c r="D99" s="706"/>
      <c r="E99" s="97"/>
      <c r="F99" s="276"/>
      <c r="G99" s="166"/>
      <c r="H99" s="211"/>
      <c r="I99" s="19" t="e">
        <f>VLOOKUP($D99,診断名検索!$G:$K,3,FALSE)</f>
        <v>#N/A</v>
      </c>
      <c r="J99" s="19" t="e">
        <f>VLOOKUP($D99,診断名検索!$G:$K,4,FALSE)</f>
        <v>#N/A</v>
      </c>
      <c r="K99" s="19" t="e">
        <f>VLOOKUP($D99,診断名検索!$G:$K,2,FALSE)</f>
        <v>#N/A</v>
      </c>
      <c r="L99" s="19" t="e">
        <f>VLOOKUP($D99,診断名検索!$G:$K,5,FALSE)</f>
        <v>#N/A</v>
      </c>
      <c r="M99" s="1615">
        <v>94</v>
      </c>
      <c r="N99" s="1621"/>
      <c r="O99" s="1621"/>
      <c r="P99" s="1622"/>
      <c r="Q99" s="1338"/>
      <c r="R99" s="1637"/>
      <c r="S99" s="1353"/>
      <c r="T99" s="1620"/>
    </row>
    <row r="100" spans="1:20" x14ac:dyDescent="0.15">
      <c r="A100" s="209">
        <v>95</v>
      </c>
      <c r="B100" s="212"/>
      <c r="C100" s="212"/>
      <c r="D100" s="706"/>
      <c r="E100" s="97"/>
      <c r="F100" s="276"/>
      <c r="G100" s="166"/>
      <c r="H100" s="211"/>
      <c r="I100" s="19" t="e">
        <f>VLOOKUP($D100,診断名検索!$G:$K,3,FALSE)</f>
        <v>#N/A</v>
      </c>
      <c r="J100" s="19" t="e">
        <f>VLOOKUP($D100,診断名検索!$G:$K,4,FALSE)</f>
        <v>#N/A</v>
      </c>
      <c r="K100" s="19" t="e">
        <f>VLOOKUP($D100,診断名検索!$G:$K,2,FALSE)</f>
        <v>#N/A</v>
      </c>
      <c r="L100" s="19" t="e">
        <f>VLOOKUP($D100,診断名検索!$G:$K,5,FALSE)</f>
        <v>#N/A</v>
      </c>
      <c r="M100" s="1615">
        <v>95</v>
      </c>
      <c r="N100" s="1621"/>
      <c r="O100" s="1621"/>
      <c r="P100" s="1622"/>
      <c r="Q100" s="1338"/>
      <c r="R100" s="1637"/>
      <c r="S100" s="1353"/>
      <c r="T100" s="1620"/>
    </row>
    <row r="101" spans="1:20" x14ac:dyDescent="0.15">
      <c r="A101" s="209">
        <v>96</v>
      </c>
      <c r="B101" s="212"/>
      <c r="C101" s="212"/>
      <c r="D101" s="706"/>
      <c r="E101" s="97"/>
      <c r="F101" s="276"/>
      <c r="G101" s="166"/>
      <c r="H101" s="211"/>
      <c r="I101" s="19" t="e">
        <f>VLOOKUP($D101,診断名検索!$G:$K,3,FALSE)</f>
        <v>#N/A</v>
      </c>
      <c r="J101" s="19" t="e">
        <f>VLOOKUP($D101,診断名検索!$G:$K,4,FALSE)</f>
        <v>#N/A</v>
      </c>
      <c r="K101" s="19" t="e">
        <f>VLOOKUP($D101,診断名検索!$G:$K,2,FALSE)</f>
        <v>#N/A</v>
      </c>
      <c r="L101" s="19" t="e">
        <f>VLOOKUP($D101,診断名検索!$G:$K,5,FALSE)</f>
        <v>#N/A</v>
      </c>
      <c r="M101" s="1615">
        <v>96</v>
      </c>
      <c r="N101" s="1621"/>
      <c r="O101" s="1621"/>
      <c r="P101" s="1622"/>
      <c r="Q101" s="1338"/>
      <c r="R101" s="1637"/>
      <c r="S101" s="1353"/>
      <c r="T101" s="1620"/>
    </row>
    <row r="102" spans="1:20" x14ac:dyDescent="0.15">
      <c r="A102" s="209">
        <v>97</v>
      </c>
      <c r="B102" s="212"/>
      <c r="C102" s="212"/>
      <c r="D102" s="706"/>
      <c r="E102" s="97"/>
      <c r="F102" s="276"/>
      <c r="G102" s="166"/>
      <c r="H102" s="211"/>
      <c r="I102" s="19" t="e">
        <f>VLOOKUP($D102,診断名検索!$G:$K,3,FALSE)</f>
        <v>#N/A</v>
      </c>
      <c r="J102" s="19" t="e">
        <f>VLOOKUP($D102,診断名検索!$G:$K,4,FALSE)</f>
        <v>#N/A</v>
      </c>
      <c r="K102" s="19" t="e">
        <f>VLOOKUP($D102,診断名検索!$G:$K,2,FALSE)</f>
        <v>#N/A</v>
      </c>
      <c r="L102" s="19" t="e">
        <f>VLOOKUP($D102,診断名検索!$G:$K,5,FALSE)</f>
        <v>#N/A</v>
      </c>
      <c r="M102" s="1615">
        <v>97</v>
      </c>
      <c r="N102" s="1621"/>
      <c r="O102" s="1621"/>
      <c r="P102" s="1622"/>
      <c r="Q102" s="1338"/>
      <c r="R102" s="1637"/>
      <c r="S102" s="1353"/>
      <c r="T102" s="1620"/>
    </row>
    <row r="103" spans="1:20" x14ac:dyDescent="0.15">
      <c r="A103" s="209">
        <v>98</v>
      </c>
      <c r="B103" s="212"/>
      <c r="C103" s="212"/>
      <c r="D103" s="706"/>
      <c r="E103" s="97"/>
      <c r="F103" s="276"/>
      <c r="G103" s="166"/>
      <c r="H103" s="211"/>
      <c r="I103" s="19" t="e">
        <f>VLOOKUP($D103,診断名検索!$G:$K,3,FALSE)</f>
        <v>#N/A</v>
      </c>
      <c r="J103" s="19" t="e">
        <f>VLOOKUP($D103,診断名検索!$G:$K,4,FALSE)</f>
        <v>#N/A</v>
      </c>
      <c r="K103" s="19" t="e">
        <f>VLOOKUP($D103,診断名検索!$G:$K,2,FALSE)</f>
        <v>#N/A</v>
      </c>
      <c r="L103" s="19" t="e">
        <f>VLOOKUP($D103,診断名検索!$G:$K,5,FALSE)</f>
        <v>#N/A</v>
      </c>
      <c r="M103" s="1615">
        <v>98</v>
      </c>
      <c r="N103" s="1621"/>
      <c r="O103" s="1621"/>
      <c r="P103" s="1622"/>
      <c r="Q103" s="1338"/>
      <c r="R103" s="1637"/>
      <c r="S103" s="1353"/>
      <c r="T103" s="1620"/>
    </row>
    <row r="104" spans="1:20" x14ac:dyDescent="0.15">
      <c r="A104" s="209">
        <v>99</v>
      </c>
      <c r="B104" s="212"/>
      <c r="C104" s="212"/>
      <c r="D104" s="706"/>
      <c r="E104" s="97"/>
      <c r="F104" s="276"/>
      <c r="G104" s="166"/>
      <c r="H104" s="211"/>
      <c r="I104" s="19" t="e">
        <f>VLOOKUP($D104,診断名検索!$G:$K,3,FALSE)</f>
        <v>#N/A</v>
      </c>
      <c r="J104" s="19" t="e">
        <f>VLOOKUP($D104,診断名検索!$G:$K,4,FALSE)</f>
        <v>#N/A</v>
      </c>
      <c r="K104" s="19" t="e">
        <f>VLOOKUP($D104,診断名検索!$G:$K,2,FALSE)</f>
        <v>#N/A</v>
      </c>
      <c r="L104" s="19" t="e">
        <f>VLOOKUP($D104,診断名検索!$G:$K,5,FALSE)</f>
        <v>#N/A</v>
      </c>
      <c r="M104" s="1615">
        <v>99</v>
      </c>
      <c r="N104" s="1621"/>
      <c r="O104" s="1621"/>
      <c r="P104" s="1622"/>
      <c r="Q104" s="1338"/>
      <c r="R104" s="1637"/>
      <c r="S104" s="1353"/>
      <c r="T104" s="1620"/>
    </row>
    <row r="105" spans="1:20" s="26" customFormat="1" ht="15" customHeight="1" thickBot="1" x14ac:dyDescent="0.2">
      <c r="A105" s="213">
        <v>100</v>
      </c>
      <c r="B105" s="214"/>
      <c r="C105" s="214"/>
      <c r="D105" s="707"/>
      <c r="E105" s="216"/>
      <c r="F105" s="389"/>
      <c r="G105" s="142"/>
      <c r="H105" s="215"/>
      <c r="I105" s="19" t="e">
        <f>VLOOKUP($D105,診断名検索!$G:$K,3,FALSE)</f>
        <v>#N/A</v>
      </c>
      <c r="J105" s="19" t="e">
        <f>VLOOKUP($D105,診断名検索!$G:$K,4,FALSE)</f>
        <v>#N/A</v>
      </c>
      <c r="K105" s="19" t="e">
        <f>VLOOKUP($D105,診断名検索!$G:$K,2,FALSE)</f>
        <v>#N/A</v>
      </c>
      <c r="L105" s="19" t="e">
        <f>VLOOKUP($D105,診断名検索!$G:$K,5,FALSE)</f>
        <v>#N/A</v>
      </c>
      <c r="M105" s="1624">
        <v>100</v>
      </c>
      <c r="N105" s="1624"/>
      <c r="O105" s="1624"/>
      <c r="P105" s="1625"/>
      <c r="Q105" s="1626"/>
      <c r="R105" s="1638"/>
      <c r="S105" s="1628"/>
      <c r="T105" s="1625"/>
    </row>
    <row r="106" spans="1:20" ht="24.95" customHeight="1" thickTop="1" thickBot="1" x14ac:dyDescent="0.2">
      <c r="A106" s="3012" t="s">
        <v>2</v>
      </c>
      <c r="B106" s="3013"/>
      <c r="C106" s="3013"/>
      <c r="D106" s="3014"/>
      <c r="E106" s="217">
        <f>SUM(E6:E105)</f>
        <v>0</v>
      </c>
      <c r="F106" s="390">
        <f>SUM(F6:F105)</f>
        <v>0</v>
      </c>
      <c r="G106" s="218">
        <f>SUM(G6:G105)</f>
        <v>0</v>
      </c>
      <c r="H106" s="218"/>
      <c r="M106" s="3007" t="s">
        <v>2</v>
      </c>
      <c r="N106" s="3008"/>
      <c r="O106" s="3008"/>
      <c r="P106" s="3009"/>
      <c r="Q106" s="1629">
        <v>0</v>
      </c>
      <c r="R106" s="1137">
        <v>0</v>
      </c>
      <c r="S106" s="1379">
        <v>0</v>
      </c>
      <c r="T106" s="1379"/>
    </row>
    <row r="107" spans="1:20" ht="21.75" customHeight="1" x14ac:dyDescent="0.15">
      <c r="E107" s="2996" t="str">
        <f>HYPERLINK("#A1","▲このシートの先頭に戻る")</f>
        <v>▲このシートの先頭に戻る</v>
      </c>
      <c r="F107" s="2997"/>
      <c r="G107" s="2997"/>
      <c r="H107" s="2997"/>
    </row>
    <row r="108" spans="1:20" x14ac:dyDescent="0.15">
      <c r="C108" s="534" t="s">
        <v>773</v>
      </c>
      <c r="D108" s="219" t="s">
        <v>786</v>
      </c>
      <c r="E108" s="219">
        <f t="shared" ref="E108:E119" si="0">SUMIFS(E$6:E$105,$B$6:$B$105,$C$108,$C$6:$C$105,$D108)</f>
        <v>0</v>
      </c>
      <c r="F108" s="219">
        <f t="shared" ref="F108:G119" si="1">SUMIFS(F$6:F$105,$B$6:$B$105,$C$108,$C$6:$C$105,$D108)</f>
        <v>0</v>
      </c>
      <c r="G108" s="219">
        <f t="shared" si="1"/>
        <v>0</v>
      </c>
      <c r="P108" s="15"/>
      <c r="Q108" s="15"/>
      <c r="R108" s="15"/>
      <c r="S108" s="15"/>
      <c r="T108" s="15"/>
    </row>
    <row r="109" spans="1:20" x14ac:dyDescent="0.15">
      <c r="C109" s="534"/>
      <c r="D109" s="219" t="s">
        <v>787</v>
      </c>
      <c r="E109" s="219">
        <f t="shared" si="0"/>
        <v>0</v>
      </c>
      <c r="F109" s="219">
        <f t="shared" si="1"/>
        <v>0</v>
      </c>
      <c r="G109" s="219">
        <f t="shared" si="1"/>
        <v>0</v>
      </c>
      <c r="P109" s="15"/>
      <c r="Q109" s="15"/>
      <c r="R109" s="15"/>
      <c r="S109" s="15"/>
      <c r="T109" s="15"/>
    </row>
    <row r="110" spans="1:20" x14ac:dyDescent="0.15">
      <c r="C110" s="534"/>
      <c r="D110" s="219" t="s">
        <v>788</v>
      </c>
      <c r="E110" s="219">
        <f t="shared" si="0"/>
        <v>0</v>
      </c>
      <c r="F110" s="219">
        <f t="shared" si="1"/>
        <v>0</v>
      </c>
      <c r="G110" s="219">
        <f t="shared" si="1"/>
        <v>0</v>
      </c>
      <c r="P110" s="15"/>
      <c r="Q110" s="15"/>
      <c r="R110" s="15"/>
      <c r="S110" s="15"/>
      <c r="T110" s="15"/>
    </row>
    <row r="111" spans="1:20" x14ac:dyDescent="0.15">
      <c r="C111" s="534"/>
      <c r="D111" s="219" t="s">
        <v>789</v>
      </c>
      <c r="E111" s="219">
        <f t="shared" si="0"/>
        <v>0</v>
      </c>
      <c r="F111" s="219">
        <f t="shared" si="1"/>
        <v>0</v>
      </c>
      <c r="G111" s="219">
        <f t="shared" si="1"/>
        <v>0</v>
      </c>
      <c r="P111" s="15"/>
      <c r="Q111" s="15"/>
      <c r="R111" s="15"/>
      <c r="S111" s="15"/>
      <c r="T111" s="15"/>
    </row>
    <row r="112" spans="1:20" x14ac:dyDescent="0.15">
      <c r="C112" s="534"/>
      <c r="D112" s="219" t="s">
        <v>790</v>
      </c>
      <c r="E112" s="219">
        <f t="shared" si="0"/>
        <v>0</v>
      </c>
      <c r="F112" s="219">
        <f t="shared" si="1"/>
        <v>0</v>
      </c>
      <c r="G112" s="219">
        <f t="shared" si="1"/>
        <v>0</v>
      </c>
      <c r="P112" s="15"/>
      <c r="Q112" s="15"/>
      <c r="R112" s="15"/>
      <c r="S112" s="15"/>
      <c r="T112" s="15"/>
    </row>
    <row r="113" spans="3:20" hidden="1" x14ac:dyDescent="0.15">
      <c r="C113" s="534"/>
      <c r="D113" s="219" t="s">
        <v>134</v>
      </c>
      <c r="E113" s="219">
        <f t="shared" si="0"/>
        <v>0</v>
      </c>
      <c r="F113" s="219">
        <f t="shared" si="1"/>
        <v>0</v>
      </c>
      <c r="G113" s="219">
        <f t="shared" si="1"/>
        <v>0</v>
      </c>
      <c r="P113" s="15"/>
      <c r="Q113" s="15"/>
      <c r="R113" s="15"/>
      <c r="S113" s="15"/>
      <c r="T113" s="15"/>
    </row>
    <row r="114" spans="3:20" x14ac:dyDescent="0.15">
      <c r="C114" s="534"/>
      <c r="D114" s="219" t="s">
        <v>791</v>
      </c>
      <c r="E114" s="219">
        <f t="shared" si="0"/>
        <v>0</v>
      </c>
      <c r="F114" s="219">
        <f t="shared" si="1"/>
        <v>0</v>
      </c>
      <c r="G114" s="219">
        <f t="shared" si="1"/>
        <v>0</v>
      </c>
      <c r="P114" s="15"/>
      <c r="Q114" s="15"/>
      <c r="R114" s="15"/>
      <c r="S114" s="15"/>
      <c r="T114" s="15"/>
    </row>
    <row r="115" spans="3:20" hidden="1" x14ac:dyDescent="0.15">
      <c r="C115" s="534"/>
      <c r="D115" s="219" t="s">
        <v>135</v>
      </c>
      <c r="E115" s="219">
        <f t="shared" si="0"/>
        <v>0</v>
      </c>
      <c r="F115" s="219">
        <f t="shared" si="1"/>
        <v>0</v>
      </c>
      <c r="G115" s="219">
        <f t="shared" si="1"/>
        <v>0</v>
      </c>
      <c r="P115" s="15"/>
      <c r="Q115" s="15"/>
      <c r="R115" s="15"/>
      <c r="S115" s="15"/>
      <c r="T115" s="15"/>
    </row>
    <row r="116" spans="3:20" x14ac:dyDescent="0.15">
      <c r="C116" s="534"/>
      <c r="D116" s="219" t="s">
        <v>136</v>
      </c>
      <c r="E116" s="219">
        <f t="shared" si="0"/>
        <v>0</v>
      </c>
      <c r="F116" s="219">
        <f t="shared" si="1"/>
        <v>0</v>
      </c>
      <c r="G116" s="219">
        <f t="shared" si="1"/>
        <v>0</v>
      </c>
      <c r="P116" s="15"/>
      <c r="Q116" s="15"/>
      <c r="R116" s="15"/>
      <c r="S116" s="15"/>
      <c r="T116" s="15"/>
    </row>
    <row r="117" spans="3:20" x14ac:dyDescent="0.15">
      <c r="C117" s="534"/>
      <c r="D117" s="219" t="s">
        <v>137</v>
      </c>
      <c r="E117" s="219">
        <f t="shared" si="0"/>
        <v>0</v>
      </c>
      <c r="F117" s="219">
        <f t="shared" si="1"/>
        <v>0</v>
      </c>
      <c r="G117" s="219">
        <f t="shared" si="1"/>
        <v>0</v>
      </c>
      <c r="P117" s="15"/>
      <c r="Q117" s="15"/>
      <c r="R117" s="15"/>
      <c r="S117" s="15"/>
      <c r="T117" s="15"/>
    </row>
    <row r="118" spans="3:20" x14ac:dyDescent="0.15">
      <c r="C118" s="534"/>
      <c r="D118" s="219" t="s">
        <v>138</v>
      </c>
      <c r="E118" s="219">
        <f t="shared" si="0"/>
        <v>0</v>
      </c>
      <c r="F118" s="219">
        <f t="shared" si="1"/>
        <v>0</v>
      </c>
      <c r="G118" s="219">
        <f t="shared" si="1"/>
        <v>0</v>
      </c>
      <c r="P118" s="15"/>
      <c r="Q118" s="15"/>
      <c r="R118" s="15"/>
      <c r="S118" s="15"/>
      <c r="T118" s="15"/>
    </row>
    <row r="119" spans="3:20" x14ac:dyDescent="0.15">
      <c r="C119" s="534"/>
      <c r="D119" s="219" t="s">
        <v>128</v>
      </c>
      <c r="E119" s="219">
        <f t="shared" si="0"/>
        <v>0</v>
      </c>
      <c r="F119" s="219">
        <f t="shared" si="1"/>
        <v>0</v>
      </c>
      <c r="G119" s="219">
        <f t="shared" si="1"/>
        <v>0</v>
      </c>
      <c r="P119" s="15"/>
      <c r="Q119" s="15"/>
      <c r="R119" s="15"/>
      <c r="S119" s="15"/>
      <c r="T119" s="15"/>
    </row>
    <row r="120" spans="3:20" x14ac:dyDescent="0.15">
      <c r="C120" s="534" t="s">
        <v>774</v>
      </c>
      <c r="D120" s="219" t="s">
        <v>786</v>
      </c>
      <c r="E120" s="219">
        <f t="shared" ref="E120:E131" si="2">SUMIFS(E$6:E$105,$B$6:$B$105,$C$120,$C$6:$C$105,$D120)</f>
        <v>0</v>
      </c>
      <c r="F120" s="219">
        <f t="shared" ref="F120:G131" si="3">SUMIFS(F$6:F$105,$B$6:$B$105,$C$120,$C$6:$C$105,$D120)</f>
        <v>0</v>
      </c>
      <c r="G120" s="219">
        <f t="shared" si="3"/>
        <v>0</v>
      </c>
      <c r="P120" s="15"/>
      <c r="Q120" s="15"/>
      <c r="R120" s="15"/>
      <c r="S120" s="15"/>
      <c r="T120" s="15"/>
    </row>
    <row r="121" spans="3:20" x14ac:dyDescent="0.15">
      <c r="C121" s="534"/>
      <c r="D121" s="219" t="s">
        <v>787</v>
      </c>
      <c r="E121" s="219">
        <f t="shared" si="2"/>
        <v>0</v>
      </c>
      <c r="F121" s="219">
        <f t="shared" si="3"/>
        <v>0</v>
      </c>
      <c r="G121" s="219">
        <f t="shared" si="3"/>
        <v>0</v>
      </c>
      <c r="P121" s="15"/>
      <c r="Q121" s="15"/>
      <c r="R121" s="15"/>
      <c r="S121" s="15"/>
      <c r="T121" s="15"/>
    </row>
    <row r="122" spans="3:20" x14ac:dyDescent="0.15">
      <c r="C122" s="534"/>
      <c r="D122" s="219" t="s">
        <v>788</v>
      </c>
      <c r="E122" s="219">
        <f t="shared" si="2"/>
        <v>0</v>
      </c>
      <c r="F122" s="219">
        <f t="shared" si="3"/>
        <v>0</v>
      </c>
      <c r="G122" s="219">
        <f t="shared" si="3"/>
        <v>0</v>
      </c>
      <c r="P122" s="15"/>
      <c r="Q122" s="15"/>
      <c r="R122" s="15"/>
      <c r="S122" s="15"/>
      <c r="T122" s="15"/>
    </row>
    <row r="123" spans="3:20" x14ac:dyDescent="0.15">
      <c r="C123" s="534"/>
      <c r="D123" s="219" t="s">
        <v>789</v>
      </c>
      <c r="E123" s="219">
        <f t="shared" si="2"/>
        <v>0</v>
      </c>
      <c r="F123" s="219">
        <f t="shared" si="3"/>
        <v>0</v>
      </c>
      <c r="G123" s="219">
        <f t="shared" si="3"/>
        <v>0</v>
      </c>
      <c r="P123" s="15"/>
      <c r="Q123" s="15"/>
      <c r="R123" s="15"/>
      <c r="S123" s="15"/>
      <c r="T123" s="15"/>
    </row>
    <row r="124" spans="3:20" x14ac:dyDescent="0.15">
      <c r="C124" s="534"/>
      <c r="D124" s="219" t="s">
        <v>790</v>
      </c>
      <c r="E124" s="219">
        <f t="shared" si="2"/>
        <v>0</v>
      </c>
      <c r="F124" s="219">
        <f t="shared" si="3"/>
        <v>0</v>
      </c>
      <c r="G124" s="219">
        <f t="shared" si="3"/>
        <v>0</v>
      </c>
      <c r="P124" s="15"/>
      <c r="Q124" s="15"/>
      <c r="R124" s="15"/>
      <c r="S124" s="15"/>
      <c r="T124" s="15"/>
    </row>
    <row r="125" spans="3:20" hidden="1" x14ac:dyDescent="0.15">
      <c r="C125" s="534"/>
      <c r="D125" s="219" t="s">
        <v>134</v>
      </c>
      <c r="E125" s="219">
        <f t="shared" si="2"/>
        <v>0</v>
      </c>
      <c r="F125" s="219">
        <f t="shared" si="3"/>
        <v>0</v>
      </c>
      <c r="G125" s="219">
        <f t="shared" si="3"/>
        <v>0</v>
      </c>
      <c r="P125" s="15"/>
      <c r="Q125" s="15"/>
      <c r="R125" s="15"/>
      <c r="S125" s="15"/>
      <c r="T125" s="15"/>
    </row>
    <row r="126" spans="3:20" x14ac:dyDescent="0.15">
      <c r="C126" s="534"/>
      <c r="D126" s="219" t="s">
        <v>791</v>
      </c>
      <c r="E126" s="219">
        <f t="shared" si="2"/>
        <v>0</v>
      </c>
      <c r="F126" s="219">
        <f t="shared" si="3"/>
        <v>0</v>
      </c>
      <c r="G126" s="219">
        <f t="shared" si="3"/>
        <v>0</v>
      </c>
      <c r="P126" s="15"/>
      <c r="Q126" s="15"/>
      <c r="R126" s="15"/>
      <c r="S126" s="15"/>
      <c r="T126" s="15"/>
    </row>
    <row r="127" spans="3:20" hidden="1" x14ac:dyDescent="0.15">
      <c r="C127" s="534"/>
      <c r="D127" s="219" t="s">
        <v>135</v>
      </c>
      <c r="E127" s="219">
        <f t="shared" si="2"/>
        <v>0</v>
      </c>
      <c r="F127" s="219">
        <f t="shared" si="3"/>
        <v>0</v>
      </c>
      <c r="G127" s="219">
        <f t="shared" si="3"/>
        <v>0</v>
      </c>
      <c r="P127" s="15"/>
      <c r="Q127" s="15"/>
      <c r="R127" s="15"/>
      <c r="S127" s="15"/>
      <c r="T127" s="15"/>
    </row>
    <row r="128" spans="3:20" x14ac:dyDescent="0.15">
      <c r="C128" s="534"/>
      <c r="D128" s="219" t="s">
        <v>136</v>
      </c>
      <c r="E128" s="219">
        <f t="shared" si="2"/>
        <v>0</v>
      </c>
      <c r="F128" s="219">
        <f t="shared" si="3"/>
        <v>0</v>
      </c>
      <c r="G128" s="219">
        <f t="shared" si="3"/>
        <v>0</v>
      </c>
      <c r="P128" s="15"/>
      <c r="Q128" s="15"/>
      <c r="R128" s="15"/>
      <c r="S128" s="15"/>
      <c r="T128" s="15"/>
    </row>
    <row r="129" spans="3:20" x14ac:dyDescent="0.15">
      <c r="C129" s="534"/>
      <c r="D129" s="219" t="s">
        <v>137</v>
      </c>
      <c r="E129" s="219">
        <f t="shared" si="2"/>
        <v>0</v>
      </c>
      <c r="F129" s="219">
        <f t="shared" si="3"/>
        <v>0</v>
      </c>
      <c r="G129" s="219">
        <f t="shared" si="3"/>
        <v>0</v>
      </c>
      <c r="P129" s="15"/>
      <c r="Q129" s="15"/>
      <c r="R129" s="15"/>
      <c r="S129" s="15"/>
      <c r="T129" s="15"/>
    </row>
    <row r="130" spans="3:20" x14ac:dyDescent="0.15">
      <c r="C130" s="534"/>
      <c r="D130" s="219" t="s">
        <v>138</v>
      </c>
      <c r="E130" s="219">
        <f t="shared" si="2"/>
        <v>0</v>
      </c>
      <c r="F130" s="219">
        <f t="shared" si="3"/>
        <v>0</v>
      </c>
      <c r="G130" s="219">
        <f t="shared" si="3"/>
        <v>0</v>
      </c>
      <c r="P130" s="15"/>
      <c r="Q130" s="15"/>
      <c r="R130" s="15"/>
      <c r="S130" s="15"/>
      <c r="T130" s="15"/>
    </row>
    <row r="131" spans="3:20" x14ac:dyDescent="0.15">
      <c r="C131" s="534"/>
      <c r="D131" s="219" t="s">
        <v>128</v>
      </c>
      <c r="E131" s="219">
        <f t="shared" si="2"/>
        <v>0</v>
      </c>
      <c r="F131" s="219">
        <f t="shared" si="3"/>
        <v>0</v>
      </c>
      <c r="G131" s="219">
        <f t="shared" si="3"/>
        <v>0</v>
      </c>
      <c r="P131" s="15"/>
      <c r="Q131" s="15"/>
      <c r="R131" s="15"/>
      <c r="S131" s="15"/>
      <c r="T131" s="15"/>
    </row>
    <row r="132" spans="3:20" hidden="1" x14ac:dyDescent="0.15">
      <c r="C132" s="534" t="s">
        <v>158</v>
      </c>
      <c r="D132" s="533" t="s">
        <v>129</v>
      </c>
      <c r="E132" s="219">
        <f t="shared" ref="E132:E143" si="4">SUMIFS(E$6:E$105,$B$6:$B$105,$C$132,$C$6:$C$105,$D132)</f>
        <v>0</v>
      </c>
      <c r="F132" s="219">
        <f t="shared" ref="F132:G143" si="5">SUMIFS(F$6:F$105,$B$6:$B$105,$C$132,$C$6:$C$105,$D132)</f>
        <v>0</v>
      </c>
      <c r="G132" s="219">
        <f t="shared" si="5"/>
        <v>0</v>
      </c>
      <c r="P132" s="15"/>
      <c r="Q132" s="15"/>
      <c r="R132" s="15"/>
      <c r="S132" s="15"/>
      <c r="T132" s="15"/>
    </row>
    <row r="133" spans="3:20" hidden="1" x14ac:dyDescent="0.15">
      <c r="C133" s="534"/>
      <c r="D133" s="533" t="s">
        <v>130</v>
      </c>
      <c r="E133" s="219">
        <f t="shared" si="4"/>
        <v>0</v>
      </c>
      <c r="F133" s="219">
        <f t="shared" si="5"/>
        <v>0</v>
      </c>
      <c r="G133" s="219">
        <f t="shared" si="5"/>
        <v>0</v>
      </c>
      <c r="P133" s="15"/>
      <c r="Q133" s="15"/>
      <c r="R133" s="15"/>
      <c r="S133" s="15"/>
      <c r="T133" s="15"/>
    </row>
    <row r="134" spans="3:20" hidden="1" x14ac:dyDescent="0.15">
      <c r="C134" s="534"/>
      <c r="D134" s="533" t="s">
        <v>131</v>
      </c>
      <c r="E134" s="219">
        <f t="shared" si="4"/>
        <v>0</v>
      </c>
      <c r="F134" s="219">
        <f t="shared" si="5"/>
        <v>0</v>
      </c>
      <c r="G134" s="219">
        <f t="shared" si="5"/>
        <v>0</v>
      </c>
      <c r="P134" s="15"/>
      <c r="Q134" s="15"/>
      <c r="R134" s="15"/>
      <c r="S134" s="15"/>
      <c r="T134" s="15"/>
    </row>
    <row r="135" spans="3:20" hidden="1" x14ac:dyDescent="0.15">
      <c r="C135" s="534"/>
      <c r="D135" s="533" t="s">
        <v>132</v>
      </c>
      <c r="E135" s="219">
        <f t="shared" si="4"/>
        <v>0</v>
      </c>
      <c r="F135" s="219">
        <f t="shared" si="5"/>
        <v>0</v>
      </c>
      <c r="G135" s="219">
        <f t="shared" si="5"/>
        <v>0</v>
      </c>
      <c r="P135" s="15"/>
      <c r="Q135" s="15"/>
      <c r="R135" s="15"/>
      <c r="S135" s="15"/>
      <c r="T135" s="15"/>
    </row>
    <row r="136" spans="3:20" hidden="1" x14ac:dyDescent="0.15">
      <c r="C136" s="534"/>
      <c r="D136" s="533" t="s">
        <v>133</v>
      </c>
      <c r="E136" s="219">
        <f t="shared" si="4"/>
        <v>0</v>
      </c>
      <c r="F136" s="219">
        <f t="shared" si="5"/>
        <v>0</v>
      </c>
      <c r="G136" s="219">
        <f t="shared" si="5"/>
        <v>0</v>
      </c>
      <c r="P136" s="15"/>
      <c r="Q136" s="15"/>
      <c r="R136" s="15"/>
      <c r="S136" s="15"/>
      <c r="T136" s="15"/>
    </row>
    <row r="137" spans="3:20" hidden="1" x14ac:dyDescent="0.15">
      <c r="C137" s="534"/>
      <c r="D137" s="533" t="s">
        <v>134</v>
      </c>
      <c r="E137" s="219">
        <f t="shared" si="4"/>
        <v>0</v>
      </c>
      <c r="F137" s="219">
        <f t="shared" si="5"/>
        <v>0</v>
      </c>
      <c r="G137" s="219">
        <f t="shared" si="5"/>
        <v>0</v>
      </c>
      <c r="P137" s="15"/>
      <c r="Q137" s="15"/>
      <c r="R137" s="15"/>
      <c r="S137" s="15"/>
      <c r="T137" s="15"/>
    </row>
    <row r="138" spans="3:20" hidden="1" x14ac:dyDescent="0.15">
      <c r="C138" s="534"/>
      <c r="D138" s="533" t="s">
        <v>244</v>
      </c>
      <c r="E138" s="219">
        <f t="shared" si="4"/>
        <v>0</v>
      </c>
      <c r="F138" s="219">
        <f t="shared" si="5"/>
        <v>0</v>
      </c>
      <c r="G138" s="219">
        <f t="shared" si="5"/>
        <v>0</v>
      </c>
      <c r="P138" s="15"/>
      <c r="Q138" s="15"/>
      <c r="R138" s="15"/>
      <c r="S138" s="15"/>
      <c r="T138" s="15"/>
    </row>
    <row r="139" spans="3:20" hidden="1" x14ac:dyDescent="0.15">
      <c r="C139" s="534"/>
      <c r="D139" s="533" t="s">
        <v>135</v>
      </c>
      <c r="E139" s="219">
        <f t="shared" si="4"/>
        <v>0</v>
      </c>
      <c r="F139" s="219">
        <f t="shared" si="5"/>
        <v>0</v>
      </c>
      <c r="G139" s="219">
        <f t="shared" si="5"/>
        <v>0</v>
      </c>
      <c r="P139" s="15"/>
      <c r="Q139" s="15"/>
      <c r="R139" s="15"/>
      <c r="S139" s="15"/>
      <c r="T139" s="15"/>
    </row>
    <row r="140" spans="3:20" hidden="1" x14ac:dyDescent="0.15">
      <c r="C140" s="534"/>
      <c r="D140" s="533" t="s">
        <v>136</v>
      </c>
      <c r="E140" s="219">
        <f t="shared" si="4"/>
        <v>0</v>
      </c>
      <c r="F140" s="219">
        <f t="shared" si="5"/>
        <v>0</v>
      </c>
      <c r="G140" s="219">
        <f t="shared" si="5"/>
        <v>0</v>
      </c>
      <c r="P140" s="15"/>
      <c r="Q140" s="15"/>
      <c r="R140" s="15"/>
      <c r="S140" s="15"/>
      <c r="T140" s="15"/>
    </row>
    <row r="141" spans="3:20" hidden="1" x14ac:dyDescent="0.15">
      <c r="C141" s="534"/>
      <c r="D141" s="533" t="s">
        <v>137</v>
      </c>
      <c r="E141" s="219">
        <f t="shared" si="4"/>
        <v>0</v>
      </c>
      <c r="F141" s="219">
        <f t="shared" si="5"/>
        <v>0</v>
      </c>
      <c r="G141" s="219">
        <f t="shared" si="5"/>
        <v>0</v>
      </c>
      <c r="P141" s="15"/>
      <c r="Q141" s="15"/>
      <c r="R141" s="15"/>
      <c r="S141" s="15"/>
      <c r="T141" s="15"/>
    </row>
    <row r="142" spans="3:20" hidden="1" x14ac:dyDescent="0.15">
      <c r="C142" s="534"/>
      <c r="D142" s="533" t="s">
        <v>138</v>
      </c>
      <c r="E142" s="219">
        <f t="shared" si="4"/>
        <v>0</v>
      </c>
      <c r="F142" s="219">
        <f t="shared" si="5"/>
        <v>0</v>
      </c>
      <c r="G142" s="219">
        <f t="shared" si="5"/>
        <v>0</v>
      </c>
      <c r="P142" s="15"/>
      <c r="Q142" s="15"/>
      <c r="R142" s="15"/>
      <c r="S142" s="15"/>
      <c r="T142" s="15"/>
    </row>
    <row r="143" spans="3:20" hidden="1" x14ac:dyDescent="0.15">
      <c r="C143" s="534"/>
      <c r="D143" s="533" t="s">
        <v>128</v>
      </c>
      <c r="E143" s="219">
        <f t="shared" si="4"/>
        <v>0</v>
      </c>
      <c r="F143" s="219">
        <f t="shared" si="5"/>
        <v>0</v>
      </c>
      <c r="G143" s="219">
        <f t="shared" si="5"/>
        <v>0</v>
      </c>
      <c r="P143" s="15"/>
      <c r="Q143" s="15"/>
      <c r="R143" s="15"/>
      <c r="S143" s="15"/>
      <c r="T143" s="15"/>
    </row>
    <row r="144" spans="3:20" hidden="1" x14ac:dyDescent="0.15">
      <c r="C144" s="534" t="s">
        <v>435</v>
      </c>
      <c r="D144" s="533" t="s">
        <v>129</v>
      </c>
      <c r="E144" s="219">
        <f t="shared" ref="E144:E155" si="6">SUMIFS(E$6:E$105,$B$6:$B$105,$C$144,$C$6:$C$105,$D144)</f>
        <v>0</v>
      </c>
      <c r="F144" s="219">
        <f t="shared" ref="F144:G155" si="7">SUMIFS(F$6:F$105,$B$6:$B$105,$C$144,$C$6:$C$105,$D144)</f>
        <v>0</v>
      </c>
      <c r="G144" s="219">
        <f t="shared" si="7"/>
        <v>0</v>
      </c>
      <c r="P144" s="15"/>
      <c r="Q144" s="15"/>
      <c r="R144" s="15"/>
      <c r="S144" s="15"/>
      <c r="T144" s="15"/>
    </row>
    <row r="145" spans="3:20" hidden="1" x14ac:dyDescent="0.15">
      <c r="C145" s="534"/>
      <c r="D145" s="533" t="s">
        <v>130</v>
      </c>
      <c r="E145" s="219">
        <f t="shared" si="6"/>
        <v>0</v>
      </c>
      <c r="F145" s="219">
        <f t="shared" si="7"/>
        <v>0</v>
      </c>
      <c r="G145" s="219">
        <f t="shared" si="7"/>
        <v>0</v>
      </c>
      <c r="P145" s="15"/>
      <c r="Q145" s="15"/>
      <c r="R145" s="15"/>
      <c r="S145" s="15"/>
      <c r="T145" s="15"/>
    </row>
    <row r="146" spans="3:20" hidden="1" x14ac:dyDescent="0.15">
      <c r="C146" s="534"/>
      <c r="D146" s="533" t="s">
        <v>131</v>
      </c>
      <c r="E146" s="219">
        <f t="shared" si="6"/>
        <v>0</v>
      </c>
      <c r="F146" s="219">
        <f t="shared" si="7"/>
        <v>0</v>
      </c>
      <c r="G146" s="219">
        <f t="shared" si="7"/>
        <v>0</v>
      </c>
      <c r="P146" s="15"/>
      <c r="Q146" s="15"/>
      <c r="R146" s="15"/>
      <c r="S146" s="15"/>
      <c r="T146" s="15"/>
    </row>
    <row r="147" spans="3:20" hidden="1" x14ac:dyDescent="0.15">
      <c r="C147" s="534"/>
      <c r="D147" s="533" t="s">
        <v>132</v>
      </c>
      <c r="E147" s="219">
        <f t="shared" si="6"/>
        <v>0</v>
      </c>
      <c r="F147" s="219">
        <f t="shared" si="7"/>
        <v>0</v>
      </c>
      <c r="G147" s="219">
        <f t="shared" si="7"/>
        <v>0</v>
      </c>
      <c r="P147" s="15"/>
      <c r="Q147" s="15"/>
      <c r="R147" s="15"/>
      <c r="S147" s="15"/>
      <c r="T147" s="15"/>
    </row>
    <row r="148" spans="3:20" hidden="1" x14ac:dyDescent="0.15">
      <c r="C148" s="534"/>
      <c r="D148" s="533" t="s">
        <v>133</v>
      </c>
      <c r="E148" s="219">
        <f t="shared" si="6"/>
        <v>0</v>
      </c>
      <c r="F148" s="219">
        <f t="shared" si="7"/>
        <v>0</v>
      </c>
      <c r="G148" s="219">
        <f t="shared" si="7"/>
        <v>0</v>
      </c>
      <c r="P148" s="15"/>
      <c r="Q148" s="15"/>
      <c r="R148" s="15"/>
      <c r="S148" s="15"/>
      <c r="T148" s="15"/>
    </row>
    <row r="149" spans="3:20" hidden="1" x14ac:dyDescent="0.15">
      <c r="C149" s="534"/>
      <c r="D149" s="533" t="s">
        <v>134</v>
      </c>
      <c r="E149" s="219">
        <f t="shared" si="6"/>
        <v>0</v>
      </c>
      <c r="F149" s="219">
        <f t="shared" si="7"/>
        <v>0</v>
      </c>
      <c r="G149" s="219">
        <f t="shared" si="7"/>
        <v>0</v>
      </c>
      <c r="P149" s="15"/>
      <c r="Q149" s="15"/>
      <c r="R149" s="15"/>
      <c r="S149" s="15"/>
      <c r="T149" s="15"/>
    </row>
    <row r="150" spans="3:20" hidden="1" x14ac:dyDescent="0.15">
      <c r="C150" s="534"/>
      <c r="D150" s="533" t="s">
        <v>244</v>
      </c>
      <c r="E150" s="219">
        <f t="shared" si="6"/>
        <v>0</v>
      </c>
      <c r="F150" s="219">
        <f t="shared" si="7"/>
        <v>0</v>
      </c>
      <c r="G150" s="219">
        <f t="shared" si="7"/>
        <v>0</v>
      </c>
      <c r="P150" s="15"/>
      <c r="Q150" s="15"/>
      <c r="R150" s="15"/>
      <c r="S150" s="15"/>
      <c r="T150" s="15"/>
    </row>
    <row r="151" spans="3:20" hidden="1" x14ac:dyDescent="0.15">
      <c r="C151" s="534"/>
      <c r="D151" s="533" t="s">
        <v>135</v>
      </c>
      <c r="E151" s="219">
        <f t="shared" si="6"/>
        <v>0</v>
      </c>
      <c r="F151" s="219">
        <f t="shared" si="7"/>
        <v>0</v>
      </c>
      <c r="G151" s="219">
        <f t="shared" si="7"/>
        <v>0</v>
      </c>
      <c r="P151" s="15"/>
      <c r="Q151" s="15"/>
      <c r="R151" s="15"/>
      <c r="S151" s="15"/>
      <c r="T151" s="15"/>
    </row>
    <row r="152" spans="3:20" hidden="1" x14ac:dyDescent="0.15">
      <c r="C152" s="534"/>
      <c r="D152" s="533" t="s">
        <v>136</v>
      </c>
      <c r="E152" s="219">
        <f t="shared" si="6"/>
        <v>0</v>
      </c>
      <c r="F152" s="219">
        <f t="shared" si="7"/>
        <v>0</v>
      </c>
      <c r="G152" s="219">
        <f t="shared" si="7"/>
        <v>0</v>
      </c>
      <c r="P152" s="15"/>
      <c r="Q152" s="15"/>
      <c r="R152" s="15"/>
      <c r="S152" s="15"/>
      <c r="T152" s="15"/>
    </row>
    <row r="153" spans="3:20" hidden="1" x14ac:dyDescent="0.15">
      <c r="C153" s="534"/>
      <c r="D153" s="533" t="s">
        <v>137</v>
      </c>
      <c r="E153" s="219">
        <f t="shared" si="6"/>
        <v>0</v>
      </c>
      <c r="F153" s="219">
        <f t="shared" si="7"/>
        <v>0</v>
      </c>
      <c r="G153" s="219">
        <f t="shared" si="7"/>
        <v>0</v>
      </c>
      <c r="P153" s="15"/>
      <c r="Q153" s="15"/>
      <c r="R153" s="15"/>
      <c r="S153" s="15"/>
      <c r="T153" s="15"/>
    </row>
    <row r="154" spans="3:20" hidden="1" x14ac:dyDescent="0.15">
      <c r="C154" s="534"/>
      <c r="D154" s="533" t="s">
        <v>138</v>
      </c>
      <c r="E154" s="219">
        <f t="shared" si="6"/>
        <v>0</v>
      </c>
      <c r="F154" s="219">
        <f t="shared" si="7"/>
        <v>0</v>
      </c>
      <c r="G154" s="219">
        <f t="shared" si="7"/>
        <v>0</v>
      </c>
      <c r="P154" s="15"/>
      <c r="Q154" s="15"/>
      <c r="R154" s="15"/>
      <c r="S154" s="15"/>
      <c r="T154" s="15"/>
    </row>
    <row r="155" spans="3:20" hidden="1" x14ac:dyDescent="0.15">
      <c r="C155" s="534"/>
      <c r="D155" s="533" t="s">
        <v>128</v>
      </c>
      <c r="E155" s="219">
        <f t="shared" si="6"/>
        <v>0</v>
      </c>
      <c r="F155" s="219">
        <f t="shared" si="7"/>
        <v>0</v>
      </c>
      <c r="G155" s="219">
        <f t="shared" si="7"/>
        <v>0</v>
      </c>
      <c r="P155" s="15"/>
      <c r="Q155" s="15"/>
      <c r="R155" s="15"/>
      <c r="S155" s="15"/>
      <c r="T155" s="15"/>
    </row>
    <row r="156" spans="3:20" x14ac:dyDescent="0.15">
      <c r="C156" s="534" t="s">
        <v>162</v>
      </c>
      <c r="D156" s="219" t="s">
        <v>786</v>
      </c>
      <c r="E156" s="219">
        <f t="shared" ref="E156:E167" si="8">SUMIFS(E$6:E$105,$B$6:$B$105,$C$156,$C$6:$C$105,$D156)</f>
        <v>0</v>
      </c>
      <c r="F156" s="219">
        <f t="shared" ref="F156:G167" si="9">SUMIFS(F$6:F$105,$B$6:$B$105,$C$156,$C$6:$C$105,$D156)</f>
        <v>0</v>
      </c>
      <c r="G156" s="219">
        <f t="shared" si="9"/>
        <v>0</v>
      </c>
      <c r="P156" s="15"/>
      <c r="Q156" s="15"/>
      <c r="R156" s="15"/>
      <c r="S156" s="15"/>
      <c r="T156" s="15"/>
    </row>
    <row r="157" spans="3:20" x14ac:dyDescent="0.15">
      <c r="C157" s="534"/>
      <c r="D157" s="219" t="s">
        <v>787</v>
      </c>
      <c r="E157" s="219">
        <f t="shared" si="8"/>
        <v>0</v>
      </c>
      <c r="F157" s="219">
        <f t="shared" si="9"/>
        <v>0</v>
      </c>
      <c r="G157" s="219">
        <f t="shared" si="9"/>
        <v>0</v>
      </c>
      <c r="P157" s="15"/>
      <c r="Q157" s="15"/>
      <c r="R157" s="15"/>
      <c r="S157" s="15"/>
      <c r="T157" s="15"/>
    </row>
    <row r="158" spans="3:20" x14ac:dyDescent="0.15">
      <c r="C158" s="534"/>
      <c r="D158" s="219" t="s">
        <v>788</v>
      </c>
      <c r="E158" s="219">
        <f t="shared" si="8"/>
        <v>0</v>
      </c>
      <c r="F158" s="219">
        <f t="shared" si="9"/>
        <v>0</v>
      </c>
      <c r="G158" s="219">
        <f t="shared" si="9"/>
        <v>0</v>
      </c>
      <c r="P158" s="15"/>
      <c r="Q158" s="15"/>
      <c r="R158" s="15"/>
      <c r="S158" s="15"/>
      <c r="T158" s="15"/>
    </row>
    <row r="159" spans="3:20" x14ac:dyDescent="0.15">
      <c r="C159" s="534"/>
      <c r="D159" s="219" t="s">
        <v>789</v>
      </c>
      <c r="E159" s="219">
        <f t="shared" si="8"/>
        <v>0</v>
      </c>
      <c r="F159" s="219">
        <f t="shared" si="9"/>
        <v>0</v>
      </c>
      <c r="G159" s="219">
        <f t="shared" si="9"/>
        <v>0</v>
      </c>
      <c r="P159" s="15"/>
      <c r="Q159" s="15"/>
      <c r="R159" s="15"/>
      <c r="S159" s="15"/>
      <c r="T159" s="15"/>
    </row>
    <row r="160" spans="3:20" x14ac:dyDescent="0.15">
      <c r="C160" s="534"/>
      <c r="D160" s="219" t="s">
        <v>790</v>
      </c>
      <c r="E160" s="219">
        <f t="shared" si="8"/>
        <v>0</v>
      </c>
      <c r="F160" s="219">
        <f t="shared" si="9"/>
        <v>0</v>
      </c>
      <c r="G160" s="219">
        <f t="shared" si="9"/>
        <v>0</v>
      </c>
      <c r="P160" s="15"/>
      <c r="Q160" s="15"/>
      <c r="R160" s="15"/>
      <c r="S160" s="15"/>
      <c r="T160" s="15"/>
    </row>
    <row r="161" spans="3:20" hidden="1" x14ac:dyDescent="0.15">
      <c r="C161" s="534"/>
      <c r="D161" s="219" t="s">
        <v>134</v>
      </c>
      <c r="E161" s="219">
        <f t="shared" si="8"/>
        <v>0</v>
      </c>
      <c r="F161" s="219">
        <f t="shared" si="9"/>
        <v>0</v>
      </c>
      <c r="G161" s="219">
        <f t="shared" si="9"/>
        <v>0</v>
      </c>
      <c r="P161" s="15"/>
      <c r="Q161" s="15"/>
      <c r="R161" s="15"/>
      <c r="S161" s="15"/>
      <c r="T161" s="15"/>
    </row>
    <row r="162" spans="3:20" x14ac:dyDescent="0.15">
      <c r="C162" s="534"/>
      <c r="D162" s="219" t="s">
        <v>791</v>
      </c>
      <c r="E162" s="219">
        <f t="shared" si="8"/>
        <v>0</v>
      </c>
      <c r="F162" s="219">
        <f t="shared" si="9"/>
        <v>0</v>
      </c>
      <c r="G162" s="219">
        <f t="shared" si="9"/>
        <v>0</v>
      </c>
      <c r="P162" s="15"/>
      <c r="Q162" s="15"/>
      <c r="R162" s="15"/>
      <c r="S162" s="15"/>
      <c r="T162" s="15"/>
    </row>
    <row r="163" spans="3:20" hidden="1" x14ac:dyDescent="0.15">
      <c r="C163" s="534"/>
      <c r="D163" s="219" t="s">
        <v>135</v>
      </c>
      <c r="E163" s="219">
        <f t="shared" si="8"/>
        <v>0</v>
      </c>
      <c r="F163" s="219">
        <f t="shared" si="9"/>
        <v>0</v>
      </c>
      <c r="G163" s="219">
        <f t="shared" si="9"/>
        <v>0</v>
      </c>
      <c r="P163" s="15"/>
      <c r="Q163" s="15"/>
      <c r="R163" s="15"/>
      <c r="S163" s="15"/>
      <c r="T163" s="15"/>
    </row>
    <row r="164" spans="3:20" x14ac:dyDescent="0.15">
      <c r="C164" s="534"/>
      <c r="D164" s="219" t="s">
        <v>136</v>
      </c>
      <c r="E164" s="219">
        <f t="shared" si="8"/>
        <v>0</v>
      </c>
      <c r="F164" s="219">
        <f t="shared" si="9"/>
        <v>0</v>
      </c>
      <c r="G164" s="219">
        <f t="shared" si="9"/>
        <v>0</v>
      </c>
      <c r="P164" s="15"/>
      <c r="Q164" s="15"/>
      <c r="R164" s="15"/>
      <c r="S164" s="15"/>
      <c r="T164" s="15"/>
    </row>
    <row r="165" spans="3:20" x14ac:dyDescent="0.15">
      <c r="C165" s="534"/>
      <c r="D165" s="219" t="s">
        <v>137</v>
      </c>
      <c r="E165" s="219">
        <f t="shared" si="8"/>
        <v>0</v>
      </c>
      <c r="F165" s="219">
        <f t="shared" si="9"/>
        <v>0</v>
      </c>
      <c r="G165" s="219">
        <f t="shared" si="9"/>
        <v>0</v>
      </c>
      <c r="P165" s="15"/>
      <c r="Q165" s="15"/>
      <c r="R165" s="15"/>
      <c r="S165" s="15"/>
      <c r="T165" s="15"/>
    </row>
    <row r="166" spans="3:20" x14ac:dyDescent="0.15">
      <c r="C166" s="534"/>
      <c r="D166" s="219" t="s">
        <v>138</v>
      </c>
      <c r="E166" s="219">
        <f t="shared" si="8"/>
        <v>0</v>
      </c>
      <c r="F166" s="219">
        <f t="shared" si="9"/>
        <v>0</v>
      </c>
      <c r="G166" s="219">
        <f t="shared" si="9"/>
        <v>0</v>
      </c>
      <c r="P166" s="15"/>
      <c r="Q166" s="15"/>
      <c r="R166" s="15"/>
      <c r="S166" s="15"/>
      <c r="T166" s="15"/>
    </row>
    <row r="167" spans="3:20" x14ac:dyDescent="0.15">
      <c r="C167" s="534"/>
      <c r="D167" s="219" t="s">
        <v>128</v>
      </c>
      <c r="E167" s="219">
        <f t="shared" si="8"/>
        <v>0</v>
      </c>
      <c r="F167" s="219">
        <f t="shared" si="9"/>
        <v>0</v>
      </c>
      <c r="G167" s="219">
        <f t="shared" si="9"/>
        <v>0</v>
      </c>
      <c r="P167" s="15"/>
      <c r="Q167" s="15"/>
      <c r="R167" s="15"/>
      <c r="S167" s="15"/>
      <c r="T167" s="15"/>
    </row>
  </sheetData>
  <sheetProtection algorithmName="SHA-512" hashValue="ij5hMsII8ncNeS5gul+Z6he0XZR1mXNMnOBcB+cPwBXG0hfCseWz9jy5JWPqeHdWQjfsuM6yLscbm7oJ2LpT/g==" saltValue="x4adFr95edXI3aESjjzM3g==" spinCount="100000" sheet="1" formatRows="0"/>
  <mergeCells count="20">
    <mergeCell ref="E107:H107"/>
    <mergeCell ref="A1:H1"/>
    <mergeCell ref="A3:H3"/>
    <mergeCell ref="I4:K4"/>
    <mergeCell ref="H4:H5"/>
    <mergeCell ref="A2:H2"/>
    <mergeCell ref="A106:D106"/>
    <mergeCell ref="A4:A5"/>
    <mergeCell ref="B4:B5"/>
    <mergeCell ref="C4:C5"/>
    <mergeCell ref="D4:D5"/>
    <mergeCell ref="M106:P106"/>
    <mergeCell ref="M1:T1"/>
    <mergeCell ref="M2:T2"/>
    <mergeCell ref="M3:T3"/>
    <mergeCell ref="M4:M5"/>
    <mergeCell ref="N4:N5"/>
    <mergeCell ref="O4:O5"/>
    <mergeCell ref="P4:P5"/>
    <mergeCell ref="T4:T5"/>
  </mergeCells>
  <phoneticPr fontId="2"/>
  <conditionalFormatting sqref="B6:B105">
    <cfRule type="expression" dxfId="17" priority="3">
      <formula>AND(ISBLANK($B6),COUNTA($C6:$H6)&gt;=1)</formula>
    </cfRule>
    <cfRule type="expression" dxfId="16" priority="4">
      <formula>AND($B6&lt;&gt;"", COUNTIF($N$6:$N$8, $B6)=0)</formula>
    </cfRule>
  </conditionalFormatting>
  <conditionalFormatting sqref="C6:C105">
    <cfRule type="expression" dxfId="12" priority="2">
      <formula>AND(ISBLANK($C6),COUNTA($B6,$D6:$H6)&gt;=1)</formula>
    </cfRule>
    <cfRule type="expression" dxfId="11" priority="20">
      <formula>AND($C6&lt;&gt;"", COUNTIF($O$6:$O$15, $C6)=0)</formula>
    </cfRule>
  </conditionalFormatting>
  <conditionalFormatting sqref="D6:D105">
    <cfRule type="expression" dxfId="10" priority="9">
      <formula>$L6=4</formula>
    </cfRule>
    <cfRule type="expression" dxfId="9" priority="10">
      <formula>OR($L6=1,$L6=3)</formula>
    </cfRule>
    <cfRule type="expression" dxfId="8" priority="19">
      <formula>AND(ISBLANK($D6),COUNTA($B6:$C6,$E6:$H6)&gt;=1)</formula>
    </cfRule>
  </conditionalFormatting>
  <conditionalFormatting sqref="E6:E105 G6:G105">
    <cfRule type="expression" dxfId="7" priority="15">
      <formula>$E6&lt;$G6</formula>
    </cfRule>
  </conditionalFormatting>
  <conditionalFormatting sqref="E6:E105">
    <cfRule type="expression" dxfId="6" priority="18">
      <formula>AND(ISBLANK($E6),COUNTA($B6:$D6,$F6:$G6)&gt;=1)</formula>
    </cfRule>
  </conditionalFormatting>
  <conditionalFormatting sqref="E6:F105">
    <cfRule type="expression" dxfId="5" priority="14">
      <formula>$E6&lt;$F6</formula>
    </cfRule>
  </conditionalFormatting>
  <conditionalFormatting sqref="F6:G105">
    <cfRule type="expression" dxfId="4" priority="16">
      <formula>$F6&lt;$G6</formula>
    </cfRule>
  </conditionalFormatting>
  <conditionalFormatting sqref="H6:H105">
    <cfRule type="expression" dxfId="3" priority="1">
      <formula>AND($H6&lt;&gt;"", COUNTIF($T$6:$T$7, $H6)=0)</formula>
    </cfRule>
    <cfRule type="expression" dxfId="2" priority="11">
      <formula>AND(ISBLANK($H6),COUNTA($B6:$G6)&gt;=1)</formula>
    </cfRule>
  </conditionalFormatting>
  <conditionalFormatting sqref="I6:K105">
    <cfRule type="expression" dxfId="1" priority="7">
      <formula>$L6=4</formula>
    </cfRule>
    <cfRule type="expression" dxfId="0" priority="8">
      <formula>OR($L6=1,$L6=3)</formula>
    </cfRule>
  </conditionalFormatting>
  <dataValidations count="5">
    <dataValidation type="list" allowBlank="1" showInputMessage="1" showErrorMessage="1" promptTitle="貼り付けする際の注意事項" prompt="貼り付けを行う場合は、_x000a_必ず値貼り付けを行ってください。" sqref="B6:B105" xr:uid="{00000000-0002-0000-0C00-000000000000}">
      <formula1>"本科（通学課程）,本科（通信課程）,専攻科"</formula1>
    </dataValidation>
    <dataValidation type="list" allowBlank="1" showInputMessage="1" showErrorMessage="1" promptTitle="貼り付けする際の注意事項" prompt="貼り付けを行う場合は、_x000a_必ず値貼り付けを行ってください。" sqref="C6:C105" xr:uid="{00000000-0002-0000-0C00-000001000000}">
      <formula1>"人文,社会,教養,工業,農業,保健,家政,教育,芸術,その他"</formula1>
    </dataValidation>
    <dataValidation type="list" allowBlank="1" showInputMessage="1" showErrorMessage="1" promptTitle="貼り付けする際の注意事項" prompt="貼り付けを行う場合は、_x000a_必ず値貼り付けを行ってください。" sqref="H6:H105" xr:uid="{00000000-0002-0000-0C00-000002000000}">
      <formula1>"入学者(新1年生),在籍者"</formula1>
    </dataValidation>
    <dataValidation type="whole" operator="greaterThanOrEqual" allowBlank="1" showInputMessage="1" showErrorMessage="1" promptTitle="貼り付けする際の注意事項" prompt="貼り付けを行う場合は、_x000a_必ず値貼り付けを行ってください。" sqref="E6:G105" xr:uid="{00000000-0002-0000-0C00-000003000000}">
      <formula1>0</formula1>
    </dataValidation>
    <dataValidation allowBlank="1" showInputMessage="1" showErrorMessage="1" promptTitle="貼り付けする際の注意事項" prompt="貼り付けを行う場合は、_x000a_必ず値貼り付けを行ってください。" sqref="D6:D105" xr:uid="{00000000-0002-0000-0C00-000004000000}"/>
  </dataValidations>
  <pageMargins left="0.74803149606299213" right="0.74803149606299213" top="0.78740157480314965" bottom="0.78740157480314965" header="0.51181102362204722" footer="0.51181102362204722"/>
  <pageSetup paperSize="9" scale="74" fitToHeight="0" orientation="portrait" r:id="rId1"/>
  <headerFooter alignWithMargins="0">
    <oddHeader>&amp;L&amp;A</oddHeader>
  </headerFooter>
  <rowBreaks count="1" manualBreakCount="1">
    <brk id="55" max="7" man="1"/>
  </rowBreaks>
  <drawing r:id="rId2"/>
  <extLst>
    <ext xmlns:x14="http://schemas.microsoft.com/office/spreadsheetml/2009/9/main" uri="{78C0D931-6437-407d-A8EE-F0AAD7539E65}">
      <x14:conditionalFormattings>
        <x14:conditionalFormatting xmlns:xm="http://schemas.microsoft.com/office/excel/2006/main">
          <x14:cfRule type="expression" priority="5" id="{8FA3BB08-4DF6-4695-A85D-94CAEC1E15E1}">
            <xm:f>AND('１．学校基本情報'!$E$12:$G$12=0, $B6="本科（通学課程）")</xm:f>
            <x14:dxf>
              <fill>
                <patternFill>
                  <bgColor rgb="FFFFFF00"/>
                </patternFill>
              </fill>
            </x14:dxf>
          </x14:cfRule>
          <x14:cfRule type="expression" priority="6" id="{082E2FD9-98FE-4E1F-9C3F-166CAA4D930F}">
            <xm:f>AND('１．学校基本情報'!$E$13:$G$13=0, $B6="本科（通信課程）")</xm:f>
            <x14:dxf>
              <fill>
                <patternFill>
                  <bgColor rgb="FFFFFF00"/>
                </patternFill>
              </fill>
            </x14:dxf>
          </x14:cfRule>
          <x14:cfRule type="expression" priority="21" id="{F9A84D3C-F0C9-4D8F-81F4-AE89A2FD1E02}">
            <xm:f>AND('１．学校基本情報'!$E$16:$G$16=0, $B6="専攻科")</xm:f>
            <x14:dxf>
              <fill>
                <patternFill>
                  <bgColor rgb="FFFFFF00"/>
                </patternFill>
              </fill>
            </x14:dxf>
          </x14:cfRule>
          <xm:sqref>B6:B105</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pageSetUpPr fitToPage="1"/>
  </sheetPr>
  <dimension ref="A1:O40"/>
  <sheetViews>
    <sheetView zoomScaleNormal="100" workbookViewId="0">
      <selection sqref="A1:O1"/>
    </sheetView>
  </sheetViews>
  <sheetFormatPr defaultColWidth="8.625" defaultRowHeight="15" x14ac:dyDescent="0.15"/>
  <cols>
    <col min="1" max="15" width="5.625" style="15" customWidth="1"/>
    <col min="16" max="16384" width="8.625" style="15"/>
  </cols>
  <sheetData>
    <row r="1" spans="1:15" ht="17.25" customHeight="1" x14ac:dyDescent="0.15">
      <c r="A1" s="1978" t="str">
        <f>IF(ISBLANK('１．学校基本情報'!$A$7),"",'１．学校基本情報'!$A$7)</f>
        <v/>
      </c>
      <c r="B1" s="1978"/>
      <c r="C1" s="1978"/>
      <c r="D1" s="1978"/>
      <c r="E1" s="1978"/>
      <c r="F1" s="1978"/>
      <c r="G1" s="1978"/>
      <c r="H1" s="1978"/>
      <c r="I1" s="1978"/>
      <c r="J1" s="1978"/>
      <c r="K1" s="1978"/>
      <c r="L1" s="1978"/>
      <c r="M1" s="1978"/>
      <c r="N1" s="1978"/>
      <c r="O1" s="1978"/>
    </row>
    <row r="2" spans="1:15" ht="13.5" customHeight="1" x14ac:dyDescent="0.15"/>
    <row r="3" spans="1:15" ht="27.75" customHeight="1" x14ac:dyDescent="0.15">
      <c r="A3" s="3026" t="s">
        <v>2940</v>
      </c>
      <c r="B3" s="3027"/>
      <c r="C3" s="3027"/>
      <c r="D3" s="3027"/>
      <c r="E3" s="3027"/>
      <c r="F3" s="3027"/>
      <c r="G3" s="3027"/>
      <c r="H3" s="3027"/>
      <c r="I3" s="3027"/>
      <c r="J3" s="3027"/>
      <c r="K3" s="3027"/>
      <c r="L3" s="3027"/>
      <c r="M3" s="3027"/>
      <c r="N3" s="3027"/>
      <c r="O3" s="3027"/>
    </row>
    <row r="4" spans="1:15" ht="18.75" customHeight="1" x14ac:dyDescent="0.15">
      <c r="A4" s="223"/>
      <c r="B4" s="223"/>
      <c r="C4" s="223"/>
      <c r="D4" s="223"/>
      <c r="E4" s="223"/>
      <c r="F4" s="223"/>
      <c r="G4" s="223"/>
      <c r="H4" s="223"/>
    </row>
    <row r="5" spans="1:15" ht="27.95" customHeight="1" thickBot="1" x14ac:dyDescent="0.2">
      <c r="A5" s="3028" t="s">
        <v>2934</v>
      </c>
      <c r="B5" s="3028"/>
      <c r="C5" s="3028"/>
      <c r="D5" s="3028"/>
      <c r="E5" s="3028"/>
      <c r="F5" s="3028"/>
      <c r="G5" s="3028"/>
      <c r="H5" s="3028"/>
      <c r="I5" s="3028"/>
      <c r="J5" s="3028"/>
      <c r="K5" s="3028"/>
      <c r="L5" s="3028"/>
      <c r="M5" s="3028"/>
      <c r="N5" s="3028"/>
      <c r="O5" s="3028"/>
    </row>
    <row r="6" spans="1:15" ht="14.1" customHeight="1" x14ac:dyDescent="0.15">
      <c r="A6" s="3016"/>
      <c r="B6" s="3017"/>
      <c r="C6" s="3017"/>
      <c r="D6" s="3017"/>
      <c r="E6" s="3017"/>
      <c r="F6" s="3017"/>
      <c r="G6" s="3017"/>
      <c r="H6" s="3017"/>
      <c r="I6" s="3017"/>
      <c r="J6" s="3017"/>
      <c r="K6" s="3017"/>
      <c r="L6" s="3017"/>
      <c r="M6" s="3017"/>
      <c r="N6" s="3017"/>
      <c r="O6" s="3018"/>
    </row>
    <row r="7" spans="1:15" ht="14.1" customHeight="1" x14ac:dyDescent="0.15">
      <c r="A7" s="3019"/>
      <c r="B7" s="3020"/>
      <c r="C7" s="3020"/>
      <c r="D7" s="3020"/>
      <c r="E7" s="3020"/>
      <c r="F7" s="3020"/>
      <c r="G7" s="3020"/>
      <c r="H7" s="3020"/>
      <c r="I7" s="3020"/>
      <c r="J7" s="3020"/>
      <c r="K7" s="3020"/>
      <c r="L7" s="3020"/>
      <c r="M7" s="3020"/>
      <c r="N7" s="3020"/>
      <c r="O7" s="3021"/>
    </row>
    <row r="8" spans="1:15" ht="14.1" customHeight="1" x14ac:dyDescent="0.15">
      <c r="A8" s="3019"/>
      <c r="B8" s="3020"/>
      <c r="C8" s="3020"/>
      <c r="D8" s="3020"/>
      <c r="E8" s="3020"/>
      <c r="F8" s="3020"/>
      <c r="G8" s="3020"/>
      <c r="H8" s="3020"/>
      <c r="I8" s="3020"/>
      <c r="J8" s="3020"/>
      <c r="K8" s="3020"/>
      <c r="L8" s="3020"/>
      <c r="M8" s="3020"/>
      <c r="N8" s="3020"/>
      <c r="O8" s="3021"/>
    </row>
    <row r="9" spans="1:15" ht="14.1" customHeight="1" x14ac:dyDescent="0.15">
      <c r="A9" s="3019"/>
      <c r="B9" s="3020"/>
      <c r="C9" s="3020"/>
      <c r="D9" s="3020"/>
      <c r="E9" s="3020"/>
      <c r="F9" s="3020"/>
      <c r="G9" s="3020"/>
      <c r="H9" s="3020"/>
      <c r="I9" s="3020"/>
      <c r="J9" s="3020"/>
      <c r="K9" s="3020"/>
      <c r="L9" s="3020"/>
      <c r="M9" s="3020"/>
      <c r="N9" s="3020"/>
      <c r="O9" s="3021"/>
    </row>
    <row r="10" spans="1:15" ht="14.1" customHeight="1" x14ac:dyDescent="0.15">
      <c r="A10" s="3019"/>
      <c r="B10" s="3020"/>
      <c r="C10" s="3020"/>
      <c r="D10" s="3020"/>
      <c r="E10" s="3020"/>
      <c r="F10" s="3020"/>
      <c r="G10" s="3020"/>
      <c r="H10" s="3020"/>
      <c r="I10" s="3020"/>
      <c r="J10" s="3020"/>
      <c r="K10" s="3020"/>
      <c r="L10" s="3020"/>
      <c r="M10" s="3020"/>
      <c r="N10" s="3020"/>
      <c r="O10" s="3021"/>
    </row>
    <row r="11" spans="1:15" ht="14.1" customHeight="1" x14ac:dyDescent="0.15">
      <c r="A11" s="3019"/>
      <c r="B11" s="3020"/>
      <c r="C11" s="3020"/>
      <c r="D11" s="3020"/>
      <c r="E11" s="3020"/>
      <c r="F11" s="3020"/>
      <c r="G11" s="3020"/>
      <c r="H11" s="3020"/>
      <c r="I11" s="3020"/>
      <c r="J11" s="3020"/>
      <c r="K11" s="3020"/>
      <c r="L11" s="3020"/>
      <c r="M11" s="3020"/>
      <c r="N11" s="3020"/>
      <c r="O11" s="3021"/>
    </row>
    <row r="12" spans="1:15" ht="14.1" customHeight="1" x14ac:dyDescent="0.15">
      <c r="A12" s="3019"/>
      <c r="B12" s="3020"/>
      <c r="C12" s="3020"/>
      <c r="D12" s="3020"/>
      <c r="E12" s="3020"/>
      <c r="F12" s="3020"/>
      <c r="G12" s="3020"/>
      <c r="H12" s="3020"/>
      <c r="I12" s="3020"/>
      <c r="J12" s="3020"/>
      <c r="K12" s="3020"/>
      <c r="L12" s="3020"/>
      <c r="M12" s="3020"/>
      <c r="N12" s="3020"/>
      <c r="O12" s="3021"/>
    </row>
    <row r="13" spans="1:15" ht="14.1" customHeight="1" x14ac:dyDescent="0.15">
      <c r="A13" s="3019"/>
      <c r="B13" s="3020"/>
      <c r="C13" s="3020"/>
      <c r="D13" s="3020"/>
      <c r="E13" s="3020"/>
      <c r="F13" s="3020"/>
      <c r="G13" s="3020"/>
      <c r="H13" s="3020"/>
      <c r="I13" s="3020"/>
      <c r="J13" s="3020"/>
      <c r="K13" s="3020"/>
      <c r="L13" s="3020"/>
      <c r="M13" s="3020"/>
      <c r="N13" s="3020"/>
      <c r="O13" s="3021"/>
    </row>
    <row r="14" spans="1:15" ht="14.1" customHeight="1" x14ac:dyDescent="0.15">
      <c r="A14" s="3019"/>
      <c r="B14" s="3020"/>
      <c r="C14" s="3020"/>
      <c r="D14" s="3020"/>
      <c r="E14" s="3020"/>
      <c r="F14" s="3020"/>
      <c r="G14" s="3020"/>
      <c r="H14" s="3020"/>
      <c r="I14" s="3020"/>
      <c r="J14" s="3020"/>
      <c r="K14" s="3020"/>
      <c r="L14" s="3020"/>
      <c r="M14" s="3020"/>
      <c r="N14" s="3020"/>
      <c r="O14" s="3021"/>
    </row>
    <row r="15" spans="1:15" ht="14.1" customHeight="1" thickBot="1" x14ac:dyDescent="0.2">
      <c r="A15" s="3022"/>
      <c r="B15" s="3023"/>
      <c r="C15" s="3023"/>
      <c r="D15" s="3023"/>
      <c r="E15" s="3023"/>
      <c r="F15" s="3023"/>
      <c r="G15" s="3023"/>
      <c r="H15" s="3023"/>
      <c r="I15" s="3023"/>
      <c r="J15" s="3023"/>
      <c r="K15" s="3023"/>
      <c r="L15" s="3023"/>
      <c r="M15" s="3023"/>
      <c r="N15" s="3023"/>
      <c r="O15" s="3024"/>
    </row>
    <row r="16" spans="1:15" s="11" customFormat="1" ht="27.75" customHeight="1" thickBot="1" x14ac:dyDescent="0.2">
      <c r="A16" s="3025" t="s">
        <v>2935</v>
      </c>
      <c r="B16" s="3025"/>
      <c r="C16" s="3025"/>
      <c r="D16" s="3025"/>
      <c r="E16" s="3025"/>
      <c r="F16" s="3025"/>
      <c r="G16" s="3025"/>
      <c r="H16" s="3025"/>
      <c r="I16" s="3025"/>
      <c r="J16" s="3025"/>
      <c r="K16" s="3025"/>
      <c r="L16" s="3025"/>
      <c r="M16" s="3025"/>
      <c r="N16" s="3025"/>
      <c r="O16" s="3025"/>
    </row>
    <row r="17" spans="1:15" ht="14.1" customHeight="1" x14ac:dyDescent="0.15">
      <c r="A17" s="3016"/>
      <c r="B17" s="3017"/>
      <c r="C17" s="3017"/>
      <c r="D17" s="3017"/>
      <c r="E17" s="3017"/>
      <c r="F17" s="3017"/>
      <c r="G17" s="3017"/>
      <c r="H17" s="3017"/>
      <c r="I17" s="3017"/>
      <c r="J17" s="3017"/>
      <c r="K17" s="3017"/>
      <c r="L17" s="3017"/>
      <c r="M17" s="3017"/>
      <c r="N17" s="3017"/>
      <c r="O17" s="3018"/>
    </row>
    <row r="18" spans="1:15" ht="14.1" customHeight="1" x14ac:dyDescent="0.15">
      <c r="A18" s="3019"/>
      <c r="B18" s="3020"/>
      <c r="C18" s="3020"/>
      <c r="D18" s="3020"/>
      <c r="E18" s="3020"/>
      <c r="F18" s="3020"/>
      <c r="G18" s="3020"/>
      <c r="H18" s="3020"/>
      <c r="I18" s="3020"/>
      <c r="J18" s="3020"/>
      <c r="K18" s="3020"/>
      <c r="L18" s="3020"/>
      <c r="M18" s="3020"/>
      <c r="N18" s="3020"/>
      <c r="O18" s="3021"/>
    </row>
    <row r="19" spans="1:15" ht="14.1" customHeight="1" x14ac:dyDescent="0.15">
      <c r="A19" s="3019"/>
      <c r="B19" s="3020"/>
      <c r="C19" s="3020"/>
      <c r="D19" s="3020"/>
      <c r="E19" s="3020"/>
      <c r="F19" s="3020"/>
      <c r="G19" s="3020"/>
      <c r="H19" s="3020"/>
      <c r="I19" s="3020"/>
      <c r="J19" s="3020"/>
      <c r="K19" s="3020"/>
      <c r="L19" s="3020"/>
      <c r="M19" s="3020"/>
      <c r="N19" s="3020"/>
      <c r="O19" s="3021"/>
    </row>
    <row r="20" spans="1:15" ht="14.1" customHeight="1" x14ac:dyDescent="0.15">
      <c r="A20" s="3019"/>
      <c r="B20" s="3020"/>
      <c r="C20" s="3020"/>
      <c r="D20" s="3020"/>
      <c r="E20" s="3020"/>
      <c r="F20" s="3020"/>
      <c r="G20" s="3020"/>
      <c r="H20" s="3020"/>
      <c r="I20" s="3020"/>
      <c r="J20" s="3020"/>
      <c r="K20" s="3020"/>
      <c r="L20" s="3020"/>
      <c r="M20" s="3020"/>
      <c r="N20" s="3020"/>
      <c r="O20" s="3021"/>
    </row>
    <row r="21" spans="1:15" ht="14.1" customHeight="1" x14ac:dyDescent="0.15">
      <c r="A21" s="3019"/>
      <c r="B21" s="3020"/>
      <c r="C21" s="3020"/>
      <c r="D21" s="3020"/>
      <c r="E21" s="3020"/>
      <c r="F21" s="3020"/>
      <c r="G21" s="3020"/>
      <c r="H21" s="3020"/>
      <c r="I21" s="3020"/>
      <c r="J21" s="3020"/>
      <c r="K21" s="3020"/>
      <c r="L21" s="3020"/>
      <c r="M21" s="3020"/>
      <c r="N21" s="3020"/>
      <c r="O21" s="3021"/>
    </row>
    <row r="22" spans="1:15" ht="14.1" customHeight="1" x14ac:dyDescent="0.15">
      <c r="A22" s="3019"/>
      <c r="B22" s="3020"/>
      <c r="C22" s="3020"/>
      <c r="D22" s="3020"/>
      <c r="E22" s="3020"/>
      <c r="F22" s="3020"/>
      <c r="G22" s="3020"/>
      <c r="H22" s="3020"/>
      <c r="I22" s="3020"/>
      <c r="J22" s="3020"/>
      <c r="K22" s="3020"/>
      <c r="L22" s="3020"/>
      <c r="M22" s="3020"/>
      <c r="N22" s="3020"/>
      <c r="O22" s="3021"/>
    </row>
    <row r="23" spans="1:15" ht="14.1" customHeight="1" x14ac:dyDescent="0.15">
      <c r="A23" s="3019"/>
      <c r="B23" s="3020"/>
      <c r="C23" s="3020"/>
      <c r="D23" s="3020"/>
      <c r="E23" s="3020"/>
      <c r="F23" s="3020"/>
      <c r="G23" s="3020"/>
      <c r="H23" s="3020"/>
      <c r="I23" s="3020"/>
      <c r="J23" s="3020"/>
      <c r="K23" s="3020"/>
      <c r="L23" s="3020"/>
      <c r="M23" s="3020"/>
      <c r="N23" s="3020"/>
      <c r="O23" s="3021"/>
    </row>
    <row r="24" spans="1:15" ht="14.1" customHeight="1" x14ac:dyDescent="0.15">
      <c r="A24" s="3019"/>
      <c r="B24" s="3020"/>
      <c r="C24" s="3020"/>
      <c r="D24" s="3020"/>
      <c r="E24" s="3020"/>
      <c r="F24" s="3020"/>
      <c r="G24" s="3020"/>
      <c r="H24" s="3020"/>
      <c r="I24" s="3020"/>
      <c r="J24" s="3020"/>
      <c r="K24" s="3020"/>
      <c r="L24" s="3020"/>
      <c r="M24" s="3020"/>
      <c r="N24" s="3020"/>
      <c r="O24" s="3021"/>
    </row>
    <row r="25" spans="1:15" ht="14.1" customHeight="1" x14ac:dyDescent="0.15">
      <c r="A25" s="3019"/>
      <c r="B25" s="3020"/>
      <c r="C25" s="3020"/>
      <c r="D25" s="3020"/>
      <c r="E25" s="3020"/>
      <c r="F25" s="3020"/>
      <c r="G25" s="3020"/>
      <c r="H25" s="3020"/>
      <c r="I25" s="3020"/>
      <c r="J25" s="3020"/>
      <c r="K25" s="3020"/>
      <c r="L25" s="3020"/>
      <c r="M25" s="3020"/>
      <c r="N25" s="3020"/>
      <c r="O25" s="3021"/>
    </row>
    <row r="26" spans="1:15" ht="14.1" customHeight="1" thickBot="1" x14ac:dyDescent="0.2">
      <c r="A26" s="3022"/>
      <c r="B26" s="3023"/>
      <c r="C26" s="3023"/>
      <c r="D26" s="3023"/>
      <c r="E26" s="3023"/>
      <c r="F26" s="3023"/>
      <c r="G26" s="3023"/>
      <c r="H26" s="3023"/>
      <c r="I26" s="3023"/>
      <c r="J26" s="3023"/>
      <c r="K26" s="3023"/>
      <c r="L26" s="3023"/>
      <c r="M26" s="3023"/>
      <c r="N26" s="3023"/>
      <c r="O26" s="3024"/>
    </row>
    <row r="27" spans="1:15" s="11" customFormat="1" ht="27.95" customHeight="1" thickBot="1" x14ac:dyDescent="0.2">
      <c r="A27" s="3025" t="s">
        <v>2936</v>
      </c>
      <c r="B27" s="3025"/>
      <c r="C27" s="3025"/>
      <c r="D27" s="3025"/>
      <c r="E27" s="3025"/>
      <c r="F27" s="3025"/>
      <c r="G27" s="3025"/>
      <c r="H27" s="3025"/>
      <c r="I27" s="3025"/>
      <c r="J27" s="3025"/>
      <c r="K27" s="3025"/>
      <c r="L27" s="3025"/>
      <c r="M27" s="3025"/>
      <c r="N27" s="3025"/>
      <c r="O27" s="3025"/>
    </row>
    <row r="28" spans="1:15" ht="14.1" customHeight="1" x14ac:dyDescent="0.15">
      <c r="A28" s="3016"/>
      <c r="B28" s="3017"/>
      <c r="C28" s="3017"/>
      <c r="D28" s="3017"/>
      <c r="E28" s="3017"/>
      <c r="F28" s="3017"/>
      <c r="G28" s="3017"/>
      <c r="H28" s="3017"/>
      <c r="I28" s="3017"/>
      <c r="J28" s="3017"/>
      <c r="K28" s="3017"/>
      <c r="L28" s="3017"/>
      <c r="M28" s="3017"/>
      <c r="N28" s="3017"/>
      <c r="O28" s="3018"/>
    </row>
    <row r="29" spans="1:15" ht="14.1" customHeight="1" x14ac:dyDescent="0.15">
      <c r="A29" s="3019"/>
      <c r="B29" s="3020"/>
      <c r="C29" s="3020"/>
      <c r="D29" s="3020"/>
      <c r="E29" s="3020"/>
      <c r="F29" s="3020"/>
      <c r="G29" s="3020"/>
      <c r="H29" s="3020"/>
      <c r="I29" s="3020"/>
      <c r="J29" s="3020"/>
      <c r="K29" s="3020"/>
      <c r="L29" s="3020"/>
      <c r="M29" s="3020"/>
      <c r="N29" s="3020"/>
      <c r="O29" s="3021"/>
    </row>
    <row r="30" spans="1:15" ht="14.1" customHeight="1" x14ac:dyDescent="0.15">
      <c r="A30" s="3019"/>
      <c r="B30" s="3020"/>
      <c r="C30" s="3020"/>
      <c r="D30" s="3020"/>
      <c r="E30" s="3020"/>
      <c r="F30" s="3020"/>
      <c r="G30" s="3020"/>
      <c r="H30" s="3020"/>
      <c r="I30" s="3020"/>
      <c r="J30" s="3020"/>
      <c r="K30" s="3020"/>
      <c r="L30" s="3020"/>
      <c r="M30" s="3020"/>
      <c r="N30" s="3020"/>
      <c r="O30" s="3021"/>
    </row>
    <row r="31" spans="1:15" ht="14.1" customHeight="1" x14ac:dyDescent="0.15">
      <c r="A31" s="3019"/>
      <c r="B31" s="3020"/>
      <c r="C31" s="3020"/>
      <c r="D31" s="3020"/>
      <c r="E31" s="3020"/>
      <c r="F31" s="3020"/>
      <c r="G31" s="3020"/>
      <c r="H31" s="3020"/>
      <c r="I31" s="3020"/>
      <c r="J31" s="3020"/>
      <c r="K31" s="3020"/>
      <c r="L31" s="3020"/>
      <c r="M31" s="3020"/>
      <c r="N31" s="3020"/>
      <c r="O31" s="3021"/>
    </row>
    <row r="32" spans="1:15" ht="14.1" customHeight="1" x14ac:dyDescent="0.15">
      <c r="A32" s="3019"/>
      <c r="B32" s="3020"/>
      <c r="C32" s="3020"/>
      <c r="D32" s="3020"/>
      <c r="E32" s="3020"/>
      <c r="F32" s="3020"/>
      <c r="G32" s="3020"/>
      <c r="H32" s="3020"/>
      <c r="I32" s="3020"/>
      <c r="J32" s="3020"/>
      <c r="K32" s="3020"/>
      <c r="L32" s="3020"/>
      <c r="M32" s="3020"/>
      <c r="N32" s="3020"/>
      <c r="O32" s="3021"/>
    </row>
    <row r="33" spans="1:15" ht="14.1" customHeight="1" x14ac:dyDescent="0.15">
      <c r="A33" s="3019"/>
      <c r="B33" s="3020"/>
      <c r="C33" s="3020"/>
      <c r="D33" s="3020"/>
      <c r="E33" s="3020"/>
      <c r="F33" s="3020"/>
      <c r="G33" s="3020"/>
      <c r="H33" s="3020"/>
      <c r="I33" s="3020"/>
      <c r="J33" s="3020"/>
      <c r="K33" s="3020"/>
      <c r="L33" s="3020"/>
      <c r="M33" s="3020"/>
      <c r="N33" s="3020"/>
      <c r="O33" s="3021"/>
    </row>
    <row r="34" spans="1:15" ht="14.1" customHeight="1" x14ac:dyDescent="0.15">
      <c r="A34" s="3019"/>
      <c r="B34" s="3020"/>
      <c r="C34" s="3020"/>
      <c r="D34" s="3020"/>
      <c r="E34" s="3020"/>
      <c r="F34" s="3020"/>
      <c r="G34" s="3020"/>
      <c r="H34" s="3020"/>
      <c r="I34" s="3020"/>
      <c r="J34" s="3020"/>
      <c r="K34" s="3020"/>
      <c r="L34" s="3020"/>
      <c r="M34" s="3020"/>
      <c r="N34" s="3020"/>
      <c r="O34" s="3021"/>
    </row>
    <row r="35" spans="1:15" ht="14.1" customHeight="1" x14ac:dyDescent="0.15">
      <c r="A35" s="3019"/>
      <c r="B35" s="3020"/>
      <c r="C35" s="3020"/>
      <c r="D35" s="3020"/>
      <c r="E35" s="3020"/>
      <c r="F35" s="3020"/>
      <c r="G35" s="3020"/>
      <c r="H35" s="3020"/>
      <c r="I35" s="3020"/>
      <c r="J35" s="3020"/>
      <c r="K35" s="3020"/>
      <c r="L35" s="3020"/>
      <c r="M35" s="3020"/>
      <c r="N35" s="3020"/>
      <c r="O35" s="3021"/>
    </row>
    <row r="36" spans="1:15" ht="14.1" customHeight="1" x14ac:dyDescent="0.15">
      <c r="A36" s="3019"/>
      <c r="B36" s="3020"/>
      <c r="C36" s="3020"/>
      <c r="D36" s="3020"/>
      <c r="E36" s="3020"/>
      <c r="F36" s="3020"/>
      <c r="G36" s="3020"/>
      <c r="H36" s="3020"/>
      <c r="I36" s="3020"/>
      <c r="J36" s="3020"/>
      <c r="K36" s="3020"/>
      <c r="L36" s="3020"/>
      <c r="M36" s="3020"/>
      <c r="N36" s="3020"/>
      <c r="O36" s="3021"/>
    </row>
    <row r="37" spans="1:15" ht="14.1" customHeight="1" thickBot="1" x14ac:dyDescent="0.2">
      <c r="A37" s="3022"/>
      <c r="B37" s="3023"/>
      <c r="C37" s="3023"/>
      <c r="D37" s="3023"/>
      <c r="E37" s="3023"/>
      <c r="F37" s="3023"/>
      <c r="G37" s="3023"/>
      <c r="H37" s="3023"/>
      <c r="I37" s="3023"/>
      <c r="J37" s="3023"/>
      <c r="K37" s="3023"/>
      <c r="L37" s="3023"/>
      <c r="M37" s="3023"/>
      <c r="N37" s="3023"/>
      <c r="O37" s="3024"/>
    </row>
    <row r="38" spans="1:15" x14ac:dyDescent="0.15">
      <c r="A38" s="26"/>
      <c r="B38" s="19"/>
      <c r="C38" s="19"/>
      <c r="D38" s="19"/>
      <c r="E38" s="19"/>
      <c r="F38" s="19"/>
      <c r="G38" s="19"/>
      <c r="H38" s="19"/>
      <c r="K38" s="3015" t="str">
        <f>HYPERLINK("#A1","▲このシートの先頭に戻る")</f>
        <v>▲このシートの先頭に戻る</v>
      </c>
      <c r="L38" s="3015"/>
      <c r="M38" s="3015"/>
      <c r="N38" s="3015"/>
      <c r="O38" s="3015"/>
    </row>
    <row r="39" spans="1:15" ht="54.75" customHeight="1" x14ac:dyDescent="0.15">
      <c r="A39" s="52"/>
      <c r="B39" s="52"/>
      <c r="C39" s="52"/>
      <c r="D39" s="52"/>
      <c r="E39" s="52"/>
      <c r="F39" s="52"/>
      <c r="G39" s="52"/>
      <c r="H39" s="52"/>
      <c r="I39" s="52"/>
      <c r="J39" s="52"/>
      <c r="K39" s="52"/>
      <c r="L39" s="52"/>
      <c r="M39" s="52"/>
      <c r="N39" s="52"/>
      <c r="O39" s="52"/>
    </row>
    <row r="40" spans="1:15" x14ac:dyDescent="0.15">
      <c r="A40" s="26"/>
      <c r="B40" s="19"/>
      <c r="C40" s="19"/>
      <c r="D40" s="19"/>
      <c r="E40" s="19"/>
      <c r="F40" s="19"/>
      <c r="G40" s="19"/>
      <c r="H40" s="19"/>
    </row>
  </sheetData>
  <sheetProtection algorithmName="SHA-512" hashValue="yytqbf71hM0R8b8J+tK3Rm1nO4Vx0j/dUL3/i9+cCT4MU2F7ilsfTJRdMWJaGKY4uDW7uMxFGIe62fg+gXv1pw==" saltValue="sP653DcKo4AeInA/s+Zznw==" spinCount="100000" sheet="1" formatRows="0"/>
  <mergeCells count="9">
    <mergeCell ref="K38:O38"/>
    <mergeCell ref="A17:O26"/>
    <mergeCell ref="A27:O27"/>
    <mergeCell ref="A28:O37"/>
    <mergeCell ref="A1:O1"/>
    <mergeCell ref="A3:O3"/>
    <mergeCell ref="A5:O5"/>
    <mergeCell ref="A6:O15"/>
    <mergeCell ref="A16:O16"/>
  </mergeCells>
  <phoneticPr fontId="2"/>
  <dataValidations count="1">
    <dataValidation imeMode="hiragana" allowBlank="1" showInputMessage="1" showErrorMessage="1" sqref="A6:O15 A28:O37 A17:O26" xr:uid="{00000000-0002-0000-0D00-000000000000}"/>
  </dataValidations>
  <pageMargins left="0.74803149606299213" right="0.74803149606299213" top="0.98425196850393704" bottom="0.98425196850393704" header="0.51181102362204722" footer="0.51181102362204722"/>
  <pageSetup paperSize="9" orientation="portrait" r:id="rId1"/>
  <headerFooter alignWithMargins="0">
    <oddHeader>&amp;L&amp;A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O332"/>
  <sheetViews>
    <sheetView workbookViewId="0">
      <selection activeCell="O259" sqref="O259"/>
    </sheetView>
  </sheetViews>
  <sheetFormatPr defaultRowHeight="15" x14ac:dyDescent="0.15"/>
  <cols>
    <col min="1" max="1" width="4.625" style="128" customWidth="1"/>
    <col min="2" max="2" width="39" style="128" bestFit="1" customWidth="1"/>
    <col min="3" max="3" width="9" style="128"/>
    <col min="4" max="4" width="4.5" style="128" customWidth="1"/>
    <col min="5" max="5" width="4.625" style="128" customWidth="1"/>
    <col min="6" max="6" width="28.875" style="128" bestFit="1" customWidth="1"/>
    <col min="7" max="7" width="9" style="128"/>
    <col min="8" max="8" width="4.5" style="128" customWidth="1"/>
    <col min="9" max="9" width="4.625" style="128" customWidth="1"/>
    <col min="10" max="10" width="28.875" style="128" customWidth="1"/>
    <col min="11" max="11" width="9" style="128"/>
    <col min="12" max="13" width="4.625" style="128" customWidth="1"/>
    <col min="14" max="14" width="36.625" style="128" customWidth="1"/>
    <col min="15" max="16384" width="9" style="128"/>
  </cols>
  <sheetData>
    <row r="2" spans="1:15" ht="15.75" thickBot="1" x14ac:dyDescent="0.2"/>
    <row r="3" spans="1:15" ht="21" customHeight="1" x14ac:dyDescent="0.15">
      <c r="A3" s="1919" t="s">
        <v>3133</v>
      </c>
      <c r="B3" s="1920"/>
      <c r="C3" s="969">
        <f>IF(SUM('４．授業支援と授業以外の支援'!AE11:AE42)&gt;0,1,0)</f>
        <v>0</v>
      </c>
      <c r="E3" s="1919" t="s">
        <v>25</v>
      </c>
      <c r="F3" s="1920"/>
      <c r="G3" s="969">
        <f>IF(SUM('４．授業支援と授業以外の支援'!AE43:AE56)&gt;0,1,0)</f>
        <v>0</v>
      </c>
      <c r="I3" s="1919" t="s">
        <v>3995</v>
      </c>
      <c r="J3" s="1920"/>
      <c r="K3" s="969">
        <f>IF(SUM(K4:K47)&gt;0,1,0)</f>
        <v>0</v>
      </c>
      <c r="M3" s="1919" t="s">
        <v>3630</v>
      </c>
      <c r="N3" s="1920"/>
      <c r="O3" s="969">
        <f>IF(SUM('６．受験者数・入学者数 '!D41:AC72)&gt;0,1,0)</f>
        <v>0</v>
      </c>
    </row>
    <row r="4" spans="1:15" ht="15" customHeight="1" x14ac:dyDescent="0.15">
      <c r="A4" s="1921" t="s">
        <v>172</v>
      </c>
      <c r="B4" s="970" t="s">
        <v>2998</v>
      </c>
      <c r="C4" s="971">
        <f>IF(SUM('４．授業支援と授業以外の支援'!E11:G42)&gt;0,1,0)</f>
        <v>0</v>
      </c>
      <c r="E4" s="1928" t="s">
        <v>172</v>
      </c>
      <c r="F4" s="970" t="s">
        <v>2998</v>
      </c>
      <c r="G4" s="971">
        <f>IF(SUM('４．授業支援と授業以外の支援'!E43:G56)&gt;0,1,0)</f>
        <v>0</v>
      </c>
      <c r="I4" s="1921" t="s">
        <v>3133</v>
      </c>
      <c r="J4" s="970" t="s">
        <v>3136</v>
      </c>
      <c r="K4" s="971">
        <f>IF(SUM('４．授業支援と授業以外の支援'!M118:P118,'４．授業支援と授業以外の支援'!M169:P169)&gt;0,1,0)</f>
        <v>0</v>
      </c>
      <c r="M4" s="1921" t="s">
        <v>3631</v>
      </c>
      <c r="N4" s="970" t="s">
        <v>3987</v>
      </c>
      <c r="O4" s="971">
        <f>IF(SUM('６．受験者数・入学者数 '!D41:AC41)&gt;0,1,0)</f>
        <v>0</v>
      </c>
    </row>
    <row r="5" spans="1:15" x14ac:dyDescent="0.15">
      <c r="A5" s="1921"/>
      <c r="B5" s="970" t="s">
        <v>3003</v>
      </c>
      <c r="C5" s="971">
        <f>IF(SUM('４．授業支援と授業以外の支援'!H11:J42)&gt;0,1,0)</f>
        <v>0</v>
      </c>
      <c r="E5" s="1929"/>
      <c r="F5" s="970" t="s">
        <v>3003</v>
      </c>
      <c r="G5" s="971">
        <f>IF(SUM('４．授業支援と授業以外の支援'!H43:J56)&gt;0,1,0)</f>
        <v>0</v>
      </c>
      <c r="I5" s="1921"/>
      <c r="J5" s="970" t="s">
        <v>3138</v>
      </c>
      <c r="K5" s="971">
        <f>IF(SUM('４．授業支援と授業以外の支援'!M119:P119,'４．授業支援と授業以外の支援'!M170:P170)&gt;0,1,0)</f>
        <v>0</v>
      </c>
      <c r="M5" s="1921"/>
      <c r="N5" s="970" t="s">
        <v>3632</v>
      </c>
      <c r="O5" s="971">
        <f>IF(SUM('６．受験者数・入学者数 '!D42:AC42)&gt;0,1,0)</f>
        <v>0</v>
      </c>
    </row>
    <row r="6" spans="1:15" x14ac:dyDescent="0.15">
      <c r="A6" s="1921"/>
      <c r="B6" s="970" t="s">
        <v>3134</v>
      </c>
      <c r="C6" s="971">
        <f>IF(SUM('４．授業支援と授業以外の支援'!K11:N42)&gt;0,1,0)</f>
        <v>0</v>
      </c>
      <c r="E6" s="1929"/>
      <c r="F6" s="970" t="s">
        <v>3134</v>
      </c>
      <c r="G6" s="971">
        <f>IF(SUM('４．授業支援と授業以外の支援'!K43:N56)&gt;0,1,0)</f>
        <v>0</v>
      </c>
      <c r="I6" s="1921"/>
      <c r="J6" s="970" t="s">
        <v>3140</v>
      </c>
      <c r="K6" s="971">
        <f>IF(SUM('４．授業支援と授業以外の支援'!M120:P120,'４．授業支援と授業以外の支援'!M171:P171)&gt;0,1,0)</f>
        <v>0</v>
      </c>
      <c r="M6" s="1921"/>
      <c r="N6" s="970" t="s">
        <v>3952</v>
      </c>
      <c r="O6" s="971">
        <f>IF(SUM('６．受験者数・入学者数 '!D43:AC43)&gt;0,1,0)</f>
        <v>0</v>
      </c>
    </row>
    <row r="7" spans="1:15" x14ac:dyDescent="0.15">
      <c r="A7" s="1921"/>
      <c r="B7" s="970" t="s">
        <v>275</v>
      </c>
      <c r="C7" s="971">
        <f>IF(SUM('４．授業支援と授業以外の支援'!O11:O42)&gt;0,1,0)</f>
        <v>0</v>
      </c>
      <c r="E7" s="1929"/>
      <c r="F7" s="970" t="s">
        <v>275</v>
      </c>
      <c r="G7" s="971">
        <f>IF(SUM('４．授業支援と授業以外の支援'!O43:O56)&gt;0,1,0)</f>
        <v>0</v>
      </c>
      <c r="I7" s="1921"/>
      <c r="J7" s="970" t="s">
        <v>3142</v>
      </c>
      <c r="K7" s="971">
        <f>IF(SUM('４．授業支援と授業以外の支援'!M121:P121,'４．授業支援と授業以外の支援'!M172:P172)&gt;0,1,0)</f>
        <v>0</v>
      </c>
      <c r="M7" s="1921"/>
      <c r="N7" s="970" t="s">
        <v>3633</v>
      </c>
      <c r="O7" s="971">
        <f>IF(SUM('６．受験者数・入学者数 '!D44:AC44)&gt;0,1,0)</f>
        <v>0</v>
      </c>
    </row>
    <row r="8" spans="1:15" x14ac:dyDescent="0.15">
      <c r="A8" s="1921"/>
      <c r="B8" s="970" t="s">
        <v>3112</v>
      </c>
      <c r="C8" s="971">
        <f>IF(SUM('４．授業支援と授業以外の支援'!P11:T42)&gt;0,1,0)</f>
        <v>0</v>
      </c>
      <c r="E8" s="1929"/>
      <c r="F8" s="970" t="s">
        <v>3112</v>
      </c>
      <c r="G8" s="971">
        <f>IF(SUM('４．授業支援と授業以外の支援'!P43:T56)&gt;0,1,0)</f>
        <v>0</v>
      </c>
      <c r="I8" s="1921"/>
      <c r="J8" s="970" t="s">
        <v>3144</v>
      </c>
      <c r="K8" s="971">
        <f>IF(SUM('４．授業支援と授業以外の支援'!M122:P122,'４．授業支援と授業以外の支援'!M173:P173)&gt;0,1,0)</f>
        <v>0</v>
      </c>
      <c r="M8" s="1921"/>
      <c r="N8" s="970" t="s">
        <v>3634</v>
      </c>
      <c r="O8" s="971">
        <f>IF(SUM('６．受験者数・入学者数 '!D45:AC45)&gt;0,1,0)</f>
        <v>0</v>
      </c>
    </row>
    <row r="9" spans="1:15" x14ac:dyDescent="0.15">
      <c r="A9" s="1921"/>
      <c r="B9" s="970" t="s">
        <v>26</v>
      </c>
      <c r="C9" s="971">
        <f>IF(SUM('４．授業支援と授業以外の支援'!U11:Z42)&gt;0,1,0)</f>
        <v>0</v>
      </c>
      <c r="E9" s="1929"/>
      <c r="F9" s="970" t="s">
        <v>26</v>
      </c>
      <c r="G9" s="971">
        <f>IF(SUM('４．授業支援と授業以外の支援'!U43:Z56)&gt;0,1,0)</f>
        <v>0</v>
      </c>
      <c r="I9" s="1921"/>
      <c r="J9" s="970" t="s">
        <v>3146</v>
      </c>
      <c r="K9" s="971">
        <f>IF(SUM('４．授業支援と授業以外の支援'!M123:P123,'４．授業支援と授業以外の支援'!M174:P174)&gt;0,1,0)</f>
        <v>0</v>
      </c>
      <c r="M9" s="1921"/>
      <c r="N9" s="970" t="s">
        <v>3635</v>
      </c>
      <c r="O9" s="971">
        <f>IF(SUM('６．受験者数・入学者数 '!D46:AC46)&gt;0,1,0)</f>
        <v>0</v>
      </c>
    </row>
    <row r="10" spans="1:15" x14ac:dyDescent="0.15">
      <c r="A10" s="1921"/>
      <c r="B10" s="970" t="s">
        <v>269</v>
      </c>
      <c r="C10" s="971">
        <f>IF(SUM('４．授業支援と授業以外の支援'!AA11:AA42)&gt;0,1,0)</f>
        <v>0</v>
      </c>
      <c r="E10" s="1929"/>
      <c r="F10" s="970" t="s">
        <v>269</v>
      </c>
      <c r="G10" s="971">
        <f>IF(SUM('４．授業支援と授業以外の支援'!AA43:AA56)&gt;0,1,0)</f>
        <v>0</v>
      </c>
      <c r="I10" s="1921"/>
      <c r="J10" s="970" t="s">
        <v>3148</v>
      </c>
      <c r="K10" s="971">
        <f>IF(SUM('４．授業支援と授業以外の支援'!M124:P124,'４．授業支援と授業以外の支援'!M175:P175)&gt;0,1,0)</f>
        <v>0</v>
      </c>
      <c r="M10" s="1921"/>
      <c r="N10" s="970" t="s">
        <v>3636</v>
      </c>
      <c r="O10" s="971">
        <f>IF(SUM('６．受験者数・入学者数 '!D47:AC47)&gt;0,1,0)</f>
        <v>0</v>
      </c>
    </row>
    <row r="11" spans="1:15" x14ac:dyDescent="0.15">
      <c r="A11" s="1921"/>
      <c r="B11" s="970" t="s">
        <v>430</v>
      </c>
      <c r="C11" s="971">
        <f>IF(SUM('４．授業支援と授業以外の支援'!AB11:AC42)&gt;0,1,0)</f>
        <v>0</v>
      </c>
      <c r="E11" s="1929"/>
      <c r="F11" s="970" t="s">
        <v>430</v>
      </c>
      <c r="G11" s="971">
        <f>IF(SUM('４．授業支援と授業以外の支援'!AB43:AC56)&gt;0,1,0)</f>
        <v>0</v>
      </c>
      <c r="I11" s="1921"/>
      <c r="J11" s="970" t="s">
        <v>3150</v>
      </c>
      <c r="K11" s="971">
        <f>IF(SUM('４．授業支援と授業以外の支援'!M125:P125,'４．授業支援と授業以外の支援'!M176:P176)&gt;0,1,0)</f>
        <v>0</v>
      </c>
      <c r="M11" s="1921"/>
      <c r="N11" s="970" t="s">
        <v>3637</v>
      </c>
      <c r="O11" s="971">
        <f>IF(SUM('６．受験者数・入学者数 '!D48:AC48)&gt;0,1,0)</f>
        <v>0</v>
      </c>
    </row>
    <row r="12" spans="1:15" x14ac:dyDescent="0.15">
      <c r="A12" s="1921"/>
      <c r="B12" s="970" t="s">
        <v>154</v>
      </c>
      <c r="C12" s="971">
        <f>IF(SUM('４．授業支援と授業以外の支援'!AD11:AD29)&gt;0,1,0)</f>
        <v>0</v>
      </c>
      <c r="E12" s="1930"/>
      <c r="F12" s="970" t="s">
        <v>154</v>
      </c>
      <c r="G12" s="971">
        <f>IF(SUM('４．授業支援と授業以外の支援'!AD43:AD56)&gt;0,1,0)</f>
        <v>0</v>
      </c>
      <c r="I12" s="1921"/>
      <c r="J12" s="970" t="s">
        <v>3152</v>
      </c>
      <c r="K12" s="971">
        <f>IF(SUM('４．授業支援と授業以外の支援'!M126:P126,'４．授業支援と授業以外の支援'!M177:P177)&gt;0,1,0)</f>
        <v>0</v>
      </c>
      <c r="M12" s="1921"/>
      <c r="N12" s="970" t="s">
        <v>3638</v>
      </c>
      <c r="O12" s="971">
        <f>IF(SUM('６．受験者数・入学者数 '!D49:AC49)&gt;0,1,0)</f>
        <v>0</v>
      </c>
    </row>
    <row r="13" spans="1:15" ht="15" customHeight="1" x14ac:dyDescent="0.15">
      <c r="A13" s="1924" t="s">
        <v>3135</v>
      </c>
      <c r="B13" s="970" t="s">
        <v>3136</v>
      </c>
      <c r="C13" s="971">
        <f>IF(SUM('４．授業支援と授業以外の支援'!E11:AD11)&gt;0,1,0)</f>
        <v>0</v>
      </c>
      <c r="E13" s="1928" t="s">
        <v>3135</v>
      </c>
      <c r="F13" s="970" t="s">
        <v>3137</v>
      </c>
      <c r="G13" s="971">
        <f>IF(SUM('４．授業支援と授業以外の支援'!E43:AD43)&gt;0,1,0)</f>
        <v>0</v>
      </c>
      <c r="I13" s="1921"/>
      <c r="J13" s="970" t="s">
        <v>3154</v>
      </c>
      <c r="K13" s="971">
        <f>IF(SUM('４．授業支援と授業以外の支援'!M127:P127,'４．授業支援と授業以外の支援'!M178:P178)&gt;0,1,0)</f>
        <v>0</v>
      </c>
      <c r="M13" s="1921"/>
      <c r="N13" s="970" t="s">
        <v>3639</v>
      </c>
      <c r="O13" s="971">
        <f>IF(SUM('６．受験者数・入学者数 '!D50:AC50)&gt;0,1,0)</f>
        <v>0</v>
      </c>
    </row>
    <row r="14" spans="1:15" x14ac:dyDescent="0.15">
      <c r="A14" s="1925"/>
      <c r="B14" s="970" t="s">
        <v>3138</v>
      </c>
      <c r="C14" s="971">
        <f>IF(SUM('４．授業支援と授業以外の支援'!E12:AD12)&gt;0,1,0)</f>
        <v>0</v>
      </c>
      <c r="E14" s="1929"/>
      <c r="F14" s="970" t="s">
        <v>3139</v>
      </c>
      <c r="G14" s="971">
        <f>IF(SUM('４．授業支援と授業以外の支援'!E44:AD44)&gt;0,1,0)</f>
        <v>0</v>
      </c>
      <c r="I14" s="1921"/>
      <c r="J14" s="970" t="s">
        <v>3156</v>
      </c>
      <c r="K14" s="971">
        <f>IF(SUM('４．授業支援と授業以外の支援'!M128:P128,'４．授業支援と授業以外の支援'!M179:P179)&gt;0,1,0)</f>
        <v>0</v>
      </c>
      <c r="M14" s="1921"/>
      <c r="N14" s="970" t="s">
        <v>3640</v>
      </c>
      <c r="O14" s="971">
        <f>IF(SUM('６．受験者数・入学者数 '!D51:AC51)&gt;0,1,0)</f>
        <v>0</v>
      </c>
    </row>
    <row r="15" spans="1:15" x14ac:dyDescent="0.15">
      <c r="A15" s="1925"/>
      <c r="B15" s="970" t="s">
        <v>3140</v>
      </c>
      <c r="C15" s="971">
        <f>IF(SUM('４．授業支援と授業以外の支援'!E13:AD13)&gt;0,1,0)</f>
        <v>0</v>
      </c>
      <c r="E15" s="1929"/>
      <c r="F15" s="970" t="s">
        <v>3141</v>
      </c>
      <c r="G15" s="971">
        <f>IF(SUM('４．授業支援と授業以外の支援'!E45:AD45)&gt;0,1,0)</f>
        <v>0</v>
      </c>
      <c r="I15" s="1921"/>
      <c r="J15" s="970" t="s">
        <v>3158</v>
      </c>
      <c r="K15" s="971">
        <f>IF(SUM('４．授業支援と授業以外の支援'!M129:P129,'４．授業支援と授業以外の支援'!M180:P180)&gt;0,1,0)</f>
        <v>0</v>
      </c>
      <c r="M15" s="1921"/>
      <c r="N15" s="970" t="s">
        <v>3641</v>
      </c>
      <c r="O15" s="971">
        <f>IF(SUM('６．受験者数・入学者数 '!D52:AC52)&gt;0,1,0)</f>
        <v>0</v>
      </c>
    </row>
    <row r="16" spans="1:15" x14ac:dyDescent="0.15">
      <c r="A16" s="1925"/>
      <c r="B16" s="970" t="s">
        <v>3142</v>
      </c>
      <c r="C16" s="971">
        <f>IF(SUM('４．授業支援と授業以外の支援'!E14:AD14)&gt;0,1,0)</f>
        <v>0</v>
      </c>
      <c r="E16" s="1929"/>
      <c r="F16" s="970" t="s">
        <v>3143</v>
      </c>
      <c r="G16" s="971">
        <f>IF(SUM('４．授業支援と授業以外の支援'!E46:AD46)&gt;0,1,0)</f>
        <v>0</v>
      </c>
      <c r="I16" s="1921"/>
      <c r="J16" s="970" t="s">
        <v>3160</v>
      </c>
      <c r="K16" s="971">
        <f>IF(SUM('４．授業支援と授業以外の支援'!M130:P130,'４．授業支援と授業以外の支援'!M181:P181)&gt;0,1,0)</f>
        <v>0</v>
      </c>
      <c r="M16" s="1921"/>
      <c r="N16" s="970" t="s">
        <v>3642</v>
      </c>
      <c r="O16" s="971">
        <f>IF(SUM('６．受験者数・入学者数 '!D53:AC53)&gt;0,1,0)</f>
        <v>0</v>
      </c>
    </row>
    <row r="17" spans="1:15" x14ac:dyDescent="0.15">
      <c r="A17" s="1925"/>
      <c r="B17" s="970" t="s">
        <v>3144</v>
      </c>
      <c r="C17" s="971">
        <f>IF(SUM('４．授業支援と授業以外の支援'!E15:AD15)&gt;0,1,0)</f>
        <v>0</v>
      </c>
      <c r="E17" s="1929"/>
      <c r="F17" s="970" t="s">
        <v>3145</v>
      </c>
      <c r="G17" s="971">
        <f>IF(SUM('４．授業支援と授業以外の支援'!E47:AD47)&gt;0,1,0)</f>
        <v>0</v>
      </c>
      <c r="I17" s="1921"/>
      <c r="J17" s="970" t="s">
        <v>3162</v>
      </c>
      <c r="K17" s="971">
        <f>IF(SUM('４．授業支援と授業以外の支援'!M131:P131,'４．授業支援と授業以外の支援'!M182:P182)&gt;0,1,0)</f>
        <v>0</v>
      </c>
      <c r="M17" s="1921"/>
      <c r="N17" s="970" t="s">
        <v>3643</v>
      </c>
      <c r="O17" s="971">
        <f>IF(SUM('６．受験者数・入学者数 '!D54:AC54)&gt;0,1,0)</f>
        <v>0</v>
      </c>
    </row>
    <row r="18" spans="1:15" x14ac:dyDescent="0.15">
      <c r="A18" s="1925"/>
      <c r="B18" s="970" t="s">
        <v>3146</v>
      </c>
      <c r="C18" s="971">
        <f>IF(SUM('４．授業支援と授業以外の支援'!E16:AD16)&gt;0,1,0)</f>
        <v>0</v>
      </c>
      <c r="E18" s="1929"/>
      <c r="F18" s="970" t="s">
        <v>3147</v>
      </c>
      <c r="G18" s="971">
        <f>IF(SUM('４．授業支援と授業以外の支援'!E48:AD48)&gt;0,1,0)</f>
        <v>0</v>
      </c>
      <c r="I18" s="1921"/>
      <c r="J18" s="970" t="s">
        <v>3164</v>
      </c>
      <c r="K18" s="971">
        <f>IF(SUM('４．授業支援と授業以外の支援'!M132:P132,'４．授業支援と授業以外の支援'!M183:P183)&gt;0,1,0)</f>
        <v>0</v>
      </c>
      <c r="M18" s="1921"/>
      <c r="N18" s="970" t="s">
        <v>3644</v>
      </c>
      <c r="O18" s="971">
        <f>IF(SUM('６．受験者数・入学者数 '!D55:AC55)&gt;0,1,0)</f>
        <v>0</v>
      </c>
    </row>
    <row r="19" spans="1:15" x14ac:dyDescent="0.15">
      <c r="A19" s="1925"/>
      <c r="B19" s="970" t="s">
        <v>3148</v>
      </c>
      <c r="C19" s="971">
        <f>IF(SUM('４．授業支援と授業以外の支援'!E17:AD17)&gt;0,1,0)</f>
        <v>0</v>
      </c>
      <c r="E19" s="1929"/>
      <c r="F19" s="970" t="s">
        <v>3149</v>
      </c>
      <c r="G19" s="971">
        <f>IF(SUM('４．授業支援と授業以外の支援'!E49:AD49)&gt;0,1,0)</f>
        <v>0</v>
      </c>
      <c r="I19" s="1921"/>
      <c r="J19" s="970" t="s">
        <v>3166</v>
      </c>
      <c r="K19" s="971">
        <f>IF(SUM('４．授業支援と授業以外の支援'!M133:P133,'４．授業支援と授業以外の支援'!M184:P184)&gt;0,1,0)</f>
        <v>0</v>
      </c>
      <c r="M19" s="1921"/>
      <c r="N19" s="970" t="s">
        <v>3645</v>
      </c>
      <c r="O19" s="971">
        <f>IF(SUM('６．受験者数・入学者数 '!D56:AC56)&gt;0,1,0)</f>
        <v>0</v>
      </c>
    </row>
    <row r="20" spans="1:15" x14ac:dyDescent="0.15">
      <c r="A20" s="1925"/>
      <c r="B20" s="970" t="s">
        <v>3150</v>
      </c>
      <c r="C20" s="971">
        <f>IF(SUM('４．授業支援と授業以外の支援'!E18:AD18)&gt;0,1,0)</f>
        <v>0</v>
      </c>
      <c r="E20" s="1929"/>
      <c r="F20" s="970" t="s">
        <v>3151</v>
      </c>
      <c r="G20" s="971">
        <f>IF(SUM('４．授業支援と授業以外の支援'!E50:AD50)&gt;0,1,0)</f>
        <v>0</v>
      </c>
      <c r="I20" s="1921"/>
      <c r="J20" s="970" t="s">
        <v>3168</v>
      </c>
      <c r="K20" s="971">
        <f>IF(SUM('４．授業支援と授業以外の支援'!M134:P134,'４．授業支援と授業以外の支援'!M185:P185)&gt;0,1,0)</f>
        <v>0</v>
      </c>
      <c r="M20" s="1921"/>
      <c r="N20" s="970" t="s">
        <v>3646</v>
      </c>
      <c r="O20" s="971">
        <f>IF(SUM('６．受験者数・入学者数 '!D57:AC57)&gt;0,1,0)</f>
        <v>0</v>
      </c>
    </row>
    <row r="21" spans="1:15" x14ac:dyDescent="0.15">
      <c r="A21" s="1925"/>
      <c r="B21" s="970" t="s">
        <v>3152</v>
      </c>
      <c r="C21" s="971">
        <f>IF(SUM('４．授業支援と授業以外の支援'!E19:AD19)&gt;0,1,0)</f>
        <v>0</v>
      </c>
      <c r="E21" s="1929"/>
      <c r="F21" s="970" t="s">
        <v>3153</v>
      </c>
      <c r="G21" s="971">
        <f>IF(SUM('４．授業支援と授業以外の支援'!E51:AD51)&gt;0,1,0)</f>
        <v>0</v>
      </c>
      <c r="I21" s="1921"/>
      <c r="J21" s="970" t="s">
        <v>3170</v>
      </c>
      <c r="K21" s="971">
        <f>IF(SUM('４．授業支援と授業以外の支援'!M135:P135,'４．授業支援と授業以外の支援'!M186:P186)&gt;0,1,0)</f>
        <v>0</v>
      </c>
      <c r="M21" s="1921"/>
      <c r="N21" s="970" t="s">
        <v>3647</v>
      </c>
      <c r="O21" s="971">
        <f>IF(SUM('６．受験者数・入学者数 '!D58:AC58)&gt;0,1,0)</f>
        <v>0</v>
      </c>
    </row>
    <row r="22" spans="1:15" x14ac:dyDescent="0.15">
      <c r="A22" s="1925"/>
      <c r="B22" s="970" t="s">
        <v>3154</v>
      </c>
      <c r="C22" s="971">
        <f>IF(SUM('４．授業支援と授業以外の支援'!E20:AD20)&gt;0,1,0)</f>
        <v>0</v>
      </c>
      <c r="E22" s="1929"/>
      <c r="F22" s="970" t="s">
        <v>3155</v>
      </c>
      <c r="G22" s="971">
        <f>IF(SUM('４．授業支援と授業以外の支援'!E52:AD52)&gt;0,1,0)</f>
        <v>0</v>
      </c>
      <c r="I22" s="1921"/>
      <c r="J22" s="970" t="s">
        <v>3172</v>
      </c>
      <c r="K22" s="971">
        <f>IF(SUM('４．授業支援と授業以外の支援'!M136:P136,'４．授業支援と授業以外の支援'!M187:P187)&gt;0,1,0)</f>
        <v>0</v>
      </c>
      <c r="M22" s="1921"/>
      <c r="N22" s="970" t="s">
        <v>3648</v>
      </c>
      <c r="O22" s="971">
        <f>IF(SUM('６．受験者数・入学者数 '!D59:AC59)&gt;0,1,0)</f>
        <v>0</v>
      </c>
    </row>
    <row r="23" spans="1:15" x14ac:dyDescent="0.15">
      <c r="A23" s="1925"/>
      <c r="B23" s="970" t="s">
        <v>3156</v>
      </c>
      <c r="C23" s="971">
        <f>IF(SUM('４．授業支援と授業以外の支援'!E21:AD21)&gt;0,1,0)</f>
        <v>0</v>
      </c>
      <c r="E23" s="1929"/>
      <c r="F23" s="970" t="s">
        <v>3157</v>
      </c>
      <c r="G23" s="971">
        <f>IF(SUM('４．授業支援と授業以外の支援'!E53:AD53)&gt;0,1,0)</f>
        <v>0</v>
      </c>
      <c r="I23" s="1921"/>
      <c r="J23" s="970" t="s">
        <v>3174</v>
      </c>
      <c r="K23" s="971">
        <f>IF(SUM('４．授業支援と授業以外の支援'!M137:P137,'４．授業支援と授業以外の支援'!M188:P188)&gt;0,1,0)</f>
        <v>0</v>
      </c>
      <c r="M23" s="1921"/>
      <c r="N23" s="970" t="s">
        <v>3649</v>
      </c>
      <c r="O23" s="971">
        <f>IF(SUM('６．受験者数・入学者数 '!D60:AC60)&gt;0,1,0)</f>
        <v>0</v>
      </c>
    </row>
    <row r="24" spans="1:15" x14ac:dyDescent="0.15">
      <c r="A24" s="1925"/>
      <c r="B24" s="970" t="s">
        <v>3158</v>
      </c>
      <c r="C24" s="971">
        <f>IF(SUM('４．授業支援と授業以外の支援'!E22:AD22)&gt;0,1,0)</f>
        <v>0</v>
      </c>
      <c r="E24" s="1929"/>
      <c r="F24" s="970" t="s">
        <v>3159</v>
      </c>
      <c r="G24" s="971">
        <f>IF(SUM('４．授業支援と授業以外の支援'!E54:AD54)&gt;0,1,0)</f>
        <v>0</v>
      </c>
      <c r="I24" s="1921"/>
      <c r="J24" s="970" t="s">
        <v>3176</v>
      </c>
      <c r="K24" s="971">
        <f>IF(SUM('４．授業支援と授業以外の支援'!M138:P138,'４．授業支援と授業以外の支援'!M189:P189)&gt;0,1,0)</f>
        <v>0</v>
      </c>
      <c r="M24" s="1921"/>
      <c r="N24" s="970" t="s">
        <v>3650</v>
      </c>
      <c r="O24" s="971">
        <f>IF(SUM('６．受験者数・入学者数 '!D61:AC61)&gt;0,1,0)</f>
        <v>0</v>
      </c>
    </row>
    <row r="25" spans="1:15" x14ac:dyDescent="0.15">
      <c r="A25" s="1925"/>
      <c r="B25" s="970" t="s">
        <v>3160</v>
      </c>
      <c r="C25" s="971">
        <f>IF(SUM('４．授業支援と授業以外の支援'!E23:AD23)&gt;0,1,0)</f>
        <v>0</v>
      </c>
      <c r="E25" s="1929"/>
      <c r="F25" s="970" t="s">
        <v>3161</v>
      </c>
      <c r="G25" s="971">
        <f>IF(SUM('４．授業支援と授業以外の支援'!E55:AD55)&gt;0,1,0)</f>
        <v>0</v>
      </c>
      <c r="I25" s="1921"/>
      <c r="J25" s="970" t="s">
        <v>3178</v>
      </c>
      <c r="K25" s="971">
        <f>IF(SUM('４．授業支援と授業以外の支援'!M139:P139,'４．授業支援と授業以外の支援'!M190:P190)&gt;0,1,0)</f>
        <v>0</v>
      </c>
      <c r="M25" s="1921"/>
      <c r="N25" s="970" t="s">
        <v>3651</v>
      </c>
      <c r="O25" s="971">
        <f>IF(SUM('６．受験者数・入学者数 '!D62:AC62)&gt;0,1,0)</f>
        <v>0</v>
      </c>
    </row>
    <row r="26" spans="1:15" x14ac:dyDescent="0.15">
      <c r="A26" s="1925"/>
      <c r="B26" s="970" t="s">
        <v>3162</v>
      </c>
      <c r="C26" s="971">
        <f>IF(SUM('４．授業支援と授業以外の支援'!E24:AD24)&gt;0,1,0)</f>
        <v>0</v>
      </c>
      <c r="E26" s="1930"/>
      <c r="F26" s="970" t="s">
        <v>3163</v>
      </c>
      <c r="G26" s="971">
        <f>IF(SUM('４．授業支援と授業以外の支援'!E56:AD56)&gt;0,1,0)</f>
        <v>0</v>
      </c>
      <c r="I26" s="1921"/>
      <c r="J26" s="970" t="s">
        <v>3180</v>
      </c>
      <c r="K26" s="971">
        <f>IF(SUM('４．授業支援と授業以外の支援'!M140:P140,'４．授業支援と授業以外の支援'!M191:P191)&gt;0,1,0)</f>
        <v>0</v>
      </c>
      <c r="M26" s="1921"/>
      <c r="N26" s="970" t="s">
        <v>3652</v>
      </c>
      <c r="O26" s="971">
        <f>IF(SUM('６．受験者数・入学者数 '!D63:AC63)&gt;0,1,0)</f>
        <v>0</v>
      </c>
    </row>
    <row r="27" spans="1:15" ht="15" customHeight="1" x14ac:dyDescent="0.15">
      <c r="A27" s="1925"/>
      <c r="B27" s="970" t="s">
        <v>3164</v>
      </c>
      <c r="C27" s="971">
        <f>IF(SUM('４．授業支援と授業以外の支援'!E25:AD25)&gt;0,1,0)</f>
        <v>0</v>
      </c>
      <c r="E27" s="1928" t="s">
        <v>3930</v>
      </c>
      <c r="F27" s="970" t="s">
        <v>3165</v>
      </c>
      <c r="G27" s="971">
        <f>IF(SUM('４．授業支援と授業以外の支援'!E43:G43)&gt;0,1,0)</f>
        <v>0</v>
      </c>
      <c r="I27" s="1921"/>
      <c r="J27" s="970" t="s">
        <v>3182</v>
      </c>
      <c r="K27" s="971">
        <f>IF(SUM('４．授業支援と授業以外の支援'!M141:P141,'４．授業支援と授業以外の支援'!M192:P192)&gt;0,1,0)</f>
        <v>0</v>
      </c>
      <c r="M27" s="1921"/>
      <c r="N27" s="970" t="s">
        <v>3653</v>
      </c>
      <c r="O27" s="971">
        <f>IF(SUM('６．受験者数・入学者数 '!D64:AC64)&gt;0,1,0)</f>
        <v>0</v>
      </c>
    </row>
    <row r="28" spans="1:15" x14ac:dyDescent="0.15">
      <c r="A28" s="1925"/>
      <c r="B28" s="970" t="s">
        <v>3166</v>
      </c>
      <c r="C28" s="971">
        <f>IF(SUM('４．授業支援と授業以外の支援'!E26:AD26)&gt;0,1,0)</f>
        <v>0</v>
      </c>
      <c r="E28" s="1929"/>
      <c r="F28" s="970" t="s">
        <v>3167</v>
      </c>
      <c r="G28" s="971">
        <f>IF(SUM('４．授業支援と授業以外の支援'!E44:G44)&gt;0,1,0)</f>
        <v>0</v>
      </c>
      <c r="I28" s="1921"/>
      <c r="J28" s="970" t="s">
        <v>3184</v>
      </c>
      <c r="K28" s="971">
        <f>IF(SUM('４．授業支援と授業以外の支援'!M142:P142,'４．授業支援と授業以外の支援'!M193:P193)&gt;0,1,0)</f>
        <v>0</v>
      </c>
      <c r="M28" s="1921"/>
      <c r="N28" s="970" t="s">
        <v>3654</v>
      </c>
      <c r="O28" s="971">
        <f>IF(SUM('６．受験者数・入学者数 '!D65:AC65)&gt;0,1,0)</f>
        <v>0</v>
      </c>
    </row>
    <row r="29" spans="1:15" x14ac:dyDescent="0.15">
      <c r="A29" s="1925"/>
      <c r="B29" s="970" t="s">
        <v>3168</v>
      </c>
      <c r="C29" s="971">
        <f>IF(SUM('４．授業支援と授業以外の支援'!E27:AD27)&gt;0,1,0)</f>
        <v>0</v>
      </c>
      <c r="E29" s="1929"/>
      <c r="F29" s="970" t="s">
        <v>3169</v>
      </c>
      <c r="G29" s="971">
        <f>IF(SUM('４．授業支援と授業以外の支援'!E45:G45)&gt;0,1,0)</f>
        <v>0</v>
      </c>
      <c r="I29" s="1921"/>
      <c r="J29" s="970" t="s">
        <v>3186</v>
      </c>
      <c r="K29" s="971">
        <f>IF(SUM('４．授業支援と授業以外の支援'!M143:P143,'４．授業支援と授業以外の支援'!M194:P194)&gt;0,1,0)</f>
        <v>0</v>
      </c>
      <c r="M29" s="1921"/>
      <c r="N29" s="970" t="s">
        <v>3655</v>
      </c>
      <c r="O29" s="971">
        <f>IF(SUM('６．受験者数・入学者数 '!D66:AC66)&gt;0,1,0)</f>
        <v>0</v>
      </c>
    </row>
    <row r="30" spans="1:15" x14ac:dyDescent="0.15">
      <c r="A30" s="1925"/>
      <c r="B30" s="970" t="s">
        <v>3170</v>
      </c>
      <c r="C30" s="971">
        <f>IF(SUM('４．授業支援と授業以外の支援'!E28:AD28)&gt;0,1,0)</f>
        <v>0</v>
      </c>
      <c r="E30" s="1929"/>
      <c r="F30" s="970" t="s">
        <v>3171</v>
      </c>
      <c r="G30" s="971">
        <f>IF(SUM('４．授業支援と授業以外の支援'!E46:G46)&gt;0,1,0)</f>
        <v>0</v>
      </c>
      <c r="I30" s="1921"/>
      <c r="J30" s="970" t="s">
        <v>3188</v>
      </c>
      <c r="K30" s="971">
        <f>IF(SUM('４．授業支援と授業以外の支援'!M144:P144,'４．授業支援と授業以外の支援'!M195:P195)&gt;0,1,0)</f>
        <v>0</v>
      </c>
      <c r="M30" s="1921"/>
      <c r="N30" s="970" t="s">
        <v>3656</v>
      </c>
      <c r="O30" s="971">
        <f>IF(SUM('６．受験者数・入学者数 '!D67:AC67)&gt;0,1,0)</f>
        <v>0</v>
      </c>
    </row>
    <row r="31" spans="1:15" x14ac:dyDescent="0.15">
      <c r="A31" s="1925"/>
      <c r="B31" s="970" t="s">
        <v>3172</v>
      </c>
      <c r="C31" s="971">
        <f>IF(SUM('４．授業支援と授業以外の支援'!E29:AD29)&gt;0,1,0)</f>
        <v>0</v>
      </c>
      <c r="E31" s="1929"/>
      <c r="F31" s="970" t="s">
        <v>3173</v>
      </c>
      <c r="G31" s="971">
        <f>IF(SUM('４．授業支援と授業以外の支援'!E47:G47)&gt;0,1,0)</f>
        <v>0</v>
      </c>
      <c r="I31" s="1921"/>
      <c r="J31" s="970" t="s">
        <v>3190</v>
      </c>
      <c r="K31" s="971">
        <f>IF(SUM('４．授業支援と授業以外の支援'!M145:P145,'４．授業支援と授業以外の支援'!M196:P196)&gt;0,1,0)</f>
        <v>0</v>
      </c>
      <c r="M31" s="1921"/>
      <c r="N31" s="970" t="s">
        <v>3953</v>
      </c>
      <c r="O31" s="971">
        <f>IF(SUM('６．受験者数・入学者数 '!D68:AC68)&gt;0,1,0)</f>
        <v>0</v>
      </c>
    </row>
    <row r="32" spans="1:15" x14ac:dyDescent="0.15">
      <c r="A32" s="1925"/>
      <c r="B32" s="970" t="s">
        <v>3174</v>
      </c>
      <c r="C32" s="971">
        <f>IF(SUM('４．授業支援と授業以外の支援'!E30:AD30)&gt;0,1,0)</f>
        <v>0</v>
      </c>
      <c r="E32" s="1929"/>
      <c r="F32" s="970" t="s">
        <v>3175</v>
      </c>
      <c r="G32" s="971">
        <f>IF(SUM('４．授業支援と授業以外の支援'!E48:G48)&gt;0,1,0)</f>
        <v>0</v>
      </c>
      <c r="I32" s="1921"/>
      <c r="J32" s="970" t="s">
        <v>3192</v>
      </c>
      <c r="K32" s="971">
        <f>IF(SUM('４．授業支援と授業以外の支援'!M146:P146,'４．授業支援と授業以外の支援'!M197:P197)&gt;0,1,0)</f>
        <v>0</v>
      </c>
      <c r="M32" s="1921"/>
      <c r="N32" s="970" t="s">
        <v>3657</v>
      </c>
      <c r="O32" s="971">
        <f>IF(SUM('６．受験者数・入学者数 '!D69:AC69)&gt;0,1,0)</f>
        <v>0</v>
      </c>
    </row>
    <row r="33" spans="1:15" x14ac:dyDescent="0.15">
      <c r="A33" s="1925"/>
      <c r="B33" s="970" t="s">
        <v>3176</v>
      </c>
      <c r="C33" s="971">
        <f>IF(SUM('４．授業支援と授業以外の支援'!E31:AD31)&gt;0,1,0)</f>
        <v>0</v>
      </c>
      <c r="E33" s="1929"/>
      <c r="F33" s="970" t="s">
        <v>3177</v>
      </c>
      <c r="G33" s="971">
        <f>IF(SUM('４．授業支援と授業以外の支援'!E49:G49)&gt;0,1,0)</f>
        <v>0</v>
      </c>
      <c r="I33" s="1921"/>
      <c r="J33" s="970" t="s">
        <v>3194</v>
      </c>
      <c r="K33" s="971">
        <f>IF(SUM('４．授業支援と授業以外の支援'!M147:P147,'４．授業支援と授業以外の支援'!M198:P198)&gt;0,1,0)</f>
        <v>0</v>
      </c>
      <c r="M33" s="1921"/>
      <c r="N33" s="970" t="s">
        <v>3658</v>
      </c>
      <c r="O33" s="971">
        <f>IF(SUM('６．受験者数・入学者数 '!D70:AC70)&gt;0,1,0)</f>
        <v>0</v>
      </c>
    </row>
    <row r="34" spans="1:15" x14ac:dyDescent="0.15">
      <c r="A34" s="1925"/>
      <c r="B34" s="970" t="s">
        <v>3178</v>
      </c>
      <c r="C34" s="971">
        <f>IF(SUM('４．授業支援と授業以外の支援'!E32:AD32)&gt;0,1,0)</f>
        <v>0</v>
      </c>
      <c r="E34" s="1929"/>
      <c r="F34" s="970" t="s">
        <v>3179</v>
      </c>
      <c r="G34" s="971">
        <f>IF(SUM('４．授業支援と授業以外の支援'!E50:G50)&gt;0,1,0)</f>
        <v>0</v>
      </c>
      <c r="I34" s="1921"/>
      <c r="J34" s="970" t="s">
        <v>3196</v>
      </c>
      <c r="K34" s="971">
        <f>IF(SUM('４．授業支援と授業以外の支援'!M148:P148,'４．授業支援と授業以外の支援'!M199:P199)&gt;0,1,0)</f>
        <v>0</v>
      </c>
      <c r="M34" s="1921"/>
      <c r="N34" s="970" t="s">
        <v>3659</v>
      </c>
      <c r="O34" s="971">
        <f>IF(SUM('６．受験者数・入学者数 '!D71:AC71)&gt;0,1,0)</f>
        <v>0</v>
      </c>
    </row>
    <row r="35" spans="1:15" x14ac:dyDescent="0.15">
      <c r="A35" s="1925"/>
      <c r="B35" s="970" t="s">
        <v>3180</v>
      </c>
      <c r="C35" s="971">
        <f>IF(SUM('４．授業支援と授業以外の支援'!E33:AD33)&gt;0,1,0)</f>
        <v>0</v>
      </c>
      <c r="E35" s="1929"/>
      <c r="F35" s="970" t="s">
        <v>3181</v>
      </c>
      <c r="G35" s="971">
        <f>IF(SUM('４．授業支援と授業以外の支援'!E51:G51)&gt;0,1,0)</f>
        <v>0</v>
      </c>
      <c r="I35" s="1921" t="s">
        <v>3996</v>
      </c>
      <c r="J35" s="970" t="s">
        <v>3137</v>
      </c>
      <c r="K35" s="971">
        <f>IF(SUM('４．授業支援と授業以外の支援'!M150:P150,'４．授業支援と授業以外の支援'!M201:P201)&gt;0,1,0)</f>
        <v>0</v>
      </c>
      <c r="M35" s="1921"/>
      <c r="N35" s="970" t="s">
        <v>357</v>
      </c>
      <c r="O35" s="971">
        <f>IF(SUM('６．受験者数・入学者数 '!D72:AC72)&gt;0,1,0)</f>
        <v>0</v>
      </c>
    </row>
    <row r="36" spans="1:15" x14ac:dyDescent="0.15">
      <c r="A36" s="1925"/>
      <c r="B36" s="970" t="s">
        <v>3182</v>
      </c>
      <c r="C36" s="971">
        <f>IF(SUM('４．授業支援と授業以外の支援'!E34:AD34)&gt;0,1,0)</f>
        <v>0</v>
      </c>
      <c r="E36" s="1929"/>
      <c r="F36" s="970" t="s">
        <v>3183</v>
      </c>
      <c r="G36" s="971">
        <f>IF(SUM('４．授業支援と授業以外の支援'!E52:G52)&gt;0,1,0)</f>
        <v>0</v>
      </c>
      <c r="I36" s="1921"/>
      <c r="J36" s="970" t="s">
        <v>3139</v>
      </c>
      <c r="K36" s="971">
        <f>IF(SUM('４．授業支援と授業以外の支援'!M151:P151,'４．授業支援と授業以外の支援'!M202:P202)&gt;0,1,0)</f>
        <v>0</v>
      </c>
      <c r="M36" s="1921" t="s">
        <v>3660</v>
      </c>
      <c r="N36" s="1659" t="s">
        <v>3988</v>
      </c>
      <c r="O36" s="971">
        <f>IF(SUM('６．受験者数・入学者数 '!D41:F41)&gt;0,1,0)</f>
        <v>0</v>
      </c>
    </row>
    <row r="37" spans="1:15" x14ac:dyDescent="0.15">
      <c r="A37" s="1925"/>
      <c r="B37" s="970" t="s">
        <v>3184</v>
      </c>
      <c r="C37" s="971">
        <f>IF(SUM('４．授業支援と授業以外の支援'!E35:AD35)&gt;0,1,0)</f>
        <v>0</v>
      </c>
      <c r="E37" s="1929"/>
      <c r="F37" s="970" t="s">
        <v>3185</v>
      </c>
      <c r="G37" s="971">
        <f>IF(SUM('４．授業支援と授業以外の支援'!E53:G53)&gt;0,1,0)</f>
        <v>0</v>
      </c>
      <c r="I37" s="1921"/>
      <c r="J37" s="970" t="s">
        <v>3141</v>
      </c>
      <c r="K37" s="971">
        <f>IF(SUM('４．授業支援と授業以外の支援'!M152:P152,'４．授業支援と授業以外の支援'!M203:P203)&gt;0,1,0)</f>
        <v>0</v>
      </c>
      <c r="M37" s="1921"/>
      <c r="N37" s="970" t="s">
        <v>3661</v>
      </c>
      <c r="O37" s="971">
        <f>IF(SUM('６．受験者数・入学者数 '!D42:F42)&gt;0,1,0)</f>
        <v>0</v>
      </c>
    </row>
    <row r="38" spans="1:15" x14ac:dyDescent="0.15">
      <c r="A38" s="1925"/>
      <c r="B38" s="970" t="s">
        <v>3186</v>
      </c>
      <c r="C38" s="971">
        <f>IF(SUM('４．授業支援と授業以外の支援'!E36:AD36)&gt;0,1,0)</f>
        <v>0</v>
      </c>
      <c r="E38" s="1929"/>
      <c r="F38" s="970" t="s">
        <v>3187</v>
      </c>
      <c r="G38" s="971">
        <f>IF(SUM('４．授業支援と授業以外の支援'!E54:G54)&gt;0,1,0)</f>
        <v>0</v>
      </c>
      <c r="I38" s="1921"/>
      <c r="J38" s="970" t="s">
        <v>3143</v>
      </c>
      <c r="K38" s="971">
        <f>IF(SUM('４．授業支援と授業以外の支援'!M153:P153,'４．授業支援と授業以外の支援'!M204:P204)&gt;0,1,0)</f>
        <v>0</v>
      </c>
      <c r="M38" s="1921"/>
      <c r="N38" s="970" t="s">
        <v>3954</v>
      </c>
      <c r="O38" s="971">
        <f>IF(SUM('６．受験者数・入学者数 '!D43:F43)&gt;0,1,0)</f>
        <v>0</v>
      </c>
    </row>
    <row r="39" spans="1:15" x14ac:dyDescent="0.15">
      <c r="A39" s="1925"/>
      <c r="B39" s="970" t="s">
        <v>3188</v>
      </c>
      <c r="C39" s="971">
        <f>IF(SUM('４．授業支援と授業以外の支援'!E37:AD37)&gt;0,1,0)</f>
        <v>0</v>
      </c>
      <c r="E39" s="1929"/>
      <c r="F39" s="970" t="s">
        <v>3189</v>
      </c>
      <c r="G39" s="971">
        <f>IF(SUM('４．授業支援と授業以外の支援'!E55:G55)&gt;0,1,0)</f>
        <v>0</v>
      </c>
      <c r="I39" s="1921"/>
      <c r="J39" s="970" t="s">
        <v>3145</v>
      </c>
      <c r="K39" s="971">
        <f>IF(SUM('４．授業支援と授業以外の支援'!M154:P154,'４．授業支援と授業以外の支援'!M205:P205)&gt;0,1,0)</f>
        <v>0</v>
      </c>
      <c r="M39" s="1921"/>
      <c r="N39" s="970" t="s">
        <v>3662</v>
      </c>
      <c r="O39" s="971">
        <f>IF(SUM('６．受験者数・入学者数 '!D44:F44)&gt;0,1,0)</f>
        <v>0</v>
      </c>
    </row>
    <row r="40" spans="1:15" x14ac:dyDescent="0.15">
      <c r="A40" s="1925"/>
      <c r="B40" s="970" t="s">
        <v>3190</v>
      </c>
      <c r="C40" s="971">
        <f>IF(SUM('４．授業支援と授業以外の支援'!E38:AD38)&gt;0,1,0)</f>
        <v>0</v>
      </c>
      <c r="E40" s="1930"/>
      <c r="F40" s="970" t="s">
        <v>3191</v>
      </c>
      <c r="G40" s="971">
        <f>IF(SUM('４．授業支援と授業以外の支援'!E56:G56)&gt;0,1,0)</f>
        <v>0</v>
      </c>
      <c r="I40" s="1921"/>
      <c r="J40" s="970" t="s">
        <v>3147</v>
      </c>
      <c r="K40" s="971">
        <f>IF(SUM('４．授業支援と授業以外の支援'!M155:P155,'４．授業支援と授業以外の支援'!M206:P206)&gt;0,1,0)</f>
        <v>0</v>
      </c>
      <c r="M40" s="1921"/>
      <c r="N40" s="970" t="s">
        <v>3663</v>
      </c>
      <c r="O40" s="971">
        <f>IF(SUM('６．受験者数・入学者数 '!D45:F45)&gt;0,1,0)</f>
        <v>0</v>
      </c>
    </row>
    <row r="41" spans="1:15" x14ac:dyDescent="0.15">
      <c r="A41" s="1925"/>
      <c r="B41" s="970" t="s">
        <v>3192</v>
      </c>
      <c r="C41" s="971">
        <f>IF(SUM('４．授業支援と授業以外の支援'!E39:AD39)&gt;0,1,0)</f>
        <v>0</v>
      </c>
      <c r="E41" s="1929" t="s">
        <v>3931</v>
      </c>
      <c r="F41" s="970" t="s">
        <v>3193</v>
      </c>
      <c r="G41" s="971">
        <f>IF(SUM('４．授業支援と授業以外の支援'!H43:J43)&gt;0,1,0)</f>
        <v>0</v>
      </c>
      <c r="I41" s="1921"/>
      <c r="J41" s="970" t="s">
        <v>3149</v>
      </c>
      <c r="K41" s="971">
        <f>IF(SUM('４．授業支援と授業以外の支援'!M156:P156,'４．授業支援と授業以外の支援'!M207:P207)&gt;0,1,0)</f>
        <v>0</v>
      </c>
      <c r="M41" s="1921"/>
      <c r="N41" s="970" t="s">
        <v>3664</v>
      </c>
      <c r="O41" s="971">
        <f>IF(SUM('６．受験者数・入学者数 '!D46:F46)&gt;0,1,0)</f>
        <v>0</v>
      </c>
    </row>
    <row r="42" spans="1:15" x14ac:dyDescent="0.15">
      <c r="A42" s="1925"/>
      <c r="B42" s="970" t="s">
        <v>3194</v>
      </c>
      <c r="C42" s="971">
        <f>IF(SUM('４．授業支援と授業以外の支援'!E40:AD40)&gt;0,1,0)</f>
        <v>0</v>
      </c>
      <c r="E42" s="1929"/>
      <c r="F42" s="970" t="s">
        <v>3195</v>
      </c>
      <c r="G42" s="971">
        <f>IF(SUM('４．授業支援と授業以外の支援'!H44:J44)&gt;0,1,0)</f>
        <v>0</v>
      </c>
      <c r="I42" s="1921"/>
      <c r="J42" s="970" t="s">
        <v>3151</v>
      </c>
      <c r="K42" s="971">
        <f>IF(SUM('４．授業支援と授業以外の支援'!M157:P157,'４．授業支援と授業以外の支援'!M208:P208)&gt;0,1,0)</f>
        <v>0</v>
      </c>
      <c r="M42" s="1921"/>
      <c r="N42" s="970" t="s">
        <v>3665</v>
      </c>
      <c r="O42" s="971">
        <f>IF(SUM('６．受験者数・入学者数 '!D47:F47)&gt;0,1,0)</f>
        <v>0</v>
      </c>
    </row>
    <row r="43" spans="1:15" x14ac:dyDescent="0.15">
      <c r="A43" s="1925"/>
      <c r="B43" s="970" t="s">
        <v>3196</v>
      </c>
      <c r="C43" s="971">
        <f>IF(SUM('４．授業支援と授業以外の支援'!E41:AD41)&gt;0,1,0)</f>
        <v>0</v>
      </c>
      <c r="E43" s="1929"/>
      <c r="F43" s="970" t="s">
        <v>3197</v>
      </c>
      <c r="G43" s="971">
        <f>IF(SUM('４．授業支援と授業以外の支援'!H45:J45)&gt;0,1,0)</f>
        <v>0</v>
      </c>
      <c r="I43" s="1921"/>
      <c r="J43" s="970" t="s">
        <v>3153</v>
      </c>
      <c r="K43" s="971">
        <f>IF(SUM('４．授業支援と授業以外の支援'!M158:P158,'４．授業支援と授業以外の支援'!M209:P209)&gt;0,1,0)</f>
        <v>0</v>
      </c>
      <c r="M43" s="1921"/>
      <c r="N43" s="970" t="s">
        <v>3666</v>
      </c>
      <c r="O43" s="971">
        <f>IF(SUM('６．受験者数・入学者数 '!D48:F48)&gt;0,1,0)</f>
        <v>0</v>
      </c>
    </row>
    <row r="44" spans="1:15" x14ac:dyDescent="0.15">
      <c r="A44" s="1927"/>
      <c r="B44" s="970" t="s">
        <v>3198</v>
      </c>
      <c r="C44" s="971">
        <f>IF(SUM('４．授業支援と授業以外の支援'!E42:AD42)&gt;0,1,0)</f>
        <v>0</v>
      </c>
      <c r="E44" s="1929"/>
      <c r="F44" s="970" t="s">
        <v>3199</v>
      </c>
      <c r="G44" s="971">
        <f>IF(SUM('４．授業支援と授業以外の支援'!H46:J46)&gt;0,1,0)</f>
        <v>0</v>
      </c>
      <c r="I44" s="1921"/>
      <c r="J44" s="970" t="s">
        <v>3155</v>
      </c>
      <c r="K44" s="971">
        <f>IF(SUM('４．授業支援と授業以外の支援'!M159:P159,'４．授業支援と授業以外の支援'!M210:P210)&gt;0,1,0)</f>
        <v>0</v>
      </c>
      <c r="M44" s="1921"/>
      <c r="N44" s="970" t="s">
        <v>3667</v>
      </c>
      <c r="O44" s="971">
        <f>IF(SUM('６．受験者数・入学者数 '!D49:F49)&gt;0,1,0)</f>
        <v>0</v>
      </c>
    </row>
    <row r="45" spans="1:15" ht="15" customHeight="1" x14ac:dyDescent="0.15">
      <c r="A45" s="1924" t="s">
        <v>3930</v>
      </c>
      <c r="B45" s="970" t="s">
        <v>3200</v>
      </c>
      <c r="C45" s="971">
        <f>IF(SUM('４．授業支援と授業以外の支援'!E11:G11)&gt;0,1,0)</f>
        <v>0</v>
      </c>
      <c r="E45" s="1929"/>
      <c r="F45" s="970" t="s">
        <v>3201</v>
      </c>
      <c r="G45" s="971">
        <f>IF(SUM('４．授業支援と授業以外の支援'!H47:J47)&gt;0,1,0)</f>
        <v>0</v>
      </c>
      <c r="I45" s="1921"/>
      <c r="J45" s="970" t="s">
        <v>3157</v>
      </c>
      <c r="K45" s="971">
        <f>IF(SUM('４．授業支援と授業以外の支援'!M160:P160,'４．授業支援と授業以外の支援'!M211:P211)&gt;0,1,0)</f>
        <v>0</v>
      </c>
      <c r="M45" s="1921"/>
      <c r="N45" s="970" t="s">
        <v>3668</v>
      </c>
      <c r="O45" s="971">
        <f>IF(SUM('６．受験者数・入学者数 '!D50:F50)&gt;0,1,0)</f>
        <v>0</v>
      </c>
    </row>
    <row r="46" spans="1:15" x14ac:dyDescent="0.15">
      <c r="A46" s="1925"/>
      <c r="B46" s="970" t="s">
        <v>3202</v>
      </c>
      <c r="C46" s="971">
        <f>IF(SUM('４．授業支援と授業以外の支援'!E12:G12)&gt;0,1,0)</f>
        <v>0</v>
      </c>
      <c r="E46" s="1929"/>
      <c r="F46" s="970" t="s">
        <v>3203</v>
      </c>
      <c r="G46" s="971">
        <f>IF(SUM('４．授業支援と授業以外の支援'!H48:J48)&gt;0,1,0)</f>
        <v>0</v>
      </c>
      <c r="I46" s="1921"/>
      <c r="J46" s="970" t="s">
        <v>3159</v>
      </c>
      <c r="K46" s="971">
        <f>IF(SUM('４．授業支援と授業以外の支援'!M161:P161,'４．授業支援と授業以外の支援'!M212:P212)&gt;0,1,0)</f>
        <v>0</v>
      </c>
      <c r="M46" s="1921"/>
      <c r="N46" s="970" t="s">
        <v>3669</v>
      </c>
      <c r="O46" s="971">
        <f>IF(SUM('６．受験者数・入学者数 '!D51:F51)&gt;0,1,0)</f>
        <v>0</v>
      </c>
    </row>
    <row r="47" spans="1:15" x14ac:dyDescent="0.15">
      <c r="A47" s="1925"/>
      <c r="B47" s="970" t="s">
        <v>3204</v>
      </c>
      <c r="C47" s="971">
        <f>IF(SUM('４．授業支援と授業以外の支援'!E13:G13)&gt;0,1,0)</f>
        <v>0</v>
      </c>
      <c r="E47" s="1929"/>
      <c r="F47" s="970" t="s">
        <v>3205</v>
      </c>
      <c r="G47" s="971">
        <f>IF(SUM('４．授業支援と授業以外の支援'!H49:J49)&gt;0,1,0)</f>
        <v>0</v>
      </c>
      <c r="I47" s="1921"/>
      <c r="J47" s="970" t="s">
        <v>3161</v>
      </c>
      <c r="K47" s="971">
        <f>IF(SUM('４．授業支援と授業以外の支援'!M162:P162,'４．授業支援と授業以外の支援'!M213:P213)&gt;0,1,0)</f>
        <v>0</v>
      </c>
      <c r="M47" s="1921"/>
      <c r="N47" s="970" t="s">
        <v>3670</v>
      </c>
      <c r="O47" s="971">
        <f>IF(SUM('６．受験者数・入学者数 '!D52:F52)&gt;0,1,0)</f>
        <v>0</v>
      </c>
    </row>
    <row r="48" spans="1:15" ht="15.75" thickBot="1" x14ac:dyDescent="0.2">
      <c r="A48" s="1925"/>
      <c r="B48" s="970" t="s">
        <v>3206</v>
      </c>
      <c r="C48" s="971">
        <f>IF(SUM('４．授業支援と授業以外の支援'!E14:G14)&gt;0,1,0)</f>
        <v>0</v>
      </c>
      <c r="E48" s="1929"/>
      <c r="F48" s="970" t="s">
        <v>3207</v>
      </c>
      <c r="G48" s="971">
        <f>IF(SUM('４．授業支援と授業以外の支援'!H50:J50)&gt;0,1,0)</f>
        <v>0</v>
      </c>
      <c r="I48" s="1922" t="s">
        <v>3997</v>
      </c>
      <c r="J48" s="1923"/>
      <c r="K48" s="973">
        <f>IF(SUM('４．授業支援と授業以外の支援'!A165:B165,'４．授業支援と授業以外の支援'!A216:B216)&gt;0,1,0)</f>
        <v>0</v>
      </c>
      <c r="M48" s="1921"/>
      <c r="N48" s="970" t="s">
        <v>3671</v>
      </c>
      <c r="O48" s="971">
        <f>IF(SUM('６．受験者数・入学者数 '!D53:F53)&gt;0,1,0)</f>
        <v>0</v>
      </c>
    </row>
    <row r="49" spans="1:15" x14ac:dyDescent="0.15">
      <c r="A49" s="1925"/>
      <c r="B49" s="970" t="s">
        <v>3208</v>
      </c>
      <c r="C49" s="971">
        <f>IF(SUM('４．授業支援と授業以外の支援'!E15:G15)&gt;0,1,0)</f>
        <v>0</v>
      </c>
      <c r="E49" s="1929"/>
      <c r="F49" s="970" t="s">
        <v>3209</v>
      </c>
      <c r="G49" s="971">
        <f>IF(SUM('４．授業支援と授業以外の支援'!H51:J51)&gt;0,1,0)</f>
        <v>0</v>
      </c>
      <c r="M49" s="1921"/>
      <c r="N49" s="970" t="s">
        <v>3672</v>
      </c>
      <c r="O49" s="971">
        <f>IF(SUM('６．受験者数・入学者数 '!D54:F54)&gt;0,1,0)</f>
        <v>0</v>
      </c>
    </row>
    <row r="50" spans="1:15" x14ac:dyDescent="0.15">
      <c r="A50" s="1925"/>
      <c r="B50" s="970" t="s">
        <v>3210</v>
      </c>
      <c r="C50" s="971">
        <f>IF(SUM('４．授業支援と授業以外の支援'!E16:G16)&gt;0,1,0)</f>
        <v>0</v>
      </c>
      <c r="E50" s="1929"/>
      <c r="F50" s="970" t="s">
        <v>3211</v>
      </c>
      <c r="G50" s="971">
        <f>IF(SUM('４．授業支援と授業以外の支援'!H52:J52)&gt;0,1,0)</f>
        <v>0</v>
      </c>
      <c r="M50" s="1921"/>
      <c r="N50" s="970" t="s">
        <v>3673</v>
      </c>
      <c r="O50" s="971">
        <f>IF(SUM('６．受験者数・入学者数 '!D55:F55)&gt;0,1,0)</f>
        <v>0</v>
      </c>
    </row>
    <row r="51" spans="1:15" x14ac:dyDescent="0.15">
      <c r="A51" s="1925"/>
      <c r="B51" s="970" t="s">
        <v>3212</v>
      </c>
      <c r="C51" s="971">
        <f>IF(SUM('４．授業支援と授業以外の支援'!E17:G17)&gt;0,1,0)</f>
        <v>0</v>
      </c>
      <c r="E51" s="1929"/>
      <c r="F51" s="970" t="s">
        <v>3213</v>
      </c>
      <c r="G51" s="971">
        <f>IF(SUM('４．授業支援と授業以外の支援'!H53:J53)&gt;0,1,0)</f>
        <v>0</v>
      </c>
      <c r="M51" s="1921"/>
      <c r="N51" s="970" t="s">
        <v>3674</v>
      </c>
      <c r="O51" s="971">
        <f>IF(SUM('６．受験者数・入学者数 '!D56:F56)&gt;0,1,0)</f>
        <v>0</v>
      </c>
    </row>
    <row r="52" spans="1:15" x14ac:dyDescent="0.15">
      <c r="A52" s="1925"/>
      <c r="B52" s="970" t="s">
        <v>3214</v>
      </c>
      <c r="C52" s="971">
        <f>IF(SUM('４．授業支援と授業以外の支援'!E18:G18)&gt;0,1,0)</f>
        <v>0</v>
      </c>
      <c r="E52" s="1929"/>
      <c r="F52" s="970" t="s">
        <v>3215</v>
      </c>
      <c r="G52" s="971">
        <f>IF(SUM('４．授業支援と授業以外の支援'!H54:J54)&gt;0,1,0)</f>
        <v>0</v>
      </c>
      <c r="M52" s="1921"/>
      <c r="N52" s="970" t="s">
        <v>3675</v>
      </c>
      <c r="O52" s="971">
        <f>IF(SUM('６．受験者数・入学者数 '!D57:F57)&gt;0,1,0)</f>
        <v>0</v>
      </c>
    </row>
    <row r="53" spans="1:15" x14ac:dyDescent="0.15">
      <c r="A53" s="1925"/>
      <c r="B53" s="970" t="s">
        <v>3216</v>
      </c>
      <c r="C53" s="971">
        <f>IF(SUM('４．授業支援と授業以外の支援'!E19:G19)&gt;0,1,0)</f>
        <v>0</v>
      </c>
      <c r="E53" s="1929"/>
      <c r="F53" s="970" t="s">
        <v>3217</v>
      </c>
      <c r="G53" s="971">
        <f>IF(SUM('４．授業支援と授業以外の支援'!H55:J55)&gt;0,1,0)</f>
        <v>0</v>
      </c>
      <c r="M53" s="1921"/>
      <c r="N53" s="970" t="s">
        <v>3676</v>
      </c>
      <c r="O53" s="971">
        <f>IF(SUM('６．受験者数・入学者数 '!D58:F58)&gt;0,1,0)</f>
        <v>0</v>
      </c>
    </row>
    <row r="54" spans="1:15" x14ac:dyDescent="0.15">
      <c r="A54" s="1925"/>
      <c r="B54" s="970" t="s">
        <v>3218</v>
      </c>
      <c r="C54" s="971">
        <f>IF(SUM('４．授業支援と授業以外の支援'!E20:G20)&gt;0,1,0)</f>
        <v>0</v>
      </c>
      <c r="E54" s="1929"/>
      <c r="F54" s="970" t="s">
        <v>3219</v>
      </c>
      <c r="G54" s="971">
        <f>IF(SUM('４．授業支援と授業以外の支援'!H56:J56)&gt;0,1,0)</f>
        <v>0</v>
      </c>
      <c r="M54" s="1921"/>
      <c r="N54" s="970" t="s">
        <v>3677</v>
      </c>
      <c r="O54" s="971">
        <f>IF(SUM('６．受験者数・入学者数 '!D59:F59)&gt;0,1,0)</f>
        <v>0</v>
      </c>
    </row>
    <row r="55" spans="1:15" x14ac:dyDescent="0.15">
      <c r="A55" s="1925"/>
      <c r="B55" s="970" t="s">
        <v>3220</v>
      </c>
      <c r="C55" s="971">
        <f>IF(SUM('４．授業支援と授業以外の支援'!E21:G21)&gt;0,1,0)</f>
        <v>0</v>
      </c>
      <c r="E55" s="1928" t="s">
        <v>3936</v>
      </c>
      <c r="F55" s="970" t="s">
        <v>3221</v>
      </c>
      <c r="G55" s="971">
        <f>IF(SUM('４．授業支援と授業以外の支援'!K43:N43)&gt;0,1,0)</f>
        <v>0</v>
      </c>
      <c r="M55" s="1921"/>
      <c r="N55" s="970" t="s">
        <v>3678</v>
      </c>
      <c r="O55" s="971">
        <f>IF(SUM('６．受験者数・入学者数 '!D60:F60)&gt;0,1,0)</f>
        <v>0</v>
      </c>
    </row>
    <row r="56" spans="1:15" x14ac:dyDescent="0.15">
      <c r="A56" s="1925"/>
      <c r="B56" s="970" t="s">
        <v>3222</v>
      </c>
      <c r="C56" s="971">
        <f>IF(SUM('４．授業支援と授業以外の支援'!E22:G22)&gt;0,1,0)</f>
        <v>0</v>
      </c>
      <c r="E56" s="1929"/>
      <c r="F56" s="970" t="s">
        <v>3223</v>
      </c>
      <c r="G56" s="971">
        <f>IF(SUM('４．授業支援と授業以外の支援'!K44:N44)&gt;0,1,0)</f>
        <v>0</v>
      </c>
      <c r="M56" s="1921"/>
      <c r="N56" s="970" t="s">
        <v>3679</v>
      </c>
      <c r="O56" s="971">
        <f>IF(SUM('６．受験者数・入学者数 '!D61:F61)&gt;0,1,0)</f>
        <v>0</v>
      </c>
    </row>
    <row r="57" spans="1:15" x14ac:dyDescent="0.15">
      <c r="A57" s="1925"/>
      <c r="B57" s="970" t="s">
        <v>3224</v>
      </c>
      <c r="C57" s="971">
        <f>IF(SUM('４．授業支援と授業以外の支援'!E23:G23)&gt;0,1,0)</f>
        <v>0</v>
      </c>
      <c r="E57" s="1929"/>
      <c r="F57" s="970" t="s">
        <v>3225</v>
      </c>
      <c r="G57" s="971">
        <f>IF(SUM('４．授業支援と授業以外の支援'!K45:N45)&gt;0,1,0)</f>
        <v>0</v>
      </c>
      <c r="M57" s="1921"/>
      <c r="N57" s="970" t="s">
        <v>3680</v>
      </c>
      <c r="O57" s="971">
        <f>IF(SUM('６．受験者数・入学者数 '!D62:F62)&gt;0,1,0)</f>
        <v>0</v>
      </c>
    </row>
    <row r="58" spans="1:15" x14ac:dyDescent="0.15">
      <c r="A58" s="1925"/>
      <c r="B58" s="970" t="s">
        <v>3226</v>
      </c>
      <c r="C58" s="971">
        <f>IF(SUM('４．授業支援と授業以外の支援'!E24:G24)&gt;0,1,0)</f>
        <v>0</v>
      </c>
      <c r="E58" s="1929"/>
      <c r="F58" s="970" t="s">
        <v>3227</v>
      </c>
      <c r="G58" s="971">
        <f>IF(SUM('４．授業支援と授業以外の支援'!K46:N46)&gt;0,1,0)</f>
        <v>0</v>
      </c>
      <c r="M58" s="1921"/>
      <c r="N58" s="970" t="s">
        <v>3681</v>
      </c>
      <c r="O58" s="971">
        <f>IF(SUM('６．受験者数・入学者数 '!D63:F63)&gt;0,1,0)</f>
        <v>0</v>
      </c>
    </row>
    <row r="59" spans="1:15" x14ac:dyDescent="0.15">
      <c r="A59" s="1925"/>
      <c r="B59" s="970" t="s">
        <v>3228</v>
      </c>
      <c r="C59" s="971">
        <f>IF(SUM('４．授業支援と授業以外の支援'!E25:G25)&gt;0,1,0)</f>
        <v>0</v>
      </c>
      <c r="E59" s="1929"/>
      <c r="F59" s="970" t="s">
        <v>3229</v>
      </c>
      <c r="G59" s="971">
        <f>IF(SUM('４．授業支援と授業以外の支援'!K47:N47)&gt;0,1,0)</f>
        <v>0</v>
      </c>
      <c r="M59" s="1921"/>
      <c r="N59" s="970" t="s">
        <v>3682</v>
      </c>
      <c r="O59" s="971">
        <f>IF(SUM('６．受験者数・入学者数 '!D64:F64)&gt;0,1,0)</f>
        <v>0</v>
      </c>
    </row>
    <row r="60" spans="1:15" x14ac:dyDescent="0.15">
      <c r="A60" s="1925"/>
      <c r="B60" s="970" t="s">
        <v>3230</v>
      </c>
      <c r="C60" s="971">
        <f>IF(SUM('４．授業支援と授業以外の支援'!E26:G26)&gt;0,1,0)</f>
        <v>0</v>
      </c>
      <c r="E60" s="1929"/>
      <c r="F60" s="970" t="s">
        <v>3231</v>
      </c>
      <c r="G60" s="971">
        <f>IF(SUM('４．授業支援と授業以外の支援'!K48:N48)&gt;0,1,0)</f>
        <v>0</v>
      </c>
      <c r="M60" s="1921"/>
      <c r="N60" s="970" t="s">
        <v>3683</v>
      </c>
      <c r="O60" s="971">
        <f>IF(SUM('６．受験者数・入学者数 '!D65:F65)&gt;0,1,0)</f>
        <v>0</v>
      </c>
    </row>
    <row r="61" spans="1:15" x14ac:dyDescent="0.15">
      <c r="A61" s="1925"/>
      <c r="B61" s="970" t="s">
        <v>3232</v>
      </c>
      <c r="C61" s="971">
        <f>IF(SUM('４．授業支援と授業以外の支援'!E27:G27)&gt;0,1,0)</f>
        <v>0</v>
      </c>
      <c r="E61" s="1929"/>
      <c r="F61" s="970" t="s">
        <v>3233</v>
      </c>
      <c r="G61" s="971">
        <f>IF(SUM('４．授業支援と授業以外の支援'!K49:N49)&gt;0,1,0)</f>
        <v>0</v>
      </c>
      <c r="M61" s="1921"/>
      <c r="N61" s="970" t="s">
        <v>3684</v>
      </c>
      <c r="O61" s="971">
        <f>IF(SUM('６．受験者数・入学者数 '!D66:F66)&gt;0,1,0)</f>
        <v>0</v>
      </c>
    </row>
    <row r="62" spans="1:15" x14ac:dyDescent="0.15">
      <c r="A62" s="1925"/>
      <c r="B62" s="970" t="s">
        <v>3234</v>
      </c>
      <c r="C62" s="971">
        <f>IF(SUM('４．授業支援と授業以外の支援'!E28:G28)&gt;0,1,0)</f>
        <v>0</v>
      </c>
      <c r="E62" s="1929"/>
      <c r="F62" s="970" t="s">
        <v>3235</v>
      </c>
      <c r="G62" s="971">
        <f>IF(SUM('４．授業支援と授業以外の支援'!K50:N50)&gt;0,1,0)</f>
        <v>0</v>
      </c>
      <c r="M62" s="1921"/>
      <c r="N62" s="970" t="s">
        <v>3685</v>
      </c>
      <c r="O62" s="971">
        <f>IF(SUM('６．受験者数・入学者数 '!D67:F67)&gt;0,1,0)</f>
        <v>0</v>
      </c>
    </row>
    <row r="63" spans="1:15" x14ac:dyDescent="0.15">
      <c r="A63" s="1925"/>
      <c r="B63" s="970" t="s">
        <v>3236</v>
      </c>
      <c r="C63" s="971">
        <f>IF(SUM('４．授業支援と授業以外の支援'!E29:G29)&gt;0,1,0)</f>
        <v>0</v>
      </c>
      <c r="E63" s="1929"/>
      <c r="F63" s="970" t="s">
        <v>3237</v>
      </c>
      <c r="G63" s="971">
        <f>IF(SUM('４．授業支援と授業以外の支援'!K51:N51)&gt;0,1,0)</f>
        <v>0</v>
      </c>
      <c r="M63" s="1921"/>
      <c r="N63" s="970" t="s">
        <v>3955</v>
      </c>
      <c r="O63" s="971">
        <f>IF(SUM('６．受験者数・入学者数 '!D68:F68)&gt;0,1,0)</f>
        <v>0</v>
      </c>
    </row>
    <row r="64" spans="1:15" x14ac:dyDescent="0.15">
      <c r="A64" s="1925"/>
      <c r="B64" s="970" t="s">
        <v>3238</v>
      </c>
      <c r="C64" s="971">
        <f>IF(SUM('４．授業支援と授業以外の支援'!E30:G30)&gt;0,1,0)</f>
        <v>0</v>
      </c>
      <c r="E64" s="1929"/>
      <c r="F64" s="970" t="s">
        <v>3239</v>
      </c>
      <c r="G64" s="971">
        <f>IF(SUM('４．授業支援と授業以外の支援'!K52:N52)&gt;0,1,0)</f>
        <v>0</v>
      </c>
      <c r="M64" s="1921"/>
      <c r="N64" s="970" t="s">
        <v>3686</v>
      </c>
      <c r="O64" s="971">
        <f>IF(SUM('６．受験者数・入学者数 '!D69:F69)&gt;0,1,0)</f>
        <v>0</v>
      </c>
    </row>
    <row r="65" spans="1:15" x14ac:dyDescent="0.15">
      <c r="A65" s="1925"/>
      <c r="B65" s="970" t="s">
        <v>3240</v>
      </c>
      <c r="C65" s="971">
        <f>IF(SUM('４．授業支援と授業以外の支援'!E31:G31)&gt;0,1,0)</f>
        <v>0</v>
      </c>
      <c r="E65" s="1929"/>
      <c r="F65" s="970" t="s">
        <v>3241</v>
      </c>
      <c r="G65" s="971">
        <f>IF(SUM('４．授業支援と授業以外の支援'!K53:N53)&gt;0,1,0)</f>
        <v>0</v>
      </c>
      <c r="M65" s="1921"/>
      <c r="N65" s="970" t="s">
        <v>3687</v>
      </c>
      <c r="O65" s="971">
        <f>IF(SUM('６．受験者数・入学者数 '!D70:F70)&gt;0,1,0)</f>
        <v>0</v>
      </c>
    </row>
    <row r="66" spans="1:15" x14ac:dyDescent="0.15">
      <c r="A66" s="1925"/>
      <c r="B66" s="970" t="s">
        <v>3242</v>
      </c>
      <c r="C66" s="971">
        <f>IF(SUM('４．授業支援と授業以外の支援'!E32:G32)&gt;0,1,0)</f>
        <v>0</v>
      </c>
      <c r="E66" s="1929"/>
      <c r="F66" s="970" t="s">
        <v>3243</v>
      </c>
      <c r="G66" s="971">
        <f>IF(SUM('４．授業支援と授業以外の支援'!K54:N54)&gt;0,1,0)</f>
        <v>0</v>
      </c>
      <c r="M66" s="1921"/>
      <c r="N66" s="970" t="s">
        <v>3688</v>
      </c>
      <c r="O66" s="971">
        <f>IF(SUM('６．受験者数・入学者数 '!D71:F71)&gt;0,1,0)</f>
        <v>0</v>
      </c>
    </row>
    <row r="67" spans="1:15" x14ac:dyDescent="0.15">
      <c r="A67" s="1925"/>
      <c r="B67" s="970" t="s">
        <v>3244</v>
      </c>
      <c r="C67" s="971">
        <f>IF(SUM('４．授業支援と授業以外の支援'!E33:G33)&gt;0,1,0)</f>
        <v>0</v>
      </c>
      <c r="E67" s="1929"/>
      <c r="F67" s="970" t="s">
        <v>3245</v>
      </c>
      <c r="G67" s="971">
        <f>IF(SUM('４．授業支援と授業以外の支援'!K55:N55)&gt;0,1,0)</f>
        <v>0</v>
      </c>
      <c r="M67" s="1921"/>
      <c r="N67" s="970" t="s">
        <v>3689</v>
      </c>
      <c r="O67" s="971">
        <f>IF(SUM('６．受験者数・入学者数 '!D72:F72)&gt;0,1,0)</f>
        <v>0</v>
      </c>
    </row>
    <row r="68" spans="1:15" x14ac:dyDescent="0.15">
      <c r="A68" s="1925"/>
      <c r="B68" s="970" t="s">
        <v>3246</v>
      </c>
      <c r="C68" s="971">
        <f>IF(SUM('４．授業支援と授業以外の支援'!E34:G34)&gt;0,1,0)</f>
        <v>0</v>
      </c>
      <c r="E68" s="1930"/>
      <c r="F68" s="970" t="s">
        <v>3247</v>
      </c>
      <c r="G68" s="971">
        <f>IF(SUM('４．授業支援と授業以外の支援'!K56:N56)&gt;0,1,0)</f>
        <v>0</v>
      </c>
      <c r="M68" s="1921" t="s">
        <v>3690</v>
      </c>
      <c r="N68" s="1659" t="s">
        <v>3989</v>
      </c>
      <c r="O68" s="971">
        <f>IF(SUM('６．受験者数・入学者数 '!G41:I41)&gt;0,1,0)</f>
        <v>0</v>
      </c>
    </row>
    <row r="69" spans="1:15" x14ac:dyDescent="0.15">
      <c r="A69" s="1925"/>
      <c r="B69" s="970" t="s">
        <v>3248</v>
      </c>
      <c r="C69" s="971">
        <f>IF(SUM('４．授業支援と授業以外の支援'!E35:G35)&gt;0,1,0)</f>
        <v>0</v>
      </c>
      <c r="E69" s="1928" t="s">
        <v>3933</v>
      </c>
      <c r="F69" s="970" t="s">
        <v>3249</v>
      </c>
      <c r="G69" s="971">
        <f>IF('４．授業支援と授業以外の支援'!O43&gt;0,1,0)</f>
        <v>0</v>
      </c>
      <c r="M69" s="1921"/>
      <c r="N69" s="970" t="s">
        <v>3691</v>
      </c>
      <c r="O69" s="971">
        <f>IF(SUM('６．受験者数・入学者数 '!G42:I42)&gt;0,1,0)</f>
        <v>0</v>
      </c>
    </row>
    <row r="70" spans="1:15" x14ac:dyDescent="0.15">
      <c r="A70" s="1925"/>
      <c r="B70" s="970" t="s">
        <v>3250</v>
      </c>
      <c r="C70" s="971">
        <f>IF(SUM('４．授業支援と授業以外の支援'!E36:G36)&gt;0,1,0)</f>
        <v>0</v>
      </c>
      <c r="E70" s="1929"/>
      <c r="F70" s="970" t="s">
        <v>3251</v>
      </c>
      <c r="G70" s="971">
        <f>IF('４．授業支援と授業以外の支援'!O44&gt;0,1,0)</f>
        <v>0</v>
      </c>
      <c r="M70" s="1921"/>
      <c r="N70" s="970" t="s">
        <v>3956</v>
      </c>
      <c r="O70" s="971">
        <f>IF(SUM('６．受験者数・入学者数 '!G43:I43)&gt;0,1,0)</f>
        <v>0</v>
      </c>
    </row>
    <row r="71" spans="1:15" x14ac:dyDescent="0.15">
      <c r="A71" s="1925"/>
      <c r="B71" s="970" t="s">
        <v>3252</v>
      </c>
      <c r="C71" s="971">
        <f>IF(SUM('４．授業支援と授業以外の支援'!E37:G37)&gt;0,1,0)</f>
        <v>0</v>
      </c>
      <c r="E71" s="1929"/>
      <c r="F71" s="970" t="s">
        <v>3253</v>
      </c>
      <c r="G71" s="971">
        <f>IF('４．授業支援と授業以外の支援'!O45&gt;0,1,0)</f>
        <v>0</v>
      </c>
      <c r="M71" s="1921"/>
      <c r="N71" s="970" t="s">
        <v>3692</v>
      </c>
      <c r="O71" s="971">
        <f>IF(SUM('６．受験者数・入学者数 '!G44:I44)&gt;0,1,0)</f>
        <v>0</v>
      </c>
    </row>
    <row r="72" spans="1:15" x14ac:dyDescent="0.15">
      <c r="A72" s="1925"/>
      <c r="B72" s="970" t="s">
        <v>3254</v>
      </c>
      <c r="C72" s="971">
        <f>IF(SUM('４．授業支援と授業以外の支援'!E38:G38)&gt;0,1,0)</f>
        <v>0</v>
      </c>
      <c r="E72" s="1929"/>
      <c r="F72" s="970" t="s">
        <v>3255</v>
      </c>
      <c r="G72" s="971">
        <f>IF('４．授業支援と授業以外の支援'!O46&gt;0,1,0)</f>
        <v>0</v>
      </c>
      <c r="M72" s="1921"/>
      <c r="N72" s="970" t="s">
        <v>3693</v>
      </c>
      <c r="O72" s="971">
        <f>IF(SUM('６．受験者数・入学者数 '!G45:I45)&gt;0,1,0)</f>
        <v>0</v>
      </c>
    </row>
    <row r="73" spans="1:15" x14ac:dyDescent="0.15">
      <c r="A73" s="1925"/>
      <c r="B73" s="970" t="s">
        <v>3256</v>
      </c>
      <c r="C73" s="971">
        <f>IF(SUM('４．授業支援と授業以外の支援'!E39:G39)&gt;0,1,0)</f>
        <v>0</v>
      </c>
      <c r="E73" s="1929"/>
      <c r="F73" s="970" t="s">
        <v>3257</v>
      </c>
      <c r="G73" s="971">
        <f>IF('４．授業支援と授業以外の支援'!O47&gt;0,1,0)</f>
        <v>0</v>
      </c>
      <c r="M73" s="1921"/>
      <c r="N73" s="970" t="s">
        <v>3694</v>
      </c>
      <c r="O73" s="971">
        <f>IF(SUM('６．受験者数・入学者数 '!G46:I46)&gt;0,1,0)</f>
        <v>0</v>
      </c>
    </row>
    <row r="74" spans="1:15" x14ac:dyDescent="0.15">
      <c r="A74" s="1925"/>
      <c r="B74" s="970" t="s">
        <v>3258</v>
      </c>
      <c r="C74" s="971">
        <f>IF(SUM('４．授業支援と授業以外の支援'!E40:G40)&gt;0,1,0)</f>
        <v>0</v>
      </c>
      <c r="E74" s="1929"/>
      <c r="F74" s="970" t="s">
        <v>3259</v>
      </c>
      <c r="G74" s="971">
        <f>IF('４．授業支援と授業以外の支援'!O48&gt;0,1,0)</f>
        <v>0</v>
      </c>
      <c r="M74" s="1921"/>
      <c r="N74" s="970" t="s">
        <v>3695</v>
      </c>
      <c r="O74" s="971">
        <f>IF(SUM('６．受験者数・入学者数 '!G47:I47)&gt;0,1,0)</f>
        <v>0</v>
      </c>
    </row>
    <row r="75" spans="1:15" x14ac:dyDescent="0.15">
      <c r="A75" s="1925"/>
      <c r="B75" s="970" t="s">
        <v>3260</v>
      </c>
      <c r="C75" s="971">
        <f>IF(SUM('４．授業支援と授業以外の支援'!E41:G41)&gt;0,1,0)</f>
        <v>0</v>
      </c>
      <c r="E75" s="1929"/>
      <c r="F75" s="970" t="s">
        <v>3261</v>
      </c>
      <c r="G75" s="971">
        <f>IF('４．授業支援と授業以外の支援'!O49&gt;0,1,0)</f>
        <v>0</v>
      </c>
      <c r="M75" s="1921"/>
      <c r="N75" s="970" t="s">
        <v>3696</v>
      </c>
      <c r="O75" s="971">
        <f>IF(SUM('６．受験者数・入学者数 '!G48:I48)&gt;0,1,0)</f>
        <v>0</v>
      </c>
    </row>
    <row r="76" spans="1:15" x14ac:dyDescent="0.15">
      <c r="A76" s="1925"/>
      <c r="B76" s="970" t="s">
        <v>3262</v>
      </c>
      <c r="C76" s="971">
        <f>IF(SUM('４．授業支援と授業以外の支援'!E42:G42)&gt;0,1,0)</f>
        <v>0</v>
      </c>
      <c r="E76" s="1929"/>
      <c r="F76" s="970" t="s">
        <v>3263</v>
      </c>
      <c r="G76" s="971">
        <f>IF('４．授業支援と授業以外の支援'!O50&gt;0,1,0)</f>
        <v>0</v>
      </c>
      <c r="M76" s="1921"/>
      <c r="N76" s="970" t="s">
        <v>3697</v>
      </c>
      <c r="O76" s="971">
        <f>IF(SUM('６．受験者数・入学者数 '!G49:I49)&gt;0,1,0)</f>
        <v>0</v>
      </c>
    </row>
    <row r="77" spans="1:15" x14ac:dyDescent="0.15">
      <c r="A77" s="1924" t="s">
        <v>3931</v>
      </c>
      <c r="B77" s="970" t="s">
        <v>3264</v>
      </c>
      <c r="C77" s="971">
        <f>IF(SUM('４．授業支援と授業以外の支援'!H11:J11)&gt;0,1,0)</f>
        <v>0</v>
      </c>
      <c r="E77" s="1929"/>
      <c r="F77" s="970" t="s">
        <v>3265</v>
      </c>
      <c r="G77" s="971">
        <f>IF('４．授業支援と授業以外の支援'!O51&gt;0,1,0)</f>
        <v>0</v>
      </c>
      <c r="M77" s="1921"/>
      <c r="N77" s="970" t="s">
        <v>3698</v>
      </c>
      <c r="O77" s="971">
        <f>IF(SUM('６．受験者数・入学者数 '!G50:I50)&gt;0,1,0)</f>
        <v>0</v>
      </c>
    </row>
    <row r="78" spans="1:15" x14ac:dyDescent="0.15">
      <c r="A78" s="1925"/>
      <c r="B78" s="970" t="s">
        <v>3266</v>
      </c>
      <c r="C78" s="971">
        <f>IF(SUM('４．授業支援と授業以外の支援'!H12:J12)&gt;0,1,0)</f>
        <v>0</v>
      </c>
      <c r="E78" s="1929"/>
      <c r="F78" s="970" t="s">
        <v>3267</v>
      </c>
      <c r="G78" s="971">
        <f>IF('４．授業支援と授業以外の支援'!O52&gt;0,1,0)</f>
        <v>0</v>
      </c>
      <c r="M78" s="1921"/>
      <c r="N78" s="970" t="s">
        <v>3699</v>
      </c>
      <c r="O78" s="971">
        <f>IF(SUM('６．受験者数・入学者数 '!G51:I51)&gt;0,1,0)</f>
        <v>0</v>
      </c>
    </row>
    <row r="79" spans="1:15" x14ac:dyDescent="0.15">
      <c r="A79" s="1925"/>
      <c r="B79" s="970" t="s">
        <v>3268</v>
      </c>
      <c r="C79" s="971">
        <f>IF(SUM('４．授業支援と授業以外の支援'!H13:J13)&gt;0,1,0)</f>
        <v>0</v>
      </c>
      <c r="E79" s="1929"/>
      <c r="F79" s="970" t="s">
        <v>3269</v>
      </c>
      <c r="G79" s="971">
        <f>IF('４．授業支援と授業以外の支援'!O53&gt;0,1,0)</f>
        <v>0</v>
      </c>
      <c r="M79" s="1921"/>
      <c r="N79" s="970" t="s">
        <v>3700</v>
      </c>
      <c r="O79" s="971">
        <f>IF(SUM('６．受験者数・入学者数 '!G52:I52)&gt;0,1,0)</f>
        <v>0</v>
      </c>
    </row>
    <row r="80" spans="1:15" x14ac:dyDescent="0.15">
      <c r="A80" s="1925"/>
      <c r="B80" s="970" t="s">
        <v>3270</v>
      </c>
      <c r="C80" s="971">
        <f>IF(SUM('４．授業支援と授業以外の支援'!H14:J14)&gt;0,1,0)</f>
        <v>0</v>
      </c>
      <c r="E80" s="1929"/>
      <c r="F80" s="970" t="s">
        <v>3271</v>
      </c>
      <c r="G80" s="971">
        <f>IF('４．授業支援と授業以外の支援'!O54&gt;0,1,0)</f>
        <v>0</v>
      </c>
      <c r="M80" s="1921"/>
      <c r="N80" s="970" t="s">
        <v>3701</v>
      </c>
      <c r="O80" s="971">
        <f>IF(SUM('６．受験者数・入学者数 '!G53:I53)&gt;0,1,0)</f>
        <v>0</v>
      </c>
    </row>
    <row r="81" spans="1:15" x14ac:dyDescent="0.15">
      <c r="A81" s="1925"/>
      <c r="B81" s="970" t="s">
        <v>3272</v>
      </c>
      <c r="C81" s="971">
        <f>IF(SUM('４．授業支援と授業以外の支援'!H15:J15)&gt;0,1,0)</f>
        <v>0</v>
      </c>
      <c r="E81" s="1929"/>
      <c r="F81" s="970" t="s">
        <v>3273</v>
      </c>
      <c r="G81" s="971">
        <f>IF('４．授業支援と授業以外の支援'!O55&gt;0,1,0)</f>
        <v>0</v>
      </c>
      <c r="M81" s="1921"/>
      <c r="N81" s="970" t="s">
        <v>3702</v>
      </c>
      <c r="O81" s="971">
        <f>IF(SUM('６．受験者数・入学者数 '!G54:I54)&gt;0,1,0)</f>
        <v>0</v>
      </c>
    </row>
    <row r="82" spans="1:15" x14ac:dyDescent="0.15">
      <c r="A82" s="1925"/>
      <c r="B82" s="970" t="s">
        <v>3274</v>
      </c>
      <c r="C82" s="971">
        <f>IF(SUM('４．授業支援と授業以外の支援'!H16:J16)&gt;0,1,0)</f>
        <v>0</v>
      </c>
      <c r="E82" s="1930"/>
      <c r="F82" s="970" t="s">
        <v>3275</v>
      </c>
      <c r="G82" s="971">
        <f>IF('４．授業支援と授業以外の支援'!O56&gt;0,1,0)</f>
        <v>0</v>
      </c>
      <c r="M82" s="1921"/>
      <c r="N82" s="970" t="s">
        <v>3703</v>
      </c>
      <c r="O82" s="971">
        <f>IF(SUM('６．受験者数・入学者数 '!G55:I55)&gt;0,1,0)</f>
        <v>0</v>
      </c>
    </row>
    <row r="83" spans="1:15" x14ac:dyDescent="0.15">
      <c r="A83" s="1925"/>
      <c r="B83" s="970" t="s">
        <v>3276</v>
      </c>
      <c r="C83" s="971">
        <f>IF(SUM('４．授業支援と授業以外の支援'!H17:J17)&gt;0,1,0)</f>
        <v>0</v>
      </c>
      <c r="E83" s="1928" t="s">
        <v>3937</v>
      </c>
      <c r="F83" s="970" t="s">
        <v>3277</v>
      </c>
      <c r="G83" s="971">
        <f>IF(SUM('４．授業支援と授業以外の支援'!P43:T43)&gt;0,1,0)</f>
        <v>0</v>
      </c>
      <c r="M83" s="1921"/>
      <c r="N83" s="970" t="s">
        <v>3704</v>
      </c>
      <c r="O83" s="971">
        <f>IF(SUM('６．受験者数・入学者数 '!G56:I56)&gt;0,1,0)</f>
        <v>0</v>
      </c>
    </row>
    <row r="84" spans="1:15" x14ac:dyDescent="0.15">
      <c r="A84" s="1925"/>
      <c r="B84" s="970" t="s">
        <v>3278</v>
      </c>
      <c r="C84" s="971">
        <f>IF(SUM('４．授業支援と授業以外の支援'!H18:J18)&gt;0,1,0)</f>
        <v>0</v>
      </c>
      <c r="E84" s="1929"/>
      <c r="F84" s="970" t="s">
        <v>3279</v>
      </c>
      <c r="G84" s="971">
        <f>IF(SUM('４．授業支援と授業以外の支援'!P44:T44)&gt;0,1,0)</f>
        <v>0</v>
      </c>
      <c r="M84" s="1921"/>
      <c r="N84" s="970" t="s">
        <v>3705</v>
      </c>
      <c r="O84" s="971">
        <f>IF(SUM('６．受験者数・入学者数 '!G57:I57)&gt;0,1,0)</f>
        <v>0</v>
      </c>
    </row>
    <row r="85" spans="1:15" x14ac:dyDescent="0.15">
      <c r="A85" s="1925"/>
      <c r="B85" s="970" t="s">
        <v>3280</v>
      </c>
      <c r="C85" s="971">
        <f>IF(SUM('４．授業支援と授業以外の支援'!H19:J19)&gt;0,1,0)</f>
        <v>0</v>
      </c>
      <c r="E85" s="1929"/>
      <c r="F85" s="970" t="s">
        <v>3281</v>
      </c>
      <c r="G85" s="971">
        <f>IF(SUM('４．授業支援と授業以外の支援'!P45:T45)&gt;0,1,0)</f>
        <v>0</v>
      </c>
      <c r="M85" s="1921"/>
      <c r="N85" s="970" t="s">
        <v>3706</v>
      </c>
      <c r="O85" s="971">
        <f>IF(SUM('６．受験者数・入学者数 '!G58:I58)&gt;0,1,0)</f>
        <v>0</v>
      </c>
    </row>
    <row r="86" spans="1:15" x14ac:dyDescent="0.15">
      <c r="A86" s="1925"/>
      <c r="B86" s="970" t="s">
        <v>3282</v>
      </c>
      <c r="C86" s="971">
        <f>IF(SUM('４．授業支援と授業以外の支援'!H20:J20)&gt;0,1,0)</f>
        <v>0</v>
      </c>
      <c r="E86" s="1929"/>
      <c r="F86" s="970" t="s">
        <v>3283</v>
      </c>
      <c r="G86" s="971">
        <f>IF(SUM('４．授業支援と授業以外の支援'!P46:T46)&gt;0,1,0)</f>
        <v>0</v>
      </c>
      <c r="M86" s="1921"/>
      <c r="N86" s="970" t="s">
        <v>3707</v>
      </c>
      <c r="O86" s="971">
        <f>IF(SUM('６．受験者数・入学者数 '!G59:I59)&gt;0,1,0)</f>
        <v>0</v>
      </c>
    </row>
    <row r="87" spans="1:15" x14ac:dyDescent="0.15">
      <c r="A87" s="1925"/>
      <c r="B87" s="970" t="s">
        <v>3284</v>
      </c>
      <c r="C87" s="971">
        <f>IF(SUM('４．授業支援と授業以外の支援'!H21:J21)&gt;0,1,0)</f>
        <v>0</v>
      </c>
      <c r="E87" s="1929"/>
      <c r="F87" s="970" t="s">
        <v>3285</v>
      </c>
      <c r="G87" s="971">
        <f>IF(SUM('４．授業支援と授業以外の支援'!P47:T47)&gt;0,1,0)</f>
        <v>0</v>
      </c>
      <c r="M87" s="1921"/>
      <c r="N87" s="970" t="s">
        <v>3708</v>
      </c>
      <c r="O87" s="971">
        <f>IF(SUM('６．受験者数・入学者数 '!G60:I60)&gt;0,1,0)</f>
        <v>0</v>
      </c>
    </row>
    <row r="88" spans="1:15" x14ac:dyDescent="0.15">
      <c r="A88" s="1925"/>
      <c r="B88" s="970" t="s">
        <v>3286</v>
      </c>
      <c r="C88" s="971">
        <f>IF(SUM('４．授業支援と授業以外の支援'!H22:J22)&gt;0,1,0)</f>
        <v>0</v>
      </c>
      <c r="E88" s="1929"/>
      <c r="F88" s="970" t="s">
        <v>3287</v>
      </c>
      <c r="G88" s="971">
        <f>IF(SUM('４．授業支援と授業以外の支援'!P48:T48)&gt;0,1,0)</f>
        <v>0</v>
      </c>
      <c r="M88" s="1921"/>
      <c r="N88" s="970" t="s">
        <v>3709</v>
      </c>
      <c r="O88" s="971">
        <f>IF(SUM('６．受験者数・入学者数 '!G61:I61)&gt;0,1,0)</f>
        <v>0</v>
      </c>
    </row>
    <row r="89" spans="1:15" x14ac:dyDescent="0.15">
      <c r="A89" s="1925"/>
      <c r="B89" s="970" t="s">
        <v>3288</v>
      </c>
      <c r="C89" s="971">
        <f>IF(SUM('４．授業支援と授業以外の支援'!H23:J23)&gt;0,1,0)</f>
        <v>0</v>
      </c>
      <c r="E89" s="1929"/>
      <c r="F89" s="970" t="s">
        <v>3289</v>
      </c>
      <c r="G89" s="971">
        <f>IF(SUM('４．授業支援と授業以外の支援'!P49:T49)&gt;0,1,0)</f>
        <v>0</v>
      </c>
      <c r="M89" s="1921"/>
      <c r="N89" s="970" t="s">
        <v>3710</v>
      </c>
      <c r="O89" s="971">
        <f>IF(SUM('６．受験者数・入学者数 '!G62:I62)&gt;0,1,0)</f>
        <v>0</v>
      </c>
    </row>
    <row r="90" spans="1:15" x14ac:dyDescent="0.15">
      <c r="A90" s="1925"/>
      <c r="B90" s="970" t="s">
        <v>3290</v>
      </c>
      <c r="C90" s="971">
        <f>IF(SUM('４．授業支援と授業以外の支援'!H24:J24)&gt;0,1,0)</f>
        <v>0</v>
      </c>
      <c r="E90" s="1929"/>
      <c r="F90" s="970" t="s">
        <v>3291</v>
      </c>
      <c r="G90" s="971">
        <f>IF(SUM('４．授業支援と授業以外の支援'!P50:T50)&gt;0,1,0)</f>
        <v>0</v>
      </c>
      <c r="M90" s="1921"/>
      <c r="N90" s="970" t="s">
        <v>3711</v>
      </c>
      <c r="O90" s="971">
        <f>IF(SUM('６．受験者数・入学者数 '!G63:I63)&gt;0,1,0)</f>
        <v>0</v>
      </c>
    </row>
    <row r="91" spans="1:15" x14ac:dyDescent="0.15">
      <c r="A91" s="1925"/>
      <c r="B91" s="970" t="s">
        <v>3292</v>
      </c>
      <c r="C91" s="971">
        <f>IF(SUM('４．授業支援と授業以外の支援'!H25:J25)&gt;0,1,0)</f>
        <v>0</v>
      </c>
      <c r="E91" s="1929"/>
      <c r="F91" s="970" t="s">
        <v>3293</v>
      </c>
      <c r="G91" s="971">
        <f>IF(SUM('４．授業支援と授業以外の支援'!P51:T51)&gt;0,1,0)</f>
        <v>0</v>
      </c>
      <c r="M91" s="1921"/>
      <c r="N91" s="970" t="s">
        <v>3712</v>
      </c>
      <c r="O91" s="971">
        <f>IF(SUM('６．受験者数・入学者数 '!G64:I64)&gt;0,1,0)</f>
        <v>0</v>
      </c>
    </row>
    <row r="92" spans="1:15" x14ac:dyDescent="0.15">
      <c r="A92" s="1925"/>
      <c r="B92" s="970" t="s">
        <v>3294</v>
      </c>
      <c r="C92" s="971">
        <f>IF(SUM('４．授業支援と授業以外の支援'!H26:J26)&gt;0,1,0)</f>
        <v>0</v>
      </c>
      <c r="E92" s="1929"/>
      <c r="F92" s="970" t="s">
        <v>3295</v>
      </c>
      <c r="G92" s="971">
        <f>IF(SUM('４．授業支援と授業以外の支援'!P52:T52)&gt;0,1,0)</f>
        <v>0</v>
      </c>
      <c r="M92" s="1921"/>
      <c r="N92" s="970" t="s">
        <v>3713</v>
      </c>
      <c r="O92" s="971">
        <f>IF(SUM('６．受験者数・入学者数 '!G65:I65)&gt;0,1,0)</f>
        <v>0</v>
      </c>
    </row>
    <row r="93" spans="1:15" x14ac:dyDescent="0.15">
      <c r="A93" s="1925"/>
      <c r="B93" s="970" t="s">
        <v>3296</v>
      </c>
      <c r="C93" s="971">
        <f>IF(SUM('４．授業支援と授業以外の支援'!H27:J27)&gt;0,1,0)</f>
        <v>0</v>
      </c>
      <c r="E93" s="1929"/>
      <c r="F93" s="970" t="s">
        <v>3297</v>
      </c>
      <c r="G93" s="971">
        <f>IF(SUM('４．授業支援と授業以外の支援'!P53:T53)&gt;0,1,0)</f>
        <v>0</v>
      </c>
      <c r="M93" s="1921"/>
      <c r="N93" s="970" t="s">
        <v>3714</v>
      </c>
      <c r="O93" s="971">
        <f>IF(SUM('６．受験者数・入学者数 '!G66:I66)&gt;0,1,0)</f>
        <v>0</v>
      </c>
    </row>
    <row r="94" spans="1:15" x14ac:dyDescent="0.15">
      <c r="A94" s="1925"/>
      <c r="B94" s="970" t="s">
        <v>3298</v>
      </c>
      <c r="C94" s="971">
        <f>IF(SUM('４．授業支援と授業以外の支援'!H28:J28)&gt;0,1,0)</f>
        <v>0</v>
      </c>
      <c r="E94" s="1929"/>
      <c r="F94" s="970" t="s">
        <v>3299</v>
      </c>
      <c r="G94" s="971">
        <f>IF(SUM('４．授業支援と授業以外の支援'!P54:T54)&gt;0,1,0)</f>
        <v>0</v>
      </c>
      <c r="M94" s="1921"/>
      <c r="N94" s="970" t="s">
        <v>3715</v>
      </c>
      <c r="O94" s="971">
        <f>IF(SUM('６．受験者数・入学者数 '!G67:I67)&gt;0,1,0)</f>
        <v>0</v>
      </c>
    </row>
    <row r="95" spans="1:15" x14ac:dyDescent="0.15">
      <c r="A95" s="1925"/>
      <c r="B95" s="970" t="s">
        <v>3300</v>
      </c>
      <c r="C95" s="971">
        <f>IF(SUM('４．授業支援と授業以外の支援'!H29:J29)&gt;0,1,0)</f>
        <v>0</v>
      </c>
      <c r="E95" s="1929"/>
      <c r="F95" s="970" t="s">
        <v>3301</v>
      </c>
      <c r="G95" s="971">
        <f>IF(SUM('４．授業支援と授業以外の支援'!P55:T55)&gt;0,1,0)</f>
        <v>0</v>
      </c>
      <c r="M95" s="1921"/>
      <c r="N95" s="970" t="s">
        <v>3957</v>
      </c>
      <c r="O95" s="971">
        <f>IF(SUM('６．受験者数・入学者数 '!G68:I68)&gt;0,1,0)</f>
        <v>0</v>
      </c>
    </row>
    <row r="96" spans="1:15" x14ac:dyDescent="0.15">
      <c r="A96" s="1925"/>
      <c r="B96" s="970" t="s">
        <v>3302</v>
      </c>
      <c r="C96" s="971">
        <f>IF(SUM('４．授業支援と授業以外の支援'!H30:J30)&gt;0,1,0)</f>
        <v>0</v>
      </c>
      <c r="E96" s="1930"/>
      <c r="F96" s="970" t="s">
        <v>3303</v>
      </c>
      <c r="G96" s="971">
        <f>IF(SUM('４．授業支援と授業以外の支援'!P56:T56)&gt;0,1,0)</f>
        <v>0</v>
      </c>
      <c r="M96" s="1921"/>
      <c r="N96" s="970" t="s">
        <v>3716</v>
      </c>
      <c r="O96" s="971">
        <f>IF(SUM('６．受験者数・入学者数 '!G69:I69)&gt;0,1,0)</f>
        <v>0</v>
      </c>
    </row>
    <row r="97" spans="1:15" x14ac:dyDescent="0.15">
      <c r="A97" s="1925"/>
      <c r="B97" s="970" t="s">
        <v>3304</v>
      </c>
      <c r="C97" s="971">
        <f>IF(SUM('４．授業支援と授業以外の支援'!H31:J31)&gt;0,1,0)</f>
        <v>0</v>
      </c>
      <c r="E97" s="1928" t="s">
        <v>3938</v>
      </c>
      <c r="F97" s="970" t="s">
        <v>3305</v>
      </c>
      <c r="G97" s="971">
        <f>IF(SUM('４．授業支援と授業以外の支援'!U43:Z43)&gt;0,1,0)</f>
        <v>0</v>
      </c>
      <c r="M97" s="1921"/>
      <c r="N97" s="970" t="s">
        <v>3717</v>
      </c>
      <c r="O97" s="971">
        <f>IF(SUM('６．受験者数・入学者数 '!G70:I70)&gt;0,1,0)</f>
        <v>0</v>
      </c>
    </row>
    <row r="98" spans="1:15" x14ac:dyDescent="0.15">
      <c r="A98" s="1925"/>
      <c r="B98" s="970" t="s">
        <v>3306</v>
      </c>
      <c r="C98" s="971">
        <f>IF(SUM('４．授業支援と授業以外の支援'!H32:J32)&gt;0,1,0)</f>
        <v>0</v>
      </c>
      <c r="E98" s="1929"/>
      <c r="F98" s="970" t="s">
        <v>3307</v>
      </c>
      <c r="G98" s="971">
        <f>IF(SUM('４．授業支援と授業以外の支援'!U44:Z44)&gt;0,1,0)</f>
        <v>0</v>
      </c>
      <c r="M98" s="1921"/>
      <c r="N98" s="970" t="s">
        <v>3718</v>
      </c>
      <c r="O98" s="971">
        <f>IF(SUM('６．受験者数・入学者数 '!G71:I71)&gt;0,1,0)</f>
        <v>0</v>
      </c>
    </row>
    <row r="99" spans="1:15" x14ac:dyDescent="0.15">
      <c r="A99" s="1925"/>
      <c r="B99" s="970" t="s">
        <v>3308</v>
      </c>
      <c r="C99" s="971">
        <f>IF(SUM('４．授業支援と授業以外の支援'!H33:J33)&gt;0,1,0)</f>
        <v>0</v>
      </c>
      <c r="E99" s="1929"/>
      <c r="F99" s="970" t="s">
        <v>3309</v>
      </c>
      <c r="G99" s="971">
        <f>IF(SUM('４．授業支援と授業以外の支援'!U45:Z45)&gt;0,1,0)</f>
        <v>0</v>
      </c>
      <c r="M99" s="1921"/>
      <c r="N99" s="970" t="s">
        <v>3719</v>
      </c>
      <c r="O99" s="971">
        <f>IF(SUM('６．受験者数・入学者数 '!G72:I72)&gt;0,1,0)</f>
        <v>0</v>
      </c>
    </row>
    <row r="100" spans="1:15" x14ac:dyDescent="0.15">
      <c r="A100" s="1925"/>
      <c r="B100" s="970" t="s">
        <v>3310</v>
      </c>
      <c r="C100" s="971">
        <f>IF(SUM('４．授業支援と授業以外の支援'!H34:J34)&gt;0,1,0)</f>
        <v>0</v>
      </c>
      <c r="E100" s="1929"/>
      <c r="F100" s="970" t="s">
        <v>3311</v>
      </c>
      <c r="G100" s="971">
        <f>IF(SUM('４．授業支援と授業以外の支援'!U46:Z46)&gt;0,1,0)</f>
        <v>0</v>
      </c>
      <c r="M100" s="1921" t="s">
        <v>3720</v>
      </c>
      <c r="N100" s="1659" t="s">
        <v>3990</v>
      </c>
      <c r="O100" s="971">
        <f>IF(SUM('６．受験者数・入学者数 '!J41:M41)&gt;0,1,0)</f>
        <v>0</v>
      </c>
    </row>
    <row r="101" spans="1:15" x14ac:dyDescent="0.15">
      <c r="A101" s="1925"/>
      <c r="B101" s="970" t="s">
        <v>3312</v>
      </c>
      <c r="C101" s="971">
        <f>IF(SUM('４．授業支援と授業以外の支援'!H35:J35)&gt;0,1,0)</f>
        <v>0</v>
      </c>
      <c r="E101" s="1929"/>
      <c r="F101" s="970" t="s">
        <v>3313</v>
      </c>
      <c r="G101" s="971">
        <f>IF(SUM('４．授業支援と授業以外の支援'!U47:Z47)&gt;0,1,0)</f>
        <v>0</v>
      </c>
      <c r="M101" s="1921"/>
      <c r="N101" s="970" t="s">
        <v>3721</v>
      </c>
      <c r="O101" s="971">
        <f>IF(SUM('６．受験者数・入学者数 '!J42:M42)&gt;0,1,0)</f>
        <v>0</v>
      </c>
    </row>
    <row r="102" spans="1:15" x14ac:dyDescent="0.15">
      <c r="A102" s="1925"/>
      <c r="B102" s="970" t="s">
        <v>3314</v>
      </c>
      <c r="C102" s="971">
        <f>IF(SUM('４．授業支援と授業以外の支援'!H36:J36)&gt;0,1,0)</f>
        <v>0</v>
      </c>
      <c r="E102" s="1929"/>
      <c r="F102" s="970" t="s">
        <v>3315</v>
      </c>
      <c r="G102" s="971">
        <f>IF(SUM('４．授業支援と授業以外の支援'!U48:Z48)&gt;0,1,0)</f>
        <v>0</v>
      </c>
      <c r="M102" s="1921"/>
      <c r="N102" s="970" t="s">
        <v>3958</v>
      </c>
      <c r="O102" s="971">
        <f>IF(SUM('６．受験者数・入学者数 '!J43:M43)&gt;0,1,0)</f>
        <v>0</v>
      </c>
    </row>
    <row r="103" spans="1:15" x14ac:dyDescent="0.15">
      <c r="A103" s="1925"/>
      <c r="B103" s="970" t="s">
        <v>3316</v>
      </c>
      <c r="C103" s="971">
        <f>IF(SUM('４．授業支援と授業以外の支援'!H37:J37)&gt;0,1,0)</f>
        <v>0</v>
      </c>
      <c r="E103" s="1929"/>
      <c r="F103" s="970" t="s">
        <v>3317</v>
      </c>
      <c r="G103" s="971">
        <f>IF(SUM('４．授業支援と授業以外の支援'!U49:Z49)&gt;0,1,0)</f>
        <v>0</v>
      </c>
      <c r="M103" s="1921"/>
      <c r="N103" s="970" t="s">
        <v>3722</v>
      </c>
      <c r="O103" s="971">
        <f>IF(SUM('６．受験者数・入学者数 '!J44:M44)&gt;0,1,0)</f>
        <v>0</v>
      </c>
    </row>
    <row r="104" spans="1:15" x14ac:dyDescent="0.15">
      <c r="A104" s="1925"/>
      <c r="B104" s="970" t="s">
        <v>3318</v>
      </c>
      <c r="C104" s="971">
        <f>IF(SUM('４．授業支援と授業以外の支援'!H38:J38)&gt;0,1,0)</f>
        <v>0</v>
      </c>
      <c r="E104" s="1929"/>
      <c r="F104" s="970" t="s">
        <v>3319</v>
      </c>
      <c r="G104" s="971">
        <f>IF(SUM('４．授業支援と授業以外の支援'!U50:Z50)&gt;0,1,0)</f>
        <v>0</v>
      </c>
      <c r="M104" s="1921"/>
      <c r="N104" s="970" t="s">
        <v>3723</v>
      </c>
      <c r="O104" s="971">
        <f>IF(SUM('６．受験者数・入学者数 '!J45:M45)&gt;0,1,0)</f>
        <v>0</v>
      </c>
    </row>
    <row r="105" spans="1:15" x14ac:dyDescent="0.15">
      <c r="A105" s="1925"/>
      <c r="B105" s="970" t="s">
        <v>3320</v>
      </c>
      <c r="C105" s="971">
        <f>IF(SUM('４．授業支援と授業以外の支援'!H39:J39)&gt;0,1,0)</f>
        <v>0</v>
      </c>
      <c r="E105" s="1929"/>
      <c r="F105" s="970" t="s">
        <v>3321</v>
      </c>
      <c r="G105" s="971">
        <f>IF(SUM('４．授業支援と授業以外の支援'!U51:Z51)&gt;0,1,0)</f>
        <v>0</v>
      </c>
      <c r="M105" s="1921"/>
      <c r="N105" s="970" t="s">
        <v>3724</v>
      </c>
      <c r="O105" s="971">
        <f>IF(SUM('６．受験者数・入学者数 '!J46:M46)&gt;0,1,0)</f>
        <v>0</v>
      </c>
    </row>
    <row r="106" spans="1:15" x14ac:dyDescent="0.15">
      <c r="A106" s="1925"/>
      <c r="B106" s="970" t="s">
        <v>3322</v>
      </c>
      <c r="C106" s="971">
        <f>IF(SUM('４．授業支援と授業以外の支援'!H40:J40)&gt;0,1,0)</f>
        <v>0</v>
      </c>
      <c r="E106" s="1929"/>
      <c r="F106" s="970" t="s">
        <v>3323</v>
      </c>
      <c r="G106" s="971">
        <f>IF(SUM('４．授業支援と授業以外の支援'!U52:Z52)&gt;0,1,0)</f>
        <v>0</v>
      </c>
      <c r="M106" s="1921"/>
      <c r="N106" s="970" t="s">
        <v>3725</v>
      </c>
      <c r="O106" s="971">
        <f>IF(SUM('６．受験者数・入学者数 '!J47:M47)&gt;0,1,0)</f>
        <v>0</v>
      </c>
    </row>
    <row r="107" spans="1:15" x14ac:dyDescent="0.15">
      <c r="A107" s="1925"/>
      <c r="B107" s="970" t="s">
        <v>3324</v>
      </c>
      <c r="C107" s="971">
        <f>IF(SUM('４．授業支援と授業以外の支援'!H41:J41)&gt;0,1,0)</f>
        <v>0</v>
      </c>
      <c r="E107" s="1929"/>
      <c r="F107" s="970" t="s">
        <v>3325</v>
      </c>
      <c r="G107" s="971">
        <f>IF(SUM('４．授業支援と授業以外の支援'!U53:Z53)&gt;0,1,0)</f>
        <v>0</v>
      </c>
      <c r="M107" s="1921"/>
      <c r="N107" s="970" t="s">
        <v>3726</v>
      </c>
      <c r="O107" s="971">
        <f>IF(SUM('６．受験者数・入学者数 '!J48:M48)&gt;0,1,0)</f>
        <v>0</v>
      </c>
    </row>
    <row r="108" spans="1:15" x14ac:dyDescent="0.15">
      <c r="A108" s="1927"/>
      <c r="B108" s="970" t="s">
        <v>3326</v>
      </c>
      <c r="C108" s="971">
        <f>IF(SUM('４．授業支援と授業以外の支援'!H42:J42)&gt;0,1,0)</f>
        <v>0</v>
      </c>
      <c r="E108" s="1929"/>
      <c r="F108" s="970" t="s">
        <v>3327</v>
      </c>
      <c r="G108" s="971">
        <f>IF(SUM('４．授業支援と授業以外の支援'!U54:Z54)&gt;0,1,0)</f>
        <v>0</v>
      </c>
      <c r="M108" s="1921"/>
      <c r="N108" s="970" t="s">
        <v>3727</v>
      </c>
      <c r="O108" s="971">
        <f>IF(SUM('６．受験者数・入学者数 '!J49:M49)&gt;0,1,0)</f>
        <v>0</v>
      </c>
    </row>
    <row r="109" spans="1:15" x14ac:dyDescent="0.15">
      <c r="A109" s="1924" t="s">
        <v>3932</v>
      </c>
      <c r="B109" s="970" t="s">
        <v>3328</v>
      </c>
      <c r="C109" s="971">
        <f>IF(SUM('４．授業支援と授業以外の支援'!K11:N11)&gt;0,1,0)</f>
        <v>0</v>
      </c>
      <c r="E109" s="1929"/>
      <c r="F109" s="970" t="s">
        <v>3329</v>
      </c>
      <c r="G109" s="971">
        <f>IF(SUM('４．授業支援と授業以外の支援'!U55:Z55)&gt;0,1,0)</f>
        <v>0</v>
      </c>
      <c r="M109" s="1921"/>
      <c r="N109" s="970" t="s">
        <v>3728</v>
      </c>
      <c r="O109" s="971">
        <f>IF(SUM('６．受験者数・入学者数 '!J50:M50)&gt;0,1,0)</f>
        <v>0</v>
      </c>
    </row>
    <row r="110" spans="1:15" x14ac:dyDescent="0.15">
      <c r="A110" s="1925"/>
      <c r="B110" s="970" t="s">
        <v>3330</v>
      </c>
      <c r="C110" s="971">
        <f>IF(SUM('４．授業支援と授業以外の支援'!K12:N12)&gt;0,1,0)</f>
        <v>0</v>
      </c>
      <c r="E110" s="1930"/>
      <c r="F110" s="970" t="s">
        <v>3331</v>
      </c>
      <c r="G110" s="971">
        <f>IF(SUM('４．授業支援と授業以外の支援'!U56:Z56)&gt;0,1,0)</f>
        <v>0</v>
      </c>
      <c r="M110" s="1921"/>
      <c r="N110" s="970" t="s">
        <v>3729</v>
      </c>
      <c r="O110" s="971">
        <f>IF(SUM('６．受験者数・入学者数 '!J51:M51)&gt;0,1,0)</f>
        <v>0</v>
      </c>
    </row>
    <row r="111" spans="1:15" x14ac:dyDescent="0.15">
      <c r="A111" s="1925"/>
      <c r="B111" s="970" t="s">
        <v>3332</v>
      </c>
      <c r="C111" s="971">
        <f>IF(SUM('４．授業支援と授業以外の支援'!K13:N13)&gt;0,1,0)</f>
        <v>0</v>
      </c>
      <c r="E111" s="1928" t="s">
        <v>3939</v>
      </c>
      <c r="F111" s="970" t="s">
        <v>3333</v>
      </c>
      <c r="G111" s="971">
        <f>IF('４．授業支援と授業以外の支援'!AA43&gt;0,1,0)</f>
        <v>0</v>
      </c>
      <c r="M111" s="1921"/>
      <c r="N111" s="970" t="s">
        <v>3730</v>
      </c>
      <c r="O111" s="971">
        <f>IF(SUM('６．受験者数・入学者数 '!J52:M52)&gt;0,1,0)</f>
        <v>0</v>
      </c>
    </row>
    <row r="112" spans="1:15" x14ac:dyDescent="0.15">
      <c r="A112" s="1925"/>
      <c r="B112" s="970" t="s">
        <v>3334</v>
      </c>
      <c r="C112" s="971">
        <f>IF(SUM('４．授業支援と授業以外の支援'!K14:N14)&gt;0,1,0)</f>
        <v>0</v>
      </c>
      <c r="E112" s="1929"/>
      <c r="F112" s="970" t="s">
        <v>3335</v>
      </c>
      <c r="G112" s="971">
        <f>IF('４．授業支援と授業以外の支援'!AA44&gt;0,1,0)</f>
        <v>0</v>
      </c>
      <c r="M112" s="1921"/>
      <c r="N112" s="970" t="s">
        <v>3731</v>
      </c>
      <c r="O112" s="971">
        <f>IF(SUM('６．受験者数・入学者数 '!J53:M53)&gt;0,1,0)</f>
        <v>0</v>
      </c>
    </row>
    <row r="113" spans="1:15" x14ac:dyDescent="0.15">
      <c r="A113" s="1925"/>
      <c r="B113" s="970" t="s">
        <v>3336</v>
      </c>
      <c r="C113" s="971">
        <f>IF(SUM('４．授業支援と授業以外の支援'!K15:N15)&gt;0,1,0)</f>
        <v>0</v>
      </c>
      <c r="E113" s="1929"/>
      <c r="F113" s="970" t="s">
        <v>3337</v>
      </c>
      <c r="G113" s="971">
        <f>IF('４．授業支援と授業以外の支援'!AA45&gt;0,1,0)</f>
        <v>0</v>
      </c>
      <c r="M113" s="1921"/>
      <c r="N113" s="970" t="s">
        <v>3732</v>
      </c>
      <c r="O113" s="971">
        <f>IF(SUM('６．受験者数・入学者数 '!J54:M54)&gt;0,1,0)</f>
        <v>0</v>
      </c>
    </row>
    <row r="114" spans="1:15" x14ac:dyDescent="0.15">
      <c r="A114" s="1925"/>
      <c r="B114" s="970" t="s">
        <v>3338</v>
      </c>
      <c r="C114" s="971">
        <f>IF(SUM('４．授業支援と授業以外の支援'!K16:N16)&gt;0,1,0)</f>
        <v>0</v>
      </c>
      <c r="E114" s="1929"/>
      <c r="F114" s="970" t="s">
        <v>3339</v>
      </c>
      <c r="G114" s="971">
        <f>IF('４．授業支援と授業以外の支援'!AA46&gt;0,1,0)</f>
        <v>0</v>
      </c>
      <c r="M114" s="1921"/>
      <c r="N114" s="970" t="s">
        <v>3733</v>
      </c>
      <c r="O114" s="971">
        <f>IF(SUM('６．受験者数・入学者数 '!J55:M55)&gt;0,1,0)</f>
        <v>0</v>
      </c>
    </row>
    <row r="115" spans="1:15" x14ac:dyDescent="0.15">
      <c r="A115" s="1925"/>
      <c r="B115" s="970" t="s">
        <v>3340</v>
      </c>
      <c r="C115" s="971">
        <f>IF(SUM('４．授業支援と授業以外の支援'!K17:N17)&gt;0,1,0)</f>
        <v>0</v>
      </c>
      <c r="E115" s="1929"/>
      <c r="F115" s="970" t="s">
        <v>3341</v>
      </c>
      <c r="G115" s="971">
        <f>IF('４．授業支援と授業以外の支援'!AA47&gt;0,1,0)</f>
        <v>0</v>
      </c>
      <c r="M115" s="1921"/>
      <c r="N115" s="970" t="s">
        <v>3734</v>
      </c>
      <c r="O115" s="971">
        <f>IF(SUM('６．受験者数・入学者数 '!J56:M56)&gt;0,1,0)</f>
        <v>0</v>
      </c>
    </row>
    <row r="116" spans="1:15" x14ac:dyDescent="0.15">
      <c r="A116" s="1925"/>
      <c r="B116" s="970" t="s">
        <v>3342</v>
      </c>
      <c r="C116" s="971">
        <f>IF(SUM('４．授業支援と授業以外の支援'!K18:N18)&gt;0,1,0)</f>
        <v>0</v>
      </c>
      <c r="E116" s="1929"/>
      <c r="F116" s="970" t="s">
        <v>3343</v>
      </c>
      <c r="G116" s="971">
        <f>IF('４．授業支援と授業以外の支援'!AA48&gt;0,1,0)</f>
        <v>0</v>
      </c>
      <c r="M116" s="1921"/>
      <c r="N116" s="970" t="s">
        <v>3735</v>
      </c>
      <c r="O116" s="971">
        <f>IF(SUM('６．受験者数・入学者数 '!J57:M57)&gt;0,1,0)</f>
        <v>0</v>
      </c>
    </row>
    <row r="117" spans="1:15" x14ac:dyDescent="0.15">
      <c r="A117" s="1925"/>
      <c r="B117" s="970" t="s">
        <v>3344</v>
      </c>
      <c r="C117" s="971">
        <f>IF(SUM('４．授業支援と授業以外の支援'!K19:N19)&gt;0,1,0)</f>
        <v>0</v>
      </c>
      <c r="E117" s="1929"/>
      <c r="F117" s="970" t="s">
        <v>3345</v>
      </c>
      <c r="G117" s="971">
        <f>IF('４．授業支援と授業以外の支援'!AA49&gt;0,1,0)</f>
        <v>0</v>
      </c>
      <c r="M117" s="1921"/>
      <c r="N117" s="970" t="s">
        <v>3736</v>
      </c>
      <c r="O117" s="971">
        <f>IF(SUM('６．受験者数・入学者数 '!J58:M58)&gt;0,1,0)</f>
        <v>0</v>
      </c>
    </row>
    <row r="118" spans="1:15" x14ac:dyDescent="0.15">
      <c r="A118" s="1925"/>
      <c r="B118" s="970" t="s">
        <v>3346</v>
      </c>
      <c r="C118" s="971">
        <f>IF(SUM('４．授業支援と授業以外の支援'!K20:N20)&gt;0,1,0)</f>
        <v>0</v>
      </c>
      <c r="E118" s="1929"/>
      <c r="F118" s="970" t="s">
        <v>3347</v>
      </c>
      <c r="G118" s="971">
        <f>IF('４．授業支援と授業以外の支援'!AA50&gt;0,1,0)</f>
        <v>0</v>
      </c>
      <c r="M118" s="1921"/>
      <c r="N118" s="970" t="s">
        <v>3737</v>
      </c>
      <c r="O118" s="971">
        <f>IF(SUM('６．受験者数・入学者数 '!J59:M59)&gt;0,1,0)</f>
        <v>0</v>
      </c>
    </row>
    <row r="119" spans="1:15" x14ac:dyDescent="0.15">
      <c r="A119" s="1925"/>
      <c r="B119" s="970" t="s">
        <v>3348</v>
      </c>
      <c r="C119" s="971">
        <f>IF(SUM('４．授業支援と授業以外の支援'!K21:N21)&gt;0,1,0)</f>
        <v>0</v>
      </c>
      <c r="E119" s="1929"/>
      <c r="F119" s="970" t="s">
        <v>3349</v>
      </c>
      <c r="G119" s="971">
        <f>IF('４．授業支援と授業以外の支援'!AA51&gt;0,1,0)</f>
        <v>0</v>
      </c>
      <c r="M119" s="1921"/>
      <c r="N119" s="970" t="s">
        <v>3738</v>
      </c>
      <c r="O119" s="971">
        <f>IF(SUM('６．受験者数・入学者数 '!J60:M60)&gt;0,1,0)</f>
        <v>0</v>
      </c>
    </row>
    <row r="120" spans="1:15" x14ac:dyDescent="0.15">
      <c r="A120" s="1925"/>
      <c r="B120" s="970" t="s">
        <v>3350</v>
      </c>
      <c r="C120" s="971">
        <f>IF(SUM('４．授業支援と授業以外の支援'!K22:N22)&gt;0,1,0)</f>
        <v>0</v>
      </c>
      <c r="E120" s="1929"/>
      <c r="F120" s="970" t="s">
        <v>3351</v>
      </c>
      <c r="G120" s="971">
        <f>IF('４．授業支援と授業以外の支援'!AA52&gt;0,1,0)</f>
        <v>0</v>
      </c>
      <c r="M120" s="1921"/>
      <c r="N120" s="970" t="s">
        <v>3739</v>
      </c>
      <c r="O120" s="971">
        <f>IF(SUM('６．受験者数・入学者数 '!J61:M61)&gt;0,1,0)</f>
        <v>0</v>
      </c>
    </row>
    <row r="121" spans="1:15" x14ac:dyDescent="0.15">
      <c r="A121" s="1925"/>
      <c r="B121" s="970" t="s">
        <v>3352</v>
      </c>
      <c r="C121" s="971">
        <f>IF(SUM('４．授業支援と授業以外の支援'!K23:N23)&gt;0,1,0)</f>
        <v>0</v>
      </c>
      <c r="E121" s="1929"/>
      <c r="F121" s="970" t="s">
        <v>3353</v>
      </c>
      <c r="G121" s="971">
        <f>IF('４．授業支援と授業以外の支援'!AA53&gt;0,1,0)</f>
        <v>0</v>
      </c>
      <c r="M121" s="1921"/>
      <c r="N121" s="970" t="s">
        <v>3740</v>
      </c>
      <c r="O121" s="971">
        <f>IF(SUM('６．受験者数・入学者数 '!J62:M62)&gt;0,1,0)</f>
        <v>0</v>
      </c>
    </row>
    <row r="122" spans="1:15" x14ac:dyDescent="0.15">
      <c r="A122" s="1925"/>
      <c r="B122" s="970" t="s">
        <v>3354</v>
      </c>
      <c r="C122" s="971">
        <f>IF(SUM('４．授業支援と授業以外の支援'!K24:N24)&gt;0,1,0)</f>
        <v>0</v>
      </c>
      <c r="E122" s="1929"/>
      <c r="F122" s="970" t="s">
        <v>3355</v>
      </c>
      <c r="G122" s="971">
        <f>IF('４．授業支援と授業以外の支援'!AA54&gt;0,1,0)</f>
        <v>0</v>
      </c>
      <c r="M122" s="1921"/>
      <c r="N122" s="970" t="s">
        <v>3741</v>
      </c>
      <c r="O122" s="971">
        <f>IF(SUM('６．受験者数・入学者数 '!J63:M63)&gt;0,1,0)</f>
        <v>0</v>
      </c>
    </row>
    <row r="123" spans="1:15" x14ac:dyDescent="0.15">
      <c r="A123" s="1925"/>
      <c r="B123" s="970" t="s">
        <v>3356</v>
      </c>
      <c r="C123" s="971">
        <f>IF(SUM('４．授業支援と授業以外の支援'!K25:N25)&gt;0,1,0)</f>
        <v>0</v>
      </c>
      <c r="E123" s="1929"/>
      <c r="F123" s="970" t="s">
        <v>3357</v>
      </c>
      <c r="G123" s="971">
        <f>IF('４．授業支援と授業以外の支援'!AA55&gt;0,1,0)</f>
        <v>0</v>
      </c>
      <c r="M123" s="1921"/>
      <c r="N123" s="970" t="s">
        <v>3742</v>
      </c>
      <c r="O123" s="971">
        <f>IF(SUM('６．受験者数・入学者数 '!J64:M64)&gt;0,1,0)</f>
        <v>0</v>
      </c>
    </row>
    <row r="124" spans="1:15" x14ac:dyDescent="0.15">
      <c r="A124" s="1925"/>
      <c r="B124" s="970" t="s">
        <v>3358</v>
      </c>
      <c r="C124" s="971">
        <f>IF(SUM('４．授業支援と授業以外の支援'!K26:N26)&gt;0,1,0)</f>
        <v>0</v>
      </c>
      <c r="E124" s="1930"/>
      <c r="F124" s="970" t="s">
        <v>3359</v>
      </c>
      <c r="G124" s="971">
        <f>IF('４．授業支援と授業以外の支援'!AA56&gt;0,1,0)</f>
        <v>0</v>
      </c>
      <c r="M124" s="1921"/>
      <c r="N124" s="970" t="s">
        <v>3743</v>
      </c>
      <c r="O124" s="971">
        <f>IF(SUM('６．受験者数・入学者数 '!J65:M65)&gt;0,1,0)</f>
        <v>0</v>
      </c>
    </row>
    <row r="125" spans="1:15" x14ac:dyDescent="0.15">
      <c r="A125" s="1925"/>
      <c r="B125" s="970" t="s">
        <v>3360</v>
      </c>
      <c r="C125" s="971">
        <f>IF(SUM('４．授業支援と授業以外の支援'!K27:N27)&gt;0,1,0)</f>
        <v>0</v>
      </c>
      <c r="E125" s="1928" t="s">
        <v>3950</v>
      </c>
      <c r="F125" s="970" t="s">
        <v>3361</v>
      </c>
      <c r="G125" s="971">
        <f>IF(SUM('４．授業支援と授業以外の支援'!AB43:AC43)&gt;0,1,0)</f>
        <v>0</v>
      </c>
      <c r="M125" s="1921"/>
      <c r="N125" s="970" t="s">
        <v>3744</v>
      </c>
      <c r="O125" s="971">
        <f>IF(SUM('６．受験者数・入学者数 '!J66:M66)&gt;0,1,0)</f>
        <v>0</v>
      </c>
    </row>
    <row r="126" spans="1:15" x14ac:dyDescent="0.15">
      <c r="A126" s="1925"/>
      <c r="B126" s="970" t="s">
        <v>3362</v>
      </c>
      <c r="C126" s="971">
        <f>IF(SUM('４．授業支援と授業以外の支援'!K28:N28)&gt;0,1,0)</f>
        <v>0</v>
      </c>
      <c r="E126" s="1929"/>
      <c r="F126" s="970" t="s">
        <v>3363</v>
      </c>
      <c r="G126" s="971">
        <f>IF(SUM('４．授業支援と授業以外の支援'!AB44:AC44)&gt;0,1,0)</f>
        <v>0</v>
      </c>
      <c r="M126" s="1921"/>
      <c r="N126" s="970" t="s">
        <v>3745</v>
      </c>
      <c r="O126" s="971">
        <f>IF(SUM('６．受験者数・入学者数 '!J67:M67)&gt;0,1,0)</f>
        <v>0</v>
      </c>
    </row>
    <row r="127" spans="1:15" x14ac:dyDescent="0.15">
      <c r="A127" s="1925"/>
      <c r="B127" s="970" t="s">
        <v>3364</v>
      </c>
      <c r="C127" s="971">
        <f>IF(SUM('４．授業支援と授業以外の支援'!K29:N29)&gt;0,1,0)</f>
        <v>0</v>
      </c>
      <c r="E127" s="1929"/>
      <c r="F127" s="970" t="s">
        <v>3365</v>
      </c>
      <c r="G127" s="971">
        <f>IF(SUM('４．授業支援と授業以外の支援'!AB45:AC45)&gt;0,1,0)</f>
        <v>0</v>
      </c>
      <c r="M127" s="1921"/>
      <c r="N127" s="970" t="s">
        <v>3959</v>
      </c>
      <c r="O127" s="971">
        <f>IF(SUM('６．受験者数・入学者数 '!J68:M68)&gt;0,1,0)</f>
        <v>0</v>
      </c>
    </row>
    <row r="128" spans="1:15" x14ac:dyDescent="0.15">
      <c r="A128" s="1925"/>
      <c r="B128" s="970" t="s">
        <v>3366</v>
      </c>
      <c r="C128" s="971">
        <f>IF(SUM('４．授業支援と授業以外の支援'!K30:N30)&gt;0,1,0)</f>
        <v>0</v>
      </c>
      <c r="E128" s="1929"/>
      <c r="F128" s="970" t="s">
        <v>3367</v>
      </c>
      <c r="G128" s="971">
        <f>IF(SUM('４．授業支援と授業以外の支援'!AB46:AC46)&gt;0,1,0)</f>
        <v>0</v>
      </c>
      <c r="M128" s="1921"/>
      <c r="N128" s="970" t="s">
        <v>3746</v>
      </c>
      <c r="O128" s="971">
        <f>IF(SUM('６．受験者数・入学者数 '!J69:M69)&gt;0,1,0)</f>
        <v>0</v>
      </c>
    </row>
    <row r="129" spans="1:15" x14ac:dyDescent="0.15">
      <c r="A129" s="1925"/>
      <c r="B129" s="970" t="s">
        <v>3368</v>
      </c>
      <c r="C129" s="971">
        <f>IF(SUM('４．授業支援と授業以外の支援'!K31:N31)&gt;0,1,0)</f>
        <v>0</v>
      </c>
      <c r="E129" s="1929"/>
      <c r="F129" s="970" t="s">
        <v>3369</v>
      </c>
      <c r="G129" s="971">
        <f>IF(SUM('４．授業支援と授業以外の支援'!AB47:AC47)&gt;0,1,0)</f>
        <v>0</v>
      </c>
      <c r="M129" s="1921"/>
      <c r="N129" s="970" t="s">
        <v>3747</v>
      </c>
      <c r="O129" s="971">
        <f>IF(SUM('６．受験者数・入学者数 '!J70:M70)&gt;0,1,0)</f>
        <v>0</v>
      </c>
    </row>
    <row r="130" spans="1:15" x14ac:dyDescent="0.15">
      <c r="A130" s="1925"/>
      <c r="B130" s="970" t="s">
        <v>3370</v>
      </c>
      <c r="C130" s="971">
        <f>IF(SUM('４．授業支援と授業以外の支援'!K32:N32)&gt;0,1,0)</f>
        <v>0</v>
      </c>
      <c r="E130" s="1929"/>
      <c r="F130" s="970" t="s">
        <v>3371</v>
      </c>
      <c r="G130" s="971">
        <f>IF(SUM('４．授業支援と授業以外の支援'!AB48:AC48)&gt;0,1,0)</f>
        <v>0</v>
      </c>
      <c r="M130" s="1921"/>
      <c r="N130" s="970" t="s">
        <v>3748</v>
      </c>
      <c r="O130" s="971">
        <f>IF(SUM('６．受験者数・入学者数 '!J71:M71)&gt;0,1,0)</f>
        <v>0</v>
      </c>
    </row>
    <row r="131" spans="1:15" x14ac:dyDescent="0.15">
      <c r="A131" s="1925"/>
      <c r="B131" s="970" t="s">
        <v>3372</v>
      </c>
      <c r="C131" s="971">
        <f>IF(SUM('４．授業支援と授業以外の支援'!K33:N33)&gt;0,1,0)</f>
        <v>0</v>
      </c>
      <c r="E131" s="1929"/>
      <c r="F131" s="970" t="s">
        <v>3373</v>
      </c>
      <c r="G131" s="971">
        <f>IF(SUM('４．授業支援と授業以外の支援'!AB49:AC49)&gt;0,1,0)</f>
        <v>0</v>
      </c>
      <c r="M131" s="1921"/>
      <c r="N131" s="970" t="s">
        <v>3749</v>
      </c>
      <c r="O131" s="971">
        <f>IF(SUM('６．受験者数・入学者数 '!J72:M72)&gt;0,1,0)</f>
        <v>0</v>
      </c>
    </row>
    <row r="132" spans="1:15" x14ac:dyDescent="0.15">
      <c r="A132" s="1925"/>
      <c r="B132" s="970" t="s">
        <v>3374</v>
      </c>
      <c r="C132" s="971">
        <f>IF(SUM('４．授業支援と授業以外の支援'!K34:N34)&gt;0,1,0)</f>
        <v>0</v>
      </c>
      <c r="E132" s="1929"/>
      <c r="F132" s="970" t="s">
        <v>3375</v>
      </c>
      <c r="G132" s="971">
        <f>IF(SUM('４．授業支援と授業以外の支援'!AB50:AC50)&gt;0,1,0)</f>
        <v>0</v>
      </c>
      <c r="M132" s="1921" t="s">
        <v>3750</v>
      </c>
      <c r="N132" s="1659" t="s">
        <v>3991</v>
      </c>
      <c r="O132" s="971">
        <f>IF('６．受験者数・入学者数 '!N41&gt;0,1,0)</f>
        <v>0</v>
      </c>
    </row>
    <row r="133" spans="1:15" x14ac:dyDescent="0.15">
      <c r="A133" s="1925"/>
      <c r="B133" s="970" t="s">
        <v>3376</v>
      </c>
      <c r="C133" s="971">
        <f>IF(SUM('４．授業支援と授業以外の支援'!K35:N35)&gt;0,1,0)</f>
        <v>0</v>
      </c>
      <c r="E133" s="1929"/>
      <c r="F133" s="970" t="s">
        <v>3377</v>
      </c>
      <c r="G133" s="971">
        <f>IF(SUM('４．授業支援と授業以外の支援'!AB51:AC51)&gt;0,1,0)</f>
        <v>0</v>
      </c>
      <c r="M133" s="1921"/>
      <c r="N133" s="970" t="s">
        <v>3751</v>
      </c>
      <c r="O133" s="971">
        <f>IF('６．受験者数・入学者数 '!N42&gt;0,1,0)</f>
        <v>0</v>
      </c>
    </row>
    <row r="134" spans="1:15" x14ac:dyDescent="0.15">
      <c r="A134" s="1925"/>
      <c r="B134" s="970" t="s">
        <v>3378</v>
      </c>
      <c r="C134" s="971">
        <f>IF(SUM('４．授業支援と授業以外の支援'!K36:N36)&gt;0,1,0)</f>
        <v>0</v>
      </c>
      <c r="E134" s="1929"/>
      <c r="F134" s="970" t="s">
        <v>3379</v>
      </c>
      <c r="G134" s="971">
        <f>IF(SUM('４．授業支援と授業以外の支援'!AB52:AC52)&gt;0,1,0)</f>
        <v>0</v>
      </c>
      <c r="M134" s="1921"/>
      <c r="N134" s="970" t="s">
        <v>3960</v>
      </c>
      <c r="O134" s="971">
        <f>IF('６．受験者数・入学者数 '!N43&gt;0,1,0)</f>
        <v>0</v>
      </c>
    </row>
    <row r="135" spans="1:15" x14ac:dyDescent="0.15">
      <c r="A135" s="1925"/>
      <c r="B135" s="970" t="s">
        <v>3380</v>
      </c>
      <c r="C135" s="971">
        <f>IF(SUM('４．授業支援と授業以外の支援'!K37:N37)&gt;0,1,0)</f>
        <v>0</v>
      </c>
      <c r="E135" s="1929"/>
      <c r="F135" s="970" t="s">
        <v>3381</v>
      </c>
      <c r="G135" s="971">
        <f>IF(SUM('４．授業支援と授業以外の支援'!AB53:AC53)&gt;0,1,0)</f>
        <v>0</v>
      </c>
      <c r="M135" s="1921"/>
      <c r="N135" s="970" t="s">
        <v>3752</v>
      </c>
      <c r="O135" s="971">
        <f>IF('６．受験者数・入学者数 '!N44&gt;0,1,0)</f>
        <v>0</v>
      </c>
    </row>
    <row r="136" spans="1:15" x14ac:dyDescent="0.15">
      <c r="A136" s="1925"/>
      <c r="B136" s="970" t="s">
        <v>3382</v>
      </c>
      <c r="C136" s="971">
        <f>IF(SUM('４．授業支援と授業以外の支援'!K38:N38)&gt;0,1,0)</f>
        <v>0</v>
      </c>
      <c r="E136" s="1929"/>
      <c r="F136" s="970" t="s">
        <v>3383</v>
      </c>
      <c r="G136" s="971">
        <f>IF(SUM('４．授業支援と授業以外の支援'!AB54:AC54)&gt;0,1,0)</f>
        <v>0</v>
      </c>
      <c r="M136" s="1921"/>
      <c r="N136" s="970" t="s">
        <v>3753</v>
      </c>
      <c r="O136" s="971">
        <f>IF('６．受験者数・入学者数 '!N45&gt;0,1,0)</f>
        <v>0</v>
      </c>
    </row>
    <row r="137" spans="1:15" x14ac:dyDescent="0.15">
      <c r="A137" s="1925"/>
      <c r="B137" s="970" t="s">
        <v>3384</v>
      </c>
      <c r="C137" s="971">
        <f>IF(SUM('４．授業支援と授業以外の支援'!K39:N39)&gt;0,1,0)</f>
        <v>0</v>
      </c>
      <c r="E137" s="1929"/>
      <c r="F137" s="970" t="s">
        <v>3385</v>
      </c>
      <c r="G137" s="971">
        <f>IF(SUM('４．授業支援と授業以外の支援'!AB55:AC55)&gt;0,1,0)</f>
        <v>0</v>
      </c>
      <c r="M137" s="1921"/>
      <c r="N137" s="970" t="s">
        <v>3754</v>
      </c>
      <c r="O137" s="971">
        <f>IF('６．受験者数・入学者数 '!N46&gt;0,1,0)</f>
        <v>0</v>
      </c>
    </row>
    <row r="138" spans="1:15" x14ac:dyDescent="0.15">
      <c r="A138" s="1925"/>
      <c r="B138" s="970" t="s">
        <v>3386</v>
      </c>
      <c r="C138" s="971">
        <f>IF(SUM('４．授業支援と授業以外の支援'!K40:N40)&gt;0,1,0)</f>
        <v>0</v>
      </c>
      <c r="E138" s="1930"/>
      <c r="F138" s="970" t="s">
        <v>3387</v>
      </c>
      <c r="G138" s="971">
        <f>IF(SUM('４．授業支援と授業以外の支援'!AB56:AC56)&gt;0,1,0)</f>
        <v>0</v>
      </c>
      <c r="M138" s="1921"/>
      <c r="N138" s="970" t="s">
        <v>3755</v>
      </c>
      <c r="O138" s="971">
        <f>IF('６．受験者数・入学者数 '!N47&gt;0,1,0)</f>
        <v>0</v>
      </c>
    </row>
    <row r="139" spans="1:15" x14ac:dyDescent="0.15">
      <c r="A139" s="1925"/>
      <c r="B139" s="970" t="s">
        <v>3388</v>
      </c>
      <c r="C139" s="971">
        <f>IF(SUM('４．授業支援と授業以外の支援'!K41:N41)&gt;0,1,0)</f>
        <v>0</v>
      </c>
      <c r="E139" s="1929" t="s">
        <v>3951</v>
      </c>
      <c r="F139" s="970" t="s">
        <v>3389</v>
      </c>
      <c r="G139" s="971">
        <f>IF('４．授業支援と授業以外の支援'!AD43&gt;0,1,0)</f>
        <v>0</v>
      </c>
      <c r="M139" s="1921"/>
      <c r="N139" s="970" t="s">
        <v>3756</v>
      </c>
      <c r="O139" s="971">
        <f>IF('６．受験者数・入学者数 '!N48&gt;0,1,0)</f>
        <v>0</v>
      </c>
    </row>
    <row r="140" spans="1:15" x14ac:dyDescent="0.15">
      <c r="A140" s="1927"/>
      <c r="B140" s="970" t="s">
        <v>3390</v>
      </c>
      <c r="C140" s="971">
        <f>IF(SUM('４．授業支援と授業以外の支援'!K42:N42)&gt;0,1,0)</f>
        <v>0</v>
      </c>
      <c r="E140" s="1929"/>
      <c r="F140" s="970" t="s">
        <v>3391</v>
      </c>
      <c r="G140" s="971">
        <f>IF('４．授業支援と授業以外の支援'!AD44&gt;0,1,0)</f>
        <v>0</v>
      </c>
      <c r="M140" s="1921"/>
      <c r="N140" s="970" t="s">
        <v>3757</v>
      </c>
      <c r="O140" s="971">
        <f>IF('６．受験者数・入学者数 '!N49&gt;0,1,0)</f>
        <v>0</v>
      </c>
    </row>
    <row r="141" spans="1:15" x14ac:dyDescent="0.15">
      <c r="A141" s="1925" t="s">
        <v>3933</v>
      </c>
      <c r="B141" s="970" t="s">
        <v>3392</v>
      </c>
      <c r="C141" s="971">
        <f>IF('４．授業支援と授業以外の支援'!O11&gt;0,1,0)</f>
        <v>0</v>
      </c>
      <c r="E141" s="1929"/>
      <c r="F141" s="970" t="s">
        <v>3393</v>
      </c>
      <c r="G141" s="971">
        <f>IF('４．授業支援と授業以外の支援'!AD45&gt;0,1,0)</f>
        <v>0</v>
      </c>
      <c r="M141" s="1921"/>
      <c r="N141" s="970" t="s">
        <v>3758</v>
      </c>
      <c r="O141" s="971">
        <f>IF('６．受験者数・入学者数 '!N50&gt;0,1,0)</f>
        <v>0</v>
      </c>
    </row>
    <row r="142" spans="1:15" x14ac:dyDescent="0.15">
      <c r="A142" s="1925"/>
      <c r="B142" s="970" t="s">
        <v>3394</v>
      </c>
      <c r="C142" s="971">
        <f>IF('４．授業支援と授業以外の支援'!O12&gt;0,1,0)</f>
        <v>0</v>
      </c>
      <c r="E142" s="1929"/>
      <c r="F142" s="970" t="s">
        <v>3395</v>
      </c>
      <c r="G142" s="971">
        <f>IF('４．授業支援と授業以外の支援'!AD46&gt;0,1,0)</f>
        <v>0</v>
      </c>
      <c r="M142" s="1921"/>
      <c r="N142" s="970" t="s">
        <v>3759</v>
      </c>
      <c r="O142" s="971">
        <f>IF('６．受験者数・入学者数 '!N51&gt;0,1,0)</f>
        <v>0</v>
      </c>
    </row>
    <row r="143" spans="1:15" x14ac:dyDescent="0.15">
      <c r="A143" s="1925"/>
      <c r="B143" s="970" t="s">
        <v>3396</v>
      </c>
      <c r="C143" s="971">
        <f>IF('４．授業支援と授業以外の支援'!O13&gt;0,1,0)</f>
        <v>0</v>
      </c>
      <c r="E143" s="1929"/>
      <c r="F143" s="970" t="s">
        <v>3397</v>
      </c>
      <c r="G143" s="971">
        <f>IF('４．授業支援と授業以外の支援'!AD47&gt;0,1,0)</f>
        <v>0</v>
      </c>
      <c r="M143" s="1921"/>
      <c r="N143" s="970" t="s">
        <v>3760</v>
      </c>
      <c r="O143" s="971">
        <f>IF('６．受験者数・入学者数 '!N52&gt;0,1,0)</f>
        <v>0</v>
      </c>
    </row>
    <row r="144" spans="1:15" x14ac:dyDescent="0.15">
      <c r="A144" s="1925"/>
      <c r="B144" s="970" t="s">
        <v>3398</v>
      </c>
      <c r="C144" s="971">
        <f>IF('４．授業支援と授業以外の支援'!O14&gt;0,1,0)</f>
        <v>0</v>
      </c>
      <c r="E144" s="1929"/>
      <c r="F144" s="970" t="s">
        <v>3399</v>
      </c>
      <c r="G144" s="971">
        <f>IF('４．授業支援と授業以外の支援'!AD48&gt;0,1,0)</f>
        <v>0</v>
      </c>
      <c r="M144" s="1921"/>
      <c r="N144" s="970" t="s">
        <v>3761</v>
      </c>
      <c r="O144" s="971">
        <f>IF('６．受験者数・入学者数 '!N53&gt;0,1,0)</f>
        <v>0</v>
      </c>
    </row>
    <row r="145" spans="1:15" x14ac:dyDescent="0.15">
      <c r="A145" s="1925"/>
      <c r="B145" s="970" t="s">
        <v>3400</v>
      </c>
      <c r="C145" s="971">
        <f>IF('４．授業支援と授業以外の支援'!O15&gt;0,1,0)</f>
        <v>0</v>
      </c>
      <c r="E145" s="1929"/>
      <c r="F145" s="970" t="s">
        <v>3401</v>
      </c>
      <c r="G145" s="971">
        <f>IF('４．授業支援と授業以外の支援'!AD49&gt;0,1,0)</f>
        <v>0</v>
      </c>
      <c r="M145" s="1921"/>
      <c r="N145" s="970" t="s">
        <v>3762</v>
      </c>
      <c r="O145" s="971">
        <f>IF('６．受験者数・入学者数 '!N54&gt;0,1,0)</f>
        <v>0</v>
      </c>
    </row>
    <row r="146" spans="1:15" x14ac:dyDescent="0.15">
      <c r="A146" s="1925"/>
      <c r="B146" s="970" t="s">
        <v>3402</v>
      </c>
      <c r="C146" s="971">
        <f>IF('４．授業支援と授業以外の支援'!O16&gt;0,1,0)</f>
        <v>0</v>
      </c>
      <c r="E146" s="1929"/>
      <c r="F146" s="970" t="s">
        <v>3403</v>
      </c>
      <c r="G146" s="971">
        <f>IF('４．授業支援と授業以外の支援'!AD50&gt;0,1,0)</f>
        <v>0</v>
      </c>
      <c r="M146" s="1921"/>
      <c r="N146" s="970" t="s">
        <v>3763</v>
      </c>
      <c r="O146" s="971">
        <f>IF('６．受験者数・入学者数 '!N55&gt;0,1,0)</f>
        <v>0</v>
      </c>
    </row>
    <row r="147" spans="1:15" x14ac:dyDescent="0.15">
      <c r="A147" s="1925"/>
      <c r="B147" s="970" t="s">
        <v>3404</v>
      </c>
      <c r="C147" s="971">
        <f>IF('４．授業支援と授業以外の支援'!O17&gt;0,1,0)</f>
        <v>0</v>
      </c>
      <c r="E147" s="1929"/>
      <c r="F147" s="970" t="s">
        <v>3405</v>
      </c>
      <c r="G147" s="971">
        <f>IF('４．授業支援と授業以外の支援'!AD51&gt;0,1,0)</f>
        <v>0</v>
      </c>
      <c r="M147" s="1921"/>
      <c r="N147" s="970" t="s">
        <v>3764</v>
      </c>
      <c r="O147" s="971">
        <f>IF('６．受験者数・入学者数 '!N56&gt;0,1,0)</f>
        <v>0</v>
      </c>
    </row>
    <row r="148" spans="1:15" x14ac:dyDescent="0.15">
      <c r="A148" s="1925"/>
      <c r="B148" s="970" t="s">
        <v>3406</v>
      </c>
      <c r="C148" s="971">
        <f>IF('４．授業支援と授業以外の支援'!O18&gt;0,1,0)</f>
        <v>0</v>
      </c>
      <c r="E148" s="1929"/>
      <c r="F148" s="970" t="s">
        <v>3407</v>
      </c>
      <c r="G148" s="971">
        <f>IF('４．授業支援と授業以外の支援'!AD52&gt;0,1,0)</f>
        <v>0</v>
      </c>
      <c r="M148" s="1921"/>
      <c r="N148" s="970" t="s">
        <v>3765</v>
      </c>
      <c r="O148" s="971">
        <f>IF('６．受験者数・入学者数 '!N57&gt;0,1,0)</f>
        <v>0</v>
      </c>
    </row>
    <row r="149" spans="1:15" x14ac:dyDescent="0.15">
      <c r="A149" s="1925"/>
      <c r="B149" s="970" t="s">
        <v>3408</v>
      </c>
      <c r="C149" s="971">
        <f>IF('４．授業支援と授業以外の支援'!O19&gt;0,1,0)</f>
        <v>0</v>
      </c>
      <c r="E149" s="1929"/>
      <c r="F149" s="970" t="s">
        <v>3409</v>
      </c>
      <c r="G149" s="971">
        <f>IF('４．授業支援と授業以外の支援'!AD53&gt;0,1,0)</f>
        <v>0</v>
      </c>
      <c r="M149" s="1921"/>
      <c r="N149" s="970" t="s">
        <v>3766</v>
      </c>
      <c r="O149" s="971">
        <f>IF('６．受験者数・入学者数 '!N58&gt;0,1,0)</f>
        <v>0</v>
      </c>
    </row>
    <row r="150" spans="1:15" x14ac:dyDescent="0.15">
      <c r="A150" s="1925"/>
      <c r="B150" s="970" t="s">
        <v>3410</v>
      </c>
      <c r="C150" s="971">
        <f>IF('４．授業支援と授業以外の支援'!O20&gt;0,1,0)</f>
        <v>0</v>
      </c>
      <c r="E150" s="1929"/>
      <c r="F150" s="970" t="s">
        <v>3411</v>
      </c>
      <c r="G150" s="971">
        <f>IF('４．授業支援と授業以外の支援'!AD54&gt;0,1,0)</f>
        <v>0</v>
      </c>
      <c r="M150" s="1921"/>
      <c r="N150" s="970" t="s">
        <v>3767</v>
      </c>
      <c r="O150" s="971">
        <f>IF('６．受験者数・入学者数 '!N59&gt;0,1,0)</f>
        <v>0</v>
      </c>
    </row>
    <row r="151" spans="1:15" x14ac:dyDescent="0.15">
      <c r="A151" s="1925"/>
      <c r="B151" s="970" t="s">
        <v>3412</v>
      </c>
      <c r="C151" s="971">
        <f>IF('４．授業支援と授業以外の支援'!O21&gt;0,1,0)</f>
        <v>0</v>
      </c>
      <c r="E151" s="1929"/>
      <c r="F151" s="970" t="s">
        <v>3413</v>
      </c>
      <c r="G151" s="971">
        <f>IF('４．授業支援と授業以外の支援'!AD55&gt;0,1,0)</f>
        <v>0</v>
      </c>
      <c r="M151" s="1921"/>
      <c r="N151" s="970" t="s">
        <v>3768</v>
      </c>
      <c r="O151" s="971">
        <f>IF('６．受験者数・入学者数 '!N60&gt;0,1,0)</f>
        <v>0</v>
      </c>
    </row>
    <row r="152" spans="1:15" ht="15.75" thickBot="1" x14ac:dyDescent="0.2">
      <c r="A152" s="1925"/>
      <c r="B152" s="970" t="s">
        <v>3414</v>
      </c>
      <c r="C152" s="971">
        <f>IF('４．授業支援と授業以外の支援'!O22&gt;0,1,0)</f>
        <v>0</v>
      </c>
      <c r="E152" s="1931"/>
      <c r="F152" s="972" t="s">
        <v>3415</v>
      </c>
      <c r="G152" s="973">
        <f>IF('４．授業支援と授業以外の支援'!AD56&gt;0,1,0)</f>
        <v>0</v>
      </c>
      <c r="M152" s="1921"/>
      <c r="N152" s="970" t="s">
        <v>3769</v>
      </c>
      <c r="O152" s="971">
        <f>IF('６．受験者数・入学者数 '!N61&gt;0,1,0)</f>
        <v>0</v>
      </c>
    </row>
    <row r="153" spans="1:15" x14ac:dyDescent="0.15">
      <c r="A153" s="1925"/>
      <c r="B153" s="970" t="s">
        <v>3416</v>
      </c>
      <c r="C153" s="971">
        <f>IF('４．授業支援と授業以外の支援'!O23&gt;0,1,0)</f>
        <v>0</v>
      </c>
      <c r="M153" s="1921"/>
      <c r="N153" s="970" t="s">
        <v>3770</v>
      </c>
      <c r="O153" s="971">
        <f>IF('６．受験者数・入学者数 '!N62&gt;0,1,0)</f>
        <v>0</v>
      </c>
    </row>
    <row r="154" spans="1:15" x14ac:dyDescent="0.15">
      <c r="A154" s="1925"/>
      <c r="B154" s="970" t="s">
        <v>3417</v>
      </c>
      <c r="C154" s="971">
        <f>IF('４．授業支援と授業以外の支援'!O24&gt;0,1,0)</f>
        <v>0</v>
      </c>
      <c r="M154" s="1921"/>
      <c r="N154" s="970" t="s">
        <v>3771</v>
      </c>
      <c r="O154" s="971">
        <f>IF('６．受験者数・入学者数 '!N63&gt;0,1,0)</f>
        <v>0</v>
      </c>
    </row>
    <row r="155" spans="1:15" x14ac:dyDescent="0.15">
      <c r="A155" s="1925"/>
      <c r="B155" s="970" t="s">
        <v>3418</v>
      </c>
      <c r="C155" s="971">
        <f>IF('４．授業支援と授業以外の支援'!O25&gt;0,1,0)</f>
        <v>0</v>
      </c>
      <c r="M155" s="1921"/>
      <c r="N155" s="970" t="s">
        <v>3772</v>
      </c>
      <c r="O155" s="971">
        <f>IF('６．受験者数・入学者数 '!N64&gt;0,1,0)</f>
        <v>0</v>
      </c>
    </row>
    <row r="156" spans="1:15" x14ac:dyDescent="0.15">
      <c r="A156" s="1925"/>
      <c r="B156" s="970" t="s">
        <v>3419</v>
      </c>
      <c r="C156" s="971">
        <f>IF('４．授業支援と授業以外の支援'!O26&gt;0,1,0)</f>
        <v>0</v>
      </c>
      <c r="M156" s="1921"/>
      <c r="N156" s="970" t="s">
        <v>3773</v>
      </c>
      <c r="O156" s="971">
        <f>IF('６．受験者数・入学者数 '!N65&gt;0,1,0)</f>
        <v>0</v>
      </c>
    </row>
    <row r="157" spans="1:15" x14ac:dyDescent="0.15">
      <c r="A157" s="1925"/>
      <c r="B157" s="970" t="s">
        <v>3420</v>
      </c>
      <c r="C157" s="971">
        <f>IF('４．授業支援と授業以外の支援'!O27&gt;0,1,0)</f>
        <v>0</v>
      </c>
      <c r="M157" s="1921"/>
      <c r="N157" s="970" t="s">
        <v>3774</v>
      </c>
      <c r="O157" s="971">
        <f>IF('６．受験者数・入学者数 '!N66&gt;0,1,0)</f>
        <v>0</v>
      </c>
    </row>
    <row r="158" spans="1:15" x14ac:dyDescent="0.15">
      <c r="A158" s="1925"/>
      <c r="B158" s="970" t="s">
        <v>3421</v>
      </c>
      <c r="C158" s="971">
        <f>IF('４．授業支援と授業以外の支援'!O28&gt;0,1,0)</f>
        <v>0</v>
      </c>
      <c r="M158" s="1921"/>
      <c r="N158" s="970" t="s">
        <v>3775</v>
      </c>
      <c r="O158" s="971">
        <f>IF('６．受験者数・入学者数 '!N67&gt;0,1,0)</f>
        <v>0</v>
      </c>
    </row>
    <row r="159" spans="1:15" x14ac:dyDescent="0.15">
      <c r="A159" s="1925"/>
      <c r="B159" s="970" t="s">
        <v>3422</v>
      </c>
      <c r="C159" s="971">
        <f>IF('４．授業支援と授業以外の支援'!O29&gt;0,1,0)</f>
        <v>0</v>
      </c>
      <c r="M159" s="1921"/>
      <c r="N159" s="970" t="s">
        <v>3961</v>
      </c>
      <c r="O159" s="971">
        <f>IF('６．受験者数・入学者数 '!N68&gt;0,1,0)</f>
        <v>0</v>
      </c>
    </row>
    <row r="160" spans="1:15" x14ac:dyDescent="0.15">
      <c r="A160" s="1925"/>
      <c r="B160" s="970" t="s">
        <v>3423</v>
      </c>
      <c r="C160" s="971">
        <f>IF('４．授業支援と授業以外の支援'!O30&gt;0,1,0)</f>
        <v>0</v>
      </c>
      <c r="M160" s="1921"/>
      <c r="N160" s="970" t="s">
        <v>3776</v>
      </c>
      <c r="O160" s="971">
        <f>IF('６．受験者数・入学者数 '!N69&gt;0,1,0)</f>
        <v>0</v>
      </c>
    </row>
    <row r="161" spans="1:15" x14ac:dyDescent="0.15">
      <c r="A161" s="1925"/>
      <c r="B161" s="970" t="s">
        <v>3424</v>
      </c>
      <c r="C161" s="971">
        <f>IF('４．授業支援と授業以外の支援'!O31&gt;0,1,0)</f>
        <v>0</v>
      </c>
      <c r="M161" s="1921"/>
      <c r="N161" s="970" t="s">
        <v>3777</v>
      </c>
      <c r="O161" s="971">
        <f>IF('６．受験者数・入学者数 '!N70&gt;0,1,0)</f>
        <v>0</v>
      </c>
    </row>
    <row r="162" spans="1:15" x14ac:dyDescent="0.15">
      <c r="A162" s="1925"/>
      <c r="B162" s="970" t="s">
        <v>3425</v>
      </c>
      <c r="C162" s="971">
        <f>IF('４．授業支援と授業以外の支援'!O32&gt;0,1,0)</f>
        <v>0</v>
      </c>
      <c r="M162" s="1921"/>
      <c r="N162" s="970" t="s">
        <v>3778</v>
      </c>
      <c r="O162" s="971">
        <f>IF('６．受験者数・入学者数 '!N71&gt;0,1,0)</f>
        <v>0</v>
      </c>
    </row>
    <row r="163" spans="1:15" x14ac:dyDescent="0.15">
      <c r="A163" s="1925"/>
      <c r="B163" s="970" t="s">
        <v>3426</v>
      </c>
      <c r="C163" s="971">
        <f>IF('４．授業支援と授業以外の支援'!O33&gt;0,1,0)</f>
        <v>0</v>
      </c>
      <c r="M163" s="1921"/>
      <c r="N163" s="970" t="s">
        <v>3779</v>
      </c>
      <c r="O163" s="971">
        <f>IF('６．受験者数・入学者数 '!N72&gt;0,1,0)</f>
        <v>0</v>
      </c>
    </row>
    <row r="164" spans="1:15" x14ac:dyDescent="0.15">
      <c r="A164" s="1925"/>
      <c r="B164" s="970" t="s">
        <v>3427</v>
      </c>
      <c r="C164" s="971">
        <f>IF('４．授業支援と授業以外の支援'!O34&gt;0,1,0)</f>
        <v>0</v>
      </c>
      <c r="M164" s="1921" t="s">
        <v>3780</v>
      </c>
      <c r="N164" s="1659" t="s">
        <v>3992</v>
      </c>
      <c r="O164" s="971">
        <f>IF(SUM('６．受験者数・入学者数 '!O41:S41)&gt;0,1,0)</f>
        <v>0</v>
      </c>
    </row>
    <row r="165" spans="1:15" x14ac:dyDescent="0.15">
      <c r="A165" s="1925"/>
      <c r="B165" s="970" t="s">
        <v>3428</v>
      </c>
      <c r="C165" s="971">
        <f>IF('４．授業支援と授業以外の支援'!O35&gt;0,1,0)</f>
        <v>0</v>
      </c>
      <c r="M165" s="1921"/>
      <c r="N165" s="970" t="s">
        <v>3781</v>
      </c>
      <c r="O165" s="971">
        <f>IF(SUM('６．受験者数・入学者数 '!O42:S42)&gt;0,1,0)</f>
        <v>0</v>
      </c>
    </row>
    <row r="166" spans="1:15" x14ac:dyDescent="0.15">
      <c r="A166" s="1925"/>
      <c r="B166" s="970" t="s">
        <v>3429</v>
      </c>
      <c r="C166" s="971">
        <f>IF('４．授業支援と授業以外の支援'!O36&gt;0,1,0)</f>
        <v>0</v>
      </c>
      <c r="M166" s="1921"/>
      <c r="N166" s="970" t="s">
        <v>3962</v>
      </c>
      <c r="O166" s="971">
        <f>IF(SUM('６．受験者数・入学者数 '!O43:S43)&gt;0,1,0)</f>
        <v>0</v>
      </c>
    </row>
    <row r="167" spans="1:15" x14ac:dyDescent="0.15">
      <c r="A167" s="1925"/>
      <c r="B167" s="970" t="s">
        <v>3430</v>
      </c>
      <c r="C167" s="971">
        <f>IF('４．授業支援と授業以外の支援'!O37&gt;0,1,0)</f>
        <v>0</v>
      </c>
      <c r="M167" s="1921"/>
      <c r="N167" s="970" t="s">
        <v>3782</v>
      </c>
      <c r="O167" s="971">
        <f>IF(SUM('６．受験者数・入学者数 '!O44:S44)&gt;0,1,0)</f>
        <v>0</v>
      </c>
    </row>
    <row r="168" spans="1:15" x14ac:dyDescent="0.15">
      <c r="A168" s="1925"/>
      <c r="B168" s="970" t="s">
        <v>3431</v>
      </c>
      <c r="C168" s="971">
        <f>IF('４．授業支援と授業以外の支援'!O38&gt;0,1,0)</f>
        <v>0</v>
      </c>
      <c r="M168" s="1921"/>
      <c r="N168" s="970" t="s">
        <v>3783</v>
      </c>
      <c r="O168" s="971">
        <f>IF(SUM('６．受験者数・入学者数 '!O45:S45)&gt;0,1,0)</f>
        <v>0</v>
      </c>
    </row>
    <row r="169" spans="1:15" x14ac:dyDescent="0.15">
      <c r="A169" s="1925"/>
      <c r="B169" s="970" t="s">
        <v>3432</v>
      </c>
      <c r="C169" s="971">
        <f>IF('４．授業支援と授業以外の支援'!O39&gt;0,1,0)</f>
        <v>0</v>
      </c>
      <c r="M169" s="1921"/>
      <c r="N169" s="970" t="s">
        <v>3784</v>
      </c>
      <c r="O169" s="971">
        <f>IF(SUM('６．受験者数・入学者数 '!O46:S46)&gt;0,1,0)</f>
        <v>0</v>
      </c>
    </row>
    <row r="170" spans="1:15" x14ac:dyDescent="0.15">
      <c r="A170" s="1925"/>
      <c r="B170" s="970" t="s">
        <v>3433</v>
      </c>
      <c r="C170" s="971">
        <f>IF('４．授業支援と授業以外の支援'!O40&gt;0,1,0)</f>
        <v>0</v>
      </c>
      <c r="M170" s="1921"/>
      <c r="N170" s="970" t="s">
        <v>3785</v>
      </c>
      <c r="O170" s="971">
        <f>IF(SUM('６．受験者数・入学者数 '!O47:S47)&gt;0,1,0)</f>
        <v>0</v>
      </c>
    </row>
    <row r="171" spans="1:15" x14ac:dyDescent="0.15">
      <c r="A171" s="1925"/>
      <c r="B171" s="970" t="s">
        <v>3434</v>
      </c>
      <c r="C171" s="971">
        <f>IF('４．授業支援と授業以外の支援'!O41&gt;0,1,0)</f>
        <v>0</v>
      </c>
      <c r="M171" s="1921"/>
      <c r="N171" s="970" t="s">
        <v>3786</v>
      </c>
      <c r="O171" s="971">
        <f>IF(SUM('６．受験者数・入学者数 '!O48:S48)&gt;0,1,0)</f>
        <v>0</v>
      </c>
    </row>
    <row r="172" spans="1:15" x14ac:dyDescent="0.15">
      <c r="A172" s="1927"/>
      <c r="B172" s="970" t="s">
        <v>3435</v>
      </c>
      <c r="C172" s="971">
        <f>IF('４．授業支援と授業以外の支援'!O42&gt;0,1,0)</f>
        <v>0</v>
      </c>
      <c r="M172" s="1921"/>
      <c r="N172" s="970" t="s">
        <v>3787</v>
      </c>
      <c r="O172" s="971">
        <f>IF(SUM('６．受験者数・入学者数 '!O49:S49)&gt;0,1,0)</f>
        <v>0</v>
      </c>
    </row>
    <row r="173" spans="1:15" x14ac:dyDescent="0.15">
      <c r="A173" s="1924" t="s">
        <v>3934</v>
      </c>
      <c r="B173" s="970" t="s">
        <v>3436</v>
      </c>
      <c r="C173" s="971">
        <f>IF(SUM('４．授業支援と授業以外の支援'!P11:T11)&gt;0,1,0)</f>
        <v>0</v>
      </c>
      <c r="M173" s="1921"/>
      <c r="N173" s="970" t="s">
        <v>3788</v>
      </c>
      <c r="O173" s="971">
        <f>IF(SUM('６．受験者数・入学者数 '!O50:S50)&gt;0,1,0)</f>
        <v>0</v>
      </c>
    </row>
    <row r="174" spans="1:15" x14ac:dyDescent="0.15">
      <c r="A174" s="1925"/>
      <c r="B174" s="970" t="s">
        <v>3437</v>
      </c>
      <c r="C174" s="971">
        <f>IF(SUM('４．授業支援と授業以外の支援'!P12:T12)&gt;0,1,0)</f>
        <v>0</v>
      </c>
      <c r="M174" s="1921"/>
      <c r="N174" s="970" t="s">
        <v>3789</v>
      </c>
      <c r="O174" s="971">
        <f>IF(SUM('６．受験者数・入学者数 '!O51:S51)&gt;0,1,0)</f>
        <v>0</v>
      </c>
    </row>
    <row r="175" spans="1:15" x14ac:dyDescent="0.15">
      <c r="A175" s="1925"/>
      <c r="B175" s="970" t="s">
        <v>3438</v>
      </c>
      <c r="C175" s="971">
        <f>IF(SUM('４．授業支援と授業以外の支援'!P13:T13)&gt;0,1,0)</f>
        <v>0</v>
      </c>
      <c r="M175" s="1921"/>
      <c r="N175" s="970" t="s">
        <v>3790</v>
      </c>
      <c r="O175" s="971">
        <f>IF(SUM('６．受験者数・入学者数 '!O52:S52)&gt;0,1,0)</f>
        <v>0</v>
      </c>
    </row>
    <row r="176" spans="1:15" x14ac:dyDescent="0.15">
      <c r="A176" s="1925"/>
      <c r="B176" s="970" t="s">
        <v>3439</v>
      </c>
      <c r="C176" s="971">
        <f>IF(SUM('４．授業支援と授業以外の支援'!P14:T14)&gt;0,1,0)</f>
        <v>0</v>
      </c>
      <c r="M176" s="1921"/>
      <c r="N176" s="970" t="s">
        <v>3791</v>
      </c>
      <c r="O176" s="971">
        <f>IF(SUM('６．受験者数・入学者数 '!O53:S53)&gt;0,1,0)</f>
        <v>0</v>
      </c>
    </row>
    <row r="177" spans="1:15" x14ac:dyDescent="0.15">
      <c r="A177" s="1925"/>
      <c r="B177" s="970" t="s">
        <v>3440</v>
      </c>
      <c r="C177" s="971">
        <f>IF(SUM('４．授業支援と授業以外の支援'!P15:T15)&gt;0,1,0)</f>
        <v>0</v>
      </c>
      <c r="M177" s="1921"/>
      <c r="N177" s="970" t="s">
        <v>3792</v>
      </c>
      <c r="O177" s="971">
        <f>IF(SUM('６．受験者数・入学者数 '!O54:S54)&gt;0,1,0)</f>
        <v>0</v>
      </c>
    </row>
    <row r="178" spans="1:15" x14ac:dyDescent="0.15">
      <c r="A178" s="1925"/>
      <c r="B178" s="970" t="s">
        <v>3441</v>
      </c>
      <c r="C178" s="971">
        <f>IF(SUM('４．授業支援と授業以外の支援'!P16:T16)&gt;0,1,0)</f>
        <v>0</v>
      </c>
      <c r="M178" s="1921"/>
      <c r="N178" s="970" t="s">
        <v>3793</v>
      </c>
      <c r="O178" s="971">
        <f>IF(SUM('６．受験者数・入学者数 '!O55:S55)&gt;0,1,0)</f>
        <v>0</v>
      </c>
    </row>
    <row r="179" spans="1:15" x14ac:dyDescent="0.15">
      <c r="A179" s="1925"/>
      <c r="B179" s="970" t="s">
        <v>3442</v>
      </c>
      <c r="C179" s="971">
        <f>IF(SUM('４．授業支援と授業以外の支援'!P17:T17)&gt;0,1,0)</f>
        <v>0</v>
      </c>
      <c r="M179" s="1921"/>
      <c r="N179" s="970" t="s">
        <v>3794</v>
      </c>
      <c r="O179" s="971">
        <f>IF(SUM('６．受験者数・入学者数 '!O56:S56)&gt;0,1,0)</f>
        <v>0</v>
      </c>
    </row>
    <row r="180" spans="1:15" x14ac:dyDescent="0.15">
      <c r="A180" s="1925"/>
      <c r="B180" s="970" t="s">
        <v>3443</v>
      </c>
      <c r="C180" s="971">
        <f>IF(SUM('４．授業支援と授業以外の支援'!P18:T18)&gt;0,1,0)</f>
        <v>0</v>
      </c>
      <c r="M180" s="1921"/>
      <c r="N180" s="970" t="s">
        <v>3795</v>
      </c>
      <c r="O180" s="971">
        <f>IF(SUM('６．受験者数・入学者数 '!O57:S57)&gt;0,1,0)</f>
        <v>0</v>
      </c>
    </row>
    <row r="181" spans="1:15" x14ac:dyDescent="0.15">
      <c r="A181" s="1925"/>
      <c r="B181" s="970" t="s">
        <v>3444</v>
      </c>
      <c r="C181" s="971">
        <f>IF(SUM('４．授業支援と授業以外の支援'!P19:T19)&gt;0,1,0)</f>
        <v>0</v>
      </c>
      <c r="M181" s="1921"/>
      <c r="N181" s="970" t="s">
        <v>3796</v>
      </c>
      <c r="O181" s="971">
        <f>IF(SUM('６．受験者数・入学者数 '!O58:S58)&gt;0,1,0)</f>
        <v>0</v>
      </c>
    </row>
    <row r="182" spans="1:15" x14ac:dyDescent="0.15">
      <c r="A182" s="1925"/>
      <c r="B182" s="970" t="s">
        <v>3445</v>
      </c>
      <c r="C182" s="971">
        <f>IF(SUM('４．授業支援と授業以外の支援'!P20:T20)&gt;0,1,0)</f>
        <v>0</v>
      </c>
      <c r="M182" s="1921"/>
      <c r="N182" s="970" t="s">
        <v>3797</v>
      </c>
      <c r="O182" s="971">
        <f>IF(SUM('６．受験者数・入学者数 '!O59:S59)&gt;0,1,0)</f>
        <v>0</v>
      </c>
    </row>
    <row r="183" spans="1:15" x14ac:dyDescent="0.15">
      <c r="A183" s="1925"/>
      <c r="B183" s="970" t="s">
        <v>3446</v>
      </c>
      <c r="C183" s="971">
        <f>IF(SUM('４．授業支援と授業以外の支援'!P21:T21)&gt;0,1,0)</f>
        <v>0</v>
      </c>
      <c r="M183" s="1921"/>
      <c r="N183" s="970" t="s">
        <v>3798</v>
      </c>
      <c r="O183" s="971">
        <f>IF(SUM('６．受験者数・入学者数 '!O60:S60)&gt;0,1,0)</f>
        <v>0</v>
      </c>
    </row>
    <row r="184" spans="1:15" x14ac:dyDescent="0.15">
      <c r="A184" s="1925"/>
      <c r="B184" s="970" t="s">
        <v>3447</v>
      </c>
      <c r="C184" s="971">
        <f>IF(SUM('４．授業支援と授業以外の支援'!P22:T22)&gt;0,1,0)</f>
        <v>0</v>
      </c>
      <c r="M184" s="1921"/>
      <c r="N184" s="970" t="s">
        <v>3799</v>
      </c>
      <c r="O184" s="971">
        <f>IF(SUM('６．受験者数・入学者数 '!O61:S61)&gt;0,1,0)</f>
        <v>0</v>
      </c>
    </row>
    <row r="185" spans="1:15" x14ac:dyDescent="0.15">
      <c r="A185" s="1925"/>
      <c r="B185" s="970" t="s">
        <v>3448</v>
      </c>
      <c r="C185" s="971">
        <f>IF(SUM('４．授業支援と授業以外の支援'!P23:T23)&gt;0,1,0)</f>
        <v>0</v>
      </c>
      <c r="M185" s="1921"/>
      <c r="N185" s="970" t="s">
        <v>3800</v>
      </c>
      <c r="O185" s="971">
        <f>IF(SUM('６．受験者数・入学者数 '!O62:S62)&gt;0,1,0)</f>
        <v>0</v>
      </c>
    </row>
    <row r="186" spans="1:15" x14ac:dyDescent="0.15">
      <c r="A186" s="1925"/>
      <c r="B186" s="970" t="s">
        <v>3449</v>
      </c>
      <c r="C186" s="971">
        <f>IF(SUM('４．授業支援と授業以外の支援'!P24:T24)&gt;0,1,0)</f>
        <v>0</v>
      </c>
      <c r="M186" s="1921"/>
      <c r="N186" s="970" t="s">
        <v>3801</v>
      </c>
      <c r="O186" s="971">
        <f>IF(SUM('６．受験者数・入学者数 '!O63:S63)&gt;0,1,0)</f>
        <v>0</v>
      </c>
    </row>
    <row r="187" spans="1:15" x14ac:dyDescent="0.15">
      <c r="A187" s="1925"/>
      <c r="B187" s="970" t="s">
        <v>3450</v>
      </c>
      <c r="C187" s="971">
        <f>IF(SUM('４．授業支援と授業以外の支援'!P25:T25)&gt;0,1,0)</f>
        <v>0</v>
      </c>
      <c r="M187" s="1921"/>
      <c r="N187" s="970" t="s">
        <v>3802</v>
      </c>
      <c r="O187" s="971">
        <f>IF(SUM('６．受験者数・入学者数 '!O64:S64)&gt;0,1,0)</f>
        <v>0</v>
      </c>
    </row>
    <row r="188" spans="1:15" x14ac:dyDescent="0.15">
      <c r="A188" s="1925"/>
      <c r="B188" s="970" t="s">
        <v>3451</v>
      </c>
      <c r="C188" s="971">
        <f>IF(SUM('４．授業支援と授業以外の支援'!P26:T26)&gt;0,1,0)</f>
        <v>0</v>
      </c>
      <c r="M188" s="1921"/>
      <c r="N188" s="970" t="s">
        <v>3803</v>
      </c>
      <c r="O188" s="971">
        <f>IF(SUM('６．受験者数・入学者数 '!O65:S65)&gt;0,1,0)</f>
        <v>0</v>
      </c>
    </row>
    <row r="189" spans="1:15" x14ac:dyDescent="0.15">
      <c r="A189" s="1925"/>
      <c r="B189" s="970" t="s">
        <v>3452</v>
      </c>
      <c r="C189" s="971">
        <f>IF(SUM('４．授業支援と授業以外の支援'!P27:T27)&gt;0,1,0)</f>
        <v>0</v>
      </c>
      <c r="M189" s="1921"/>
      <c r="N189" s="970" t="s">
        <v>3804</v>
      </c>
      <c r="O189" s="971">
        <f>IF(SUM('６．受験者数・入学者数 '!O66:S66)&gt;0,1,0)</f>
        <v>0</v>
      </c>
    </row>
    <row r="190" spans="1:15" x14ac:dyDescent="0.15">
      <c r="A190" s="1925"/>
      <c r="B190" s="970" t="s">
        <v>3453</v>
      </c>
      <c r="C190" s="971">
        <f>IF(SUM('４．授業支援と授業以外の支援'!P28:T28)&gt;0,1,0)</f>
        <v>0</v>
      </c>
      <c r="M190" s="1921"/>
      <c r="N190" s="970" t="s">
        <v>3805</v>
      </c>
      <c r="O190" s="971">
        <f>IF(SUM('６．受験者数・入学者数 '!O67:S67)&gt;0,1,0)</f>
        <v>0</v>
      </c>
    </row>
    <row r="191" spans="1:15" x14ac:dyDescent="0.15">
      <c r="A191" s="1925"/>
      <c r="B191" s="970" t="s">
        <v>3454</v>
      </c>
      <c r="C191" s="971">
        <f>IF(SUM('４．授業支援と授業以外の支援'!P29:T29)&gt;0,1,0)</f>
        <v>0</v>
      </c>
      <c r="M191" s="1921"/>
      <c r="N191" s="970" t="s">
        <v>3964</v>
      </c>
      <c r="O191" s="971">
        <f>IF(SUM('６．受験者数・入学者数 '!O68:S68)&gt;0,1,0)</f>
        <v>0</v>
      </c>
    </row>
    <row r="192" spans="1:15" x14ac:dyDescent="0.15">
      <c r="A192" s="1925"/>
      <c r="B192" s="970" t="s">
        <v>3455</v>
      </c>
      <c r="C192" s="971">
        <f>IF(SUM('４．授業支援と授業以外の支援'!P30:T30)&gt;0,1,0)</f>
        <v>0</v>
      </c>
      <c r="M192" s="1921"/>
      <c r="N192" s="970" t="s">
        <v>3806</v>
      </c>
      <c r="O192" s="971">
        <f>IF(SUM('６．受験者数・入学者数 '!O69:S69)&gt;0,1,0)</f>
        <v>0</v>
      </c>
    </row>
    <row r="193" spans="1:15" x14ac:dyDescent="0.15">
      <c r="A193" s="1925"/>
      <c r="B193" s="970" t="s">
        <v>3456</v>
      </c>
      <c r="C193" s="971">
        <f>IF(SUM('４．授業支援と授業以外の支援'!P31:T31)&gt;0,1,0)</f>
        <v>0</v>
      </c>
      <c r="M193" s="1921"/>
      <c r="N193" s="970" t="s">
        <v>3807</v>
      </c>
      <c r="O193" s="971">
        <f>IF(SUM('６．受験者数・入学者数 '!O70:S70)&gt;0,1,0)</f>
        <v>0</v>
      </c>
    </row>
    <row r="194" spans="1:15" x14ac:dyDescent="0.15">
      <c r="A194" s="1925"/>
      <c r="B194" s="970" t="s">
        <v>3457</v>
      </c>
      <c r="C194" s="971">
        <f>IF(SUM('４．授業支援と授業以外の支援'!P32:T32)&gt;0,1,0)</f>
        <v>0</v>
      </c>
      <c r="M194" s="1921"/>
      <c r="N194" s="970" t="s">
        <v>3808</v>
      </c>
      <c r="O194" s="971">
        <f>IF(SUM('６．受験者数・入学者数 '!O71:S71)&gt;0,1,0)</f>
        <v>0</v>
      </c>
    </row>
    <row r="195" spans="1:15" x14ac:dyDescent="0.15">
      <c r="A195" s="1925"/>
      <c r="B195" s="970" t="s">
        <v>3458</v>
      </c>
      <c r="C195" s="971">
        <f>IF(SUM('４．授業支援と授業以外の支援'!P33:T33)&gt;0,1,0)</f>
        <v>0</v>
      </c>
      <c r="M195" s="1921"/>
      <c r="N195" s="970" t="s">
        <v>3809</v>
      </c>
      <c r="O195" s="971">
        <f>IF(SUM('６．受験者数・入学者数 '!O72:S72)&gt;0,1,0)</f>
        <v>0</v>
      </c>
    </row>
    <row r="196" spans="1:15" x14ac:dyDescent="0.15">
      <c r="A196" s="1925"/>
      <c r="B196" s="970" t="s">
        <v>3459</v>
      </c>
      <c r="C196" s="971">
        <f>IF(SUM('４．授業支援と授業以外の支援'!P34:T34)&gt;0,1,0)</f>
        <v>0</v>
      </c>
      <c r="M196" s="1921" t="s">
        <v>3810</v>
      </c>
      <c r="N196" s="970" t="s">
        <v>3965</v>
      </c>
      <c r="O196" s="971">
        <f>IF(SUM('６．受験者数・入学者数 '!T41:Y41)&gt;0,1,0)</f>
        <v>0</v>
      </c>
    </row>
    <row r="197" spans="1:15" x14ac:dyDescent="0.15">
      <c r="A197" s="1925"/>
      <c r="B197" s="970" t="s">
        <v>3460</v>
      </c>
      <c r="C197" s="971">
        <f>IF(SUM('４．授業支援と授業以外の支援'!P35:T35)&gt;0,1,0)</f>
        <v>0</v>
      </c>
      <c r="M197" s="1921"/>
      <c r="N197" s="970" t="s">
        <v>3811</v>
      </c>
      <c r="O197" s="971">
        <f>IF(SUM('６．受験者数・入学者数 '!T42:Y42)&gt;0,1,0)</f>
        <v>0</v>
      </c>
    </row>
    <row r="198" spans="1:15" x14ac:dyDescent="0.15">
      <c r="A198" s="1925"/>
      <c r="B198" s="970" t="s">
        <v>3461</v>
      </c>
      <c r="C198" s="971">
        <f>IF(SUM('４．授業支援と授業以外の支援'!P36:T36)&gt;0,1,0)</f>
        <v>0</v>
      </c>
      <c r="M198" s="1921"/>
      <c r="N198" s="970" t="s">
        <v>3963</v>
      </c>
      <c r="O198" s="971">
        <f>IF(SUM('６．受験者数・入学者数 '!T43:Y43)&gt;0,1,0)</f>
        <v>0</v>
      </c>
    </row>
    <row r="199" spans="1:15" x14ac:dyDescent="0.15">
      <c r="A199" s="1925"/>
      <c r="B199" s="970" t="s">
        <v>3462</v>
      </c>
      <c r="C199" s="971">
        <f>IF(SUM('４．授業支援と授業以外の支援'!P37:T37)&gt;0,1,0)</f>
        <v>0</v>
      </c>
      <c r="M199" s="1921"/>
      <c r="N199" s="970" t="s">
        <v>3812</v>
      </c>
      <c r="O199" s="971">
        <f>IF(SUM('６．受験者数・入学者数 '!T44:Y44)&gt;0,1,0)</f>
        <v>0</v>
      </c>
    </row>
    <row r="200" spans="1:15" x14ac:dyDescent="0.15">
      <c r="A200" s="1925"/>
      <c r="B200" s="970" t="s">
        <v>3463</v>
      </c>
      <c r="C200" s="971">
        <f>IF(SUM('４．授業支援と授業以外の支援'!P38:T38)&gt;0,1,0)</f>
        <v>0</v>
      </c>
      <c r="M200" s="1921"/>
      <c r="N200" s="970" t="s">
        <v>3813</v>
      </c>
      <c r="O200" s="971">
        <f>IF(SUM('６．受験者数・入学者数 '!T45:Y45)&gt;0,1,0)</f>
        <v>0</v>
      </c>
    </row>
    <row r="201" spans="1:15" x14ac:dyDescent="0.15">
      <c r="A201" s="1925"/>
      <c r="B201" s="970" t="s">
        <v>3464</v>
      </c>
      <c r="C201" s="971">
        <f>IF(SUM('４．授業支援と授業以外の支援'!P39:T39)&gt;0,1,0)</f>
        <v>0</v>
      </c>
      <c r="M201" s="1921"/>
      <c r="N201" s="970" t="s">
        <v>3814</v>
      </c>
      <c r="O201" s="971">
        <f>IF(SUM('６．受験者数・入学者数 '!T46:Y46)&gt;0,1,0)</f>
        <v>0</v>
      </c>
    </row>
    <row r="202" spans="1:15" x14ac:dyDescent="0.15">
      <c r="A202" s="1925"/>
      <c r="B202" s="970" t="s">
        <v>3465</v>
      </c>
      <c r="C202" s="971">
        <f>IF(SUM('４．授業支援と授業以外の支援'!P40:T40)&gt;0,1,0)</f>
        <v>0</v>
      </c>
      <c r="M202" s="1921"/>
      <c r="N202" s="970" t="s">
        <v>3815</v>
      </c>
      <c r="O202" s="971">
        <f>IF(SUM('６．受験者数・入学者数 '!T47:Y47)&gt;0,1,0)</f>
        <v>0</v>
      </c>
    </row>
    <row r="203" spans="1:15" x14ac:dyDescent="0.15">
      <c r="A203" s="1925"/>
      <c r="B203" s="970" t="s">
        <v>3466</v>
      </c>
      <c r="C203" s="971">
        <f>IF(SUM('４．授業支援と授業以外の支援'!P41:T41)&gt;0,1,0)</f>
        <v>0</v>
      </c>
      <c r="M203" s="1921"/>
      <c r="N203" s="970" t="s">
        <v>3816</v>
      </c>
      <c r="O203" s="971">
        <f>IF(SUM('６．受験者数・入学者数 '!T48:Y48)&gt;0,1,0)</f>
        <v>0</v>
      </c>
    </row>
    <row r="204" spans="1:15" x14ac:dyDescent="0.15">
      <c r="A204" s="1927"/>
      <c r="B204" s="970" t="s">
        <v>3467</v>
      </c>
      <c r="C204" s="971">
        <f>IF(SUM('４．授業支援と授業以外の支援'!P42:T42)&gt;0,1,0)</f>
        <v>0</v>
      </c>
      <c r="M204" s="1921"/>
      <c r="N204" s="970" t="s">
        <v>3817</v>
      </c>
      <c r="O204" s="971">
        <f>IF(SUM('６．受験者数・入学者数 '!T49:Y49)&gt;0,1,0)</f>
        <v>0</v>
      </c>
    </row>
    <row r="205" spans="1:15" x14ac:dyDescent="0.15">
      <c r="A205" s="1924" t="s">
        <v>3935</v>
      </c>
      <c r="B205" s="970" t="s">
        <v>3468</v>
      </c>
      <c r="C205" s="971">
        <f>IF(SUM('４．授業支援と授業以外の支援'!U11:Z11)&gt;0,1,0)</f>
        <v>0</v>
      </c>
      <c r="M205" s="1921"/>
      <c r="N205" s="970" t="s">
        <v>3818</v>
      </c>
      <c r="O205" s="971">
        <f>IF(SUM('６．受験者数・入学者数 '!T50:Y50)&gt;0,1,0)</f>
        <v>0</v>
      </c>
    </row>
    <row r="206" spans="1:15" x14ac:dyDescent="0.15">
      <c r="A206" s="1925"/>
      <c r="B206" s="970" t="s">
        <v>3469</v>
      </c>
      <c r="C206" s="971">
        <f>IF(SUM('４．授業支援と授業以外の支援'!U12:Z12)&gt;0,1,0)</f>
        <v>0</v>
      </c>
      <c r="M206" s="1921"/>
      <c r="N206" s="970" t="s">
        <v>3819</v>
      </c>
      <c r="O206" s="971">
        <f>IF(SUM('６．受験者数・入学者数 '!T51:Y51)&gt;0,1,0)</f>
        <v>0</v>
      </c>
    </row>
    <row r="207" spans="1:15" x14ac:dyDescent="0.15">
      <c r="A207" s="1925"/>
      <c r="B207" s="970" t="s">
        <v>3470</v>
      </c>
      <c r="C207" s="971">
        <f>IF(SUM('４．授業支援と授業以外の支援'!U13:Z13)&gt;0,1,0)</f>
        <v>0</v>
      </c>
      <c r="M207" s="1921"/>
      <c r="N207" s="970" t="s">
        <v>3820</v>
      </c>
      <c r="O207" s="971">
        <f>IF(SUM('６．受験者数・入学者数 '!T52:Y52)&gt;0,1,0)</f>
        <v>0</v>
      </c>
    </row>
    <row r="208" spans="1:15" x14ac:dyDescent="0.15">
      <c r="A208" s="1925"/>
      <c r="B208" s="970" t="s">
        <v>3471</v>
      </c>
      <c r="C208" s="971">
        <f>IF(SUM('４．授業支援と授業以外の支援'!U14:Z14)&gt;0,1,0)</f>
        <v>0</v>
      </c>
      <c r="M208" s="1921"/>
      <c r="N208" s="970" t="s">
        <v>3821</v>
      </c>
      <c r="O208" s="971">
        <f>IF(SUM('６．受験者数・入学者数 '!T53:Y53)&gt;0,1,0)</f>
        <v>0</v>
      </c>
    </row>
    <row r="209" spans="1:15" x14ac:dyDescent="0.15">
      <c r="A209" s="1925"/>
      <c r="B209" s="970" t="s">
        <v>3472</v>
      </c>
      <c r="C209" s="971">
        <f>IF(SUM('４．授業支援と授業以外の支援'!U15:Z15)&gt;0,1,0)</f>
        <v>0</v>
      </c>
      <c r="M209" s="1921"/>
      <c r="N209" s="970" t="s">
        <v>3822</v>
      </c>
      <c r="O209" s="971">
        <f>IF(SUM('６．受験者数・入学者数 '!T54:Y54)&gt;0,1,0)</f>
        <v>0</v>
      </c>
    </row>
    <row r="210" spans="1:15" x14ac:dyDescent="0.15">
      <c r="A210" s="1925"/>
      <c r="B210" s="970" t="s">
        <v>3473</v>
      </c>
      <c r="C210" s="971">
        <f>IF(SUM('４．授業支援と授業以外の支援'!U16:Z16)&gt;0,1,0)</f>
        <v>0</v>
      </c>
      <c r="M210" s="1921"/>
      <c r="N210" s="970" t="s">
        <v>3823</v>
      </c>
      <c r="O210" s="971">
        <f>IF(SUM('６．受験者数・入学者数 '!T55:Y55)&gt;0,1,0)</f>
        <v>0</v>
      </c>
    </row>
    <row r="211" spans="1:15" x14ac:dyDescent="0.15">
      <c r="A211" s="1925"/>
      <c r="B211" s="970" t="s">
        <v>3474</v>
      </c>
      <c r="C211" s="971">
        <f>IF(SUM('４．授業支援と授業以外の支援'!U17:Z17)&gt;0,1,0)</f>
        <v>0</v>
      </c>
      <c r="M211" s="1921"/>
      <c r="N211" s="970" t="s">
        <v>3824</v>
      </c>
      <c r="O211" s="971">
        <f>IF(SUM('６．受験者数・入学者数 '!T56:Y56)&gt;0,1,0)</f>
        <v>0</v>
      </c>
    </row>
    <row r="212" spans="1:15" x14ac:dyDescent="0.15">
      <c r="A212" s="1925"/>
      <c r="B212" s="970" t="s">
        <v>3475</v>
      </c>
      <c r="C212" s="971">
        <f>IF(SUM('４．授業支援と授業以外の支援'!U18:Z18)&gt;0,1,0)</f>
        <v>0</v>
      </c>
      <c r="M212" s="1921"/>
      <c r="N212" s="970" t="s">
        <v>3825</v>
      </c>
      <c r="O212" s="971">
        <f>IF(SUM('６．受験者数・入学者数 '!T57:Y57)&gt;0,1,0)</f>
        <v>0</v>
      </c>
    </row>
    <row r="213" spans="1:15" x14ac:dyDescent="0.15">
      <c r="A213" s="1925"/>
      <c r="B213" s="970" t="s">
        <v>3476</v>
      </c>
      <c r="C213" s="971">
        <f>IF(SUM('４．授業支援と授業以外の支援'!U19:Z19)&gt;0,1,0)</f>
        <v>0</v>
      </c>
      <c r="M213" s="1921"/>
      <c r="N213" s="970" t="s">
        <v>3826</v>
      </c>
      <c r="O213" s="971">
        <f>IF(SUM('６．受験者数・入学者数 '!T58:Y58)&gt;0,1,0)</f>
        <v>0</v>
      </c>
    </row>
    <row r="214" spans="1:15" x14ac:dyDescent="0.15">
      <c r="A214" s="1925"/>
      <c r="B214" s="970" t="s">
        <v>3477</v>
      </c>
      <c r="C214" s="971">
        <f>IF(SUM('４．授業支援と授業以外の支援'!U20:Z20)&gt;0,1,0)</f>
        <v>0</v>
      </c>
      <c r="M214" s="1921"/>
      <c r="N214" s="970" t="s">
        <v>3827</v>
      </c>
      <c r="O214" s="971">
        <f>IF(SUM('６．受験者数・入学者数 '!T59:Y59)&gt;0,1,0)</f>
        <v>0</v>
      </c>
    </row>
    <row r="215" spans="1:15" x14ac:dyDescent="0.15">
      <c r="A215" s="1925"/>
      <c r="B215" s="970" t="s">
        <v>3478</v>
      </c>
      <c r="C215" s="971">
        <f>IF(SUM('４．授業支援と授業以外の支援'!U21:Z21)&gt;0,1,0)</f>
        <v>0</v>
      </c>
      <c r="M215" s="1921"/>
      <c r="N215" s="970" t="s">
        <v>3828</v>
      </c>
      <c r="O215" s="971">
        <f>IF(SUM('６．受験者数・入学者数 '!T60:Y60)&gt;0,1,0)</f>
        <v>0</v>
      </c>
    </row>
    <row r="216" spans="1:15" x14ac:dyDescent="0.15">
      <c r="A216" s="1925"/>
      <c r="B216" s="970" t="s">
        <v>3479</v>
      </c>
      <c r="C216" s="971">
        <f>IF(SUM('４．授業支援と授業以外の支援'!U22:Z22)&gt;0,1,0)</f>
        <v>0</v>
      </c>
      <c r="M216" s="1921"/>
      <c r="N216" s="970" t="s">
        <v>3829</v>
      </c>
      <c r="O216" s="971">
        <f>IF(SUM('６．受験者数・入学者数 '!T61:Y61)&gt;0,1,0)</f>
        <v>0</v>
      </c>
    </row>
    <row r="217" spans="1:15" x14ac:dyDescent="0.15">
      <c r="A217" s="1925"/>
      <c r="B217" s="970" t="s">
        <v>3480</v>
      </c>
      <c r="C217" s="971">
        <f>IF(SUM('４．授業支援と授業以外の支援'!U23:Z23)&gt;0,1,0)</f>
        <v>0</v>
      </c>
      <c r="M217" s="1921"/>
      <c r="N217" s="970" t="s">
        <v>3830</v>
      </c>
      <c r="O217" s="971">
        <f>IF(SUM('６．受験者数・入学者数 '!T62:Y62)&gt;0,1,0)</f>
        <v>0</v>
      </c>
    </row>
    <row r="218" spans="1:15" x14ac:dyDescent="0.15">
      <c r="A218" s="1925"/>
      <c r="B218" s="970" t="s">
        <v>3481</v>
      </c>
      <c r="C218" s="971">
        <f>IF(SUM('４．授業支援と授業以外の支援'!U24:Z24)&gt;0,1,0)</f>
        <v>0</v>
      </c>
      <c r="M218" s="1921"/>
      <c r="N218" s="970" t="s">
        <v>3831</v>
      </c>
      <c r="O218" s="971">
        <f>IF(SUM('６．受験者数・入学者数 '!T63:Y63)&gt;0,1,0)</f>
        <v>0</v>
      </c>
    </row>
    <row r="219" spans="1:15" x14ac:dyDescent="0.15">
      <c r="A219" s="1925"/>
      <c r="B219" s="970" t="s">
        <v>3482</v>
      </c>
      <c r="C219" s="971">
        <f>IF(SUM('４．授業支援と授業以外の支援'!U25:Z25)&gt;0,1,0)</f>
        <v>0</v>
      </c>
      <c r="M219" s="1921"/>
      <c r="N219" s="970" t="s">
        <v>3832</v>
      </c>
      <c r="O219" s="971">
        <f>IF(SUM('６．受験者数・入学者数 '!T64:Y64)&gt;0,1,0)</f>
        <v>0</v>
      </c>
    </row>
    <row r="220" spans="1:15" x14ac:dyDescent="0.15">
      <c r="A220" s="1925"/>
      <c r="B220" s="970" t="s">
        <v>3483</v>
      </c>
      <c r="C220" s="971">
        <f>IF(SUM('４．授業支援と授業以外の支援'!U26:Z26)&gt;0,1,0)</f>
        <v>0</v>
      </c>
      <c r="M220" s="1921"/>
      <c r="N220" s="970" t="s">
        <v>3833</v>
      </c>
      <c r="O220" s="971">
        <f>IF(SUM('６．受験者数・入学者数 '!T65:Y65)&gt;0,1,0)</f>
        <v>0</v>
      </c>
    </row>
    <row r="221" spans="1:15" x14ac:dyDescent="0.15">
      <c r="A221" s="1925"/>
      <c r="B221" s="970" t="s">
        <v>3484</v>
      </c>
      <c r="C221" s="971">
        <f>IF(SUM('４．授業支援と授業以外の支援'!U27:Z27)&gt;0,1,0)</f>
        <v>0</v>
      </c>
      <c r="M221" s="1921"/>
      <c r="N221" s="970" t="s">
        <v>3834</v>
      </c>
      <c r="O221" s="971">
        <f>IF(SUM('６．受験者数・入学者数 '!T66:Y66)&gt;0,1,0)</f>
        <v>0</v>
      </c>
    </row>
    <row r="222" spans="1:15" x14ac:dyDescent="0.15">
      <c r="A222" s="1925"/>
      <c r="B222" s="970" t="s">
        <v>3485</v>
      </c>
      <c r="C222" s="971">
        <f>IF(SUM('４．授業支援と授業以外の支援'!U28:Z28)&gt;0,1,0)</f>
        <v>0</v>
      </c>
      <c r="M222" s="1921"/>
      <c r="N222" s="970" t="s">
        <v>3835</v>
      </c>
      <c r="O222" s="971">
        <f>IF(SUM('６．受験者数・入学者数 '!T67:Y67)&gt;0,1,0)</f>
        <v>0</v>
      </c>
    </row>
    <row r="223" spans="1:15" x14ac:dyDescent="0.15">
      <c r="A223" s="1925"/>
      <c r="B223" s="970" t="s">
        <v>3486</v>
      </c>
      <c r="C223" s="971">
        <f>IF(SUM('４．授業支援と授業以外の支援'!U29:Z29)&gt;0,1,0)</f>
        <v>0</v>
      </c>
      <c r="M223" s="1921"/>
      <c r="N223" s="970" t="s">
        <v>3966</v>
      </c>
      <c r="O223" s="971">
        <f>IF(SUM('６．受験者数・入学者数 '!T68:Y68)&gt;0,1,0)</f>
        <v>0</v>
      </c>
    </row>
    <row r="224" spans="1:15" x14ac:dyDescent="0.15">
      <c r="A224" s="1925"/>
      <c r="B224" s="970" t="s">
        <v>3487</v>
      </c>
      <c r="C224" s="971">
        <f>IF(SUM('４．授業支援と授業以外の支援'!U30:Z30)&gt;0,1,0)</f>
        <v>0</v>
      </c>
      <c r="M224" s="1921"/>
      <c r="N224" s="970" t="s">
        <v>3836</v>
      </c>
      <c r="O224" s="971">
        <f>IF(SUM('６．受験者数・入学者数 '!T69:Y69)&gt;0,1,0)</f>
        <v>0</v>
      </c>
    </row>
    <row r="225" spans="1:15" x14ac:dyDescent="0.15">
      <c r="A225" s="1925"/>
      <c r="B225" s="970" t="s">
        <v>3488</v>
      </c>
      <c r="C225" s="971">
        <f>IF(SUM('４．授業支援と授業以外の支援'!U31:Z31)&gt;0,1,0)</f>
        <v>0</v>
      </c>
      <c r="M225" s="1921"/>
      <c r="N225" s="970" t="s">
        <v>3837</v>
      </c>
      <c r="O225" s="971">
        <f>IF(SUM('６．受験者数・入学者数 '!T70:Y70)&gt;0,1,0)</f>
        <v>0</v>
      </c>
    </row>
    <row r="226" spans="1:15" x14ac:dyDescent="0.15">
      <c r="A226" s="1925"/>
      <c r="B226" s="970" t="s">
        <v>3489</v>
      </c>
      <c r="C226" s="971">
        <f>IF(SUM('４．授業支援と授業以外の支援'!U32:Z32)&gt;0,1,0)</f>
        <v>0</v>
      </c>
      <c r="M226" s="1921"/>
      <c r="N226" s="970" t="s">
        <v>3838</v>
      </c>
      <c r="O226" s="971">
        <f>IF(SUM('６．受験者数・入学者数 '!T71:Y71)&gt;0,1,0)</f>
        <v>0</v>
      </c>
    </row>
    <row r="227" spans="1:15" x14ac:dyDescent="0.15">
      <c r="A227" s="1925"/>
      <c r="B227" s="970" t="s">
        <v>3490</v>
      </c>
      <c r="C227" s="971">
        <f>IF(SUM('４．授業支援と授業以外の支援'!U33:Z33)&gt;0,1,0)</f>
        <v>0</v>
      </c>
      <c r="M227" s="1921"/>
      <c r="N227" s="970" t="s">
        <v>3839</v>
      </c>
      <c r="O227" s="971">
        <f>IF(SUM('６．受験者数・入学者数 '!T72:Y72)&gt;0,1,0)</f>
        <v>0</v>
      </c>
    </row>
    <row r="228" spans="1:15" x14ac:dyDescent="0.15">
      <c r="A228" s="1925"/>
      <c r="B228" s="970" t="s">
        <v>3491</v>
      </c>
      <c r="C228" s="971">
        <f>IF(SUM('４．授業支援と授業以外の支援'!U34:Z34)&gt;0,1,0)</f>
        <v>0</v>
      </c>
      <c r="M228" s="1921" t="s">
        <v>3840</v>
      </c>
      <c r="N228" s="1659" t="s">
        <v>3993</v>
      </c>
      <c r="O228" s="971">
        <f>IF('６．受験者数・入学者数 '!Z41&gt;0,1,0)</f>
        <v>0</v>
      </c>
    </row>
    <row r="229" spans="1:15" x14ac:dyDescent="0.15">
      <c r="A229" s="1925"/>
      <c r="B229" s="970" t="s">
        <v>3492</v>
      </c>
      <c r="C229" s="971">
        <f>IF(SUM('４．授業支援と授業以外の支援'!U35:Z35)&gt;0,1,0)</f>
        <v>0</v>
      </c>
      <c r="M229" s="1921"/>
      <c r="N229" s="970" t="s">
        <v>3841</v>
      </c>
      <c r="O229" s="971">
        <f>IF('６．受験者数・入学者数 '!Z42&gt;0,1,0)</f>
        <v>0</v>
      </c>
    </row>
    <row r="230" spans="1:15" x14ac:dyDescent="0.15">
      <c r="A230" s="1925"/>
      <c r="B230" s="970" t="s">
        <v>3493</v>
      </c>
      <c r="C230" s="971">
        <f>IF(SUM('４．授業支援と授業以外の支援'!U36:Z36)&gt;0,1,0)</f>
        <v>0</v>
      </c>
      <c r="M230" s="1921"/>
      <c r="N230" s="970" t="s">
        <v>3967</v>
      </c>
      <c r="O230" s="971">
        <f>IF('６．受験者数・入学者数 '!Z43&gt;0,1,0)</f>
        <v>0</v>
      </c>
    </row>
    <row r="231" spans="1:15" x14ac:dyDescent="0.15">
      <c r="A231" s="1925"/>
      <c r="B231" s="970" t="s">
        <v>3494</v>
      </c>
      <c r="C231" s="971">
        <f>IF(SUM('４．授業支援と授業以外の支援'!U37:Z37)&gt;0,1,0)</f>
        <v>0</v>
      </c>
      <c r="M231" s="1921"/>
      <c r="N231" s="970" t="s">
        <v>3842</v>
      </c>
      <c r="O231" s="971">
        <f>IF('６．受験者数・入学者数 '!Z44&gt;0,1,0)</f>
        <v>0</v>
      </c>
    </row>
    <row r="232" spans="1:15" x14ac:dyDescent="0.15">
      <c r="A232" s="1925"/>
      <c r="B232" s="970" t="s">
        <v>3495</v>
      </c>
      <c r="C232" s="971">
        <f>IF(SUM('４．授業支援と授業以外の支援'!U38:Z38)&gt;0,1,0)</f>
        <v>0</v>
      </c>
      <c r="M232" s="1921"/>
      <c r="N232" s="970" t="s">
        <v>3843</v>
      </c>
      <c r="O232" s="971">
        <f>IF('６．受験者数・入学者数 '!Z45&gt;0,1,0)</f>
        <v>0</v>
      </c>
    </row>
    <row r="233" spans="1:15" x14ac:dyDescent="0.15">
      <c r="A233" s="1925"/>
      <c r="B233" s="970" t="s">
        <v>3496</v>
      </c>
      <c r="C233" s="971">
        <f>IF(SUM('４．授業支援と授業以外の支援'!U39:Z39)&gt;0,1,0)</f>
        <v>0</v>
      </c>
      <c r="M233" s="1921"/>
      <c r="N233" s="970" t="s">
        <v>3844</v>
      </c>
      <c r="O233" s="971">
        <f>IF('６．受験者数・入学者数 '!Z46&gt;0,1,0)</f>
        <v>0</v>
      </c>
    </row>
    <row r="234" spans="1:15" x14ac:dyDescent="0.15">
      <c r="A234" s="1925"/>
      <c r="B234" s="970" t="s">
        <v>3497</v>
      </c>
      <c r="C234" s="971">
        <f>IF(SUM('４．授業支援と授業以外の支援'!U40:Z40)&gt;0,1,0)</f>
        <v>0</v>
      </c>
      <c r="M234" s="1921"/>
      <c r="N234" s="970" t="s">
        <v>3845</v>
      </c>
      <c r="O234" s="971">
        <f>IF('６．受験者数・入学者数 '!Z47&gt;0,1,0)</f>
        <v>0</v>
      </c>
    </row>
    <row r="235" spans="1:15" x14ac:dyDescent="0.15">
      <c r="A235" s="1925"/>
      <c r="B235" s="970" t="s">
        <v>3498</v>
      </c>
      <c r="C235" s="971">
        <f>IF(SUM('４．授業支援と授業以外の支援'!U41:Z41)&gt;0,1,0)</f>
        <v>0</v>
      </c>
      <c r="M235" s="1921"/>
      <c r="N235" s="970" t="s">
        <v>3846</v>
      </c>
      <c r="O235" s="971">
        <f>IF('６．受験者数・入学者数 '!Z48&gt;0,1,0)</f>
        <v>0</v>
      </c>
    </row>
    <row r="236" spans="1:15" x14ac:dyDescent="0.15">
      <c r="A236" s="1927"/>
      <c r="B236" s="970" t="s">
        <v>3499</v>
      </c>
      <c r="C236" s="971">
        <f>IF(SUM('４．授業支援と授業以外の支援'!U42:Z42)&gt;0,1,0)</f>
        <v>0</v>
      </c>
      <c r="M236" s="1921"/>
      <c r="N236" s="970" t="s">
        <v>3847</v>
      </c>
      <c r="O236" s="971">
        <f>IF('６．受験者数・入学者数 '!Z49&gt;0,1,0)</f>
        <v>0</v>
      </c>
    </row>
    <row r="237" spans="1:15" x14ac:dyDescent="0.15">
      <c r="A237" s="1924" t="s">
        <v>3939</v>
      </c>
      <c r="B237" s="970" t="s">
        <v>3500</v>
      </c>
      <c r="C237" s="971">
        <f>IF('４．授業支援と授業以外の支援'!AA11&gt;0,1,0)</f>
        <v>0</v>
      </c>
      <c r="M237" s="1921"/>
      <c r="N237" s="970" t="s">
        <v>3848</v>
      </c>
      <c r="O237" s="971">
        <f>IF('６．受験者数・入学者数 '!Z50&gt;0,1,0)</f>
        <v>0</v>
      </c>
    </row>
    <row r="238" spans="1:15" x14ac:dyDescent="0.15">
      <c r="A238" s="1925"/>
      <c r="B238" s="970" t="s">
        <v>3501</v>
      </c>
      <c r="C238" s="971">
        <f>IF('４．授業支援と授業以外の支援'!AA12&gt;0,1,0)</f>
        <v>0</v>
      </c>
      <c r="M238" s="1921"/>
      <c r="N238" s="970" t="s">
        <v>3849</v>
      </c>
      <c r="O238" s="971">
        <f>IF('６．受験者数・入学者数 '!Z51&gt;0,1,0)</f>
        <v>0</v>
      </c>
    </row>
    <row r="239" spans="1:15" x14ac:dyDescent="0.15">
      <c r="A239" s="1925"/>
      <c r="B239" s="970" t="s">
        <v>3502</v>
      </c>
      <c r="C239" s="971">
        <f>IF('４．授業支援と授業以外の支援'!AA13&gt;0,1,0)</f>
        <v>0</v>
      </c>
      <c r="M239" s="1921"/>
      <c r="N239" s="970" t="s">
        <v>3850</v>
      </c>
      <c r="O239" s="971">
        <f>IF('６．受験者数・入学者数 '!Z52&gt;0,1,0)</f>
        <v>0</v>
      </c>
    </row>
    <row r="240" spans="1:15" x14ac:dyDescent="0.15">
      <c r="A240" s="1925"/>
      <c r="B240" s="970" t="s">
        <v>3503</v>
      </c>
      <c r="C240" s="971">
        <f>IF('４．授業支援と授業以外の支援'!AA14&gt;0,1,0)</f>
        <v>0</v>
      </c>
      <c r="M240" s="1921"/>
      <c r="N240" s="970" t="s">
        <v>3851</v>
      </c>
      <c r="O240" s="971">
        <f>IF('６．受験者数・入学者数 '!Z53&gt;0,1,0)</f>
        <v>0</v>
      </c>
    </row>
    <row r="241" spans="1:15" x14ac:dyDescent="0.15">
      <c r="A241" s="1925"/>
      <c r="B241" s="970" t="s">
        <v>3504</v>
      </c>
      <c r="C241" s="971">
        <f>IF('４．授業支援と授業以外の支援'!AA15&gt;0,1,0)</f>
        <v>0</v>
      </c>
      <c r="M241" s="1921"/>
      <c r="N241" s="970" t="s">
        <v>3852</v>
      </c>
      <c r="O241" s="971">
        <f>IF('６．受験者数・入学者数 '!Z54&gt;0,1,0)</f>
        <v>0</v>
      </c>
    </row>
    <row r="242" spans="1:15" x14ac:dyDescent="0.15">
      <c r="A242" s="1925"/>
      <c r="B242" s="970" t="s">
        <v>3505</v>
      </c>
      <c r="C242" s="971">
        <f>IF('４．授業支援と授業以外の支援'!AA16&gt;0,1,0)</f>
        <v>0</v>
      </c>
      <c r="M242" s="1921"/>
      <c r="N242" s="970" t="s">
        <v>3853</v>
      </c>
      <c r="O242" s="971">
        <f>IF('６．受験者数・入学者数 '!Z55&gt;0,1,0)</f>
        <v>0</v>
      </c>
    </row>
    <row r="243" spans="1:15" x14ac:dyDescent="0.15">
      <c r="A243" s="1925"/>
      <c r="B243" s="970" t="s">
        <v>3506</v>
      </c>
      <c r="C243" s="971">
        <f>IF('４．授業支援と授業以外の支援'!AA17&gt;0,1,0)</f>
        <v>0</v>
      </c>
      <c r="M243" s="1921"/>
      <c r="N243" s="970" t="s">
        <v>3854</v>
      </c>
      <c r="O243" s="971">
        <f>IF('６．受験者数・入学者数 '!Z56&gt;0,1,0)</f>
        <v>0</v>
      </c>
    </row>
    <row r="244" spans="1:15" x14ac:dyDescent="0.15">
      <c r="A244" s="1925"/>
      <c r="B244" s="970" t="s">
        <v>3507</v>
      </c>
      <c r="C244" s="971">
        <f>IF('４．授業支援と授業以外の支援'!AA18&gt;0,1,0)</f>
        <v>0</v>
      </c>
      <c r="M244" s="1921"/>
      <c r="N244" s="970" t="s">
        <v>3855</v>
      </c>
      <c r="O244" s="971">
        <f>IF('６．受験者数・入学者数 '!Z57&gt;0,1,0)</f>
        <v>0</v>
      </c>
    </row>
    <row r="245" spans="1:15" x14ac:dyDescent="0.15">
      <c r="A245" s="1925"/>
      <c r="B245" s="970" t="s">
        <v>3508</v>
      </c>
      <c r="C245" s="971">
        <f>IF('４．授業支援と授業以外の支援'!AA19&gt;0,1,0)</f>
        <v>0</v>
      </c>
      <c r="M245" s="1921"/>
      <c r="N245" s="970" t="s">
        <v>3856</v>
      </c>
      <c r="O245" s="971">
        <f>IF('６．受験者数・入学者数 '!Z58&gt;0,1,0)</f>
        <v>0</v>
      </c>
    </row>
    <row r="246" spans="1:15" x14ac:dyDescent="0.15">
      <c r="A246" s="1925"/>
      <c r="B246" s="970" t="s">
        <v>3509</v>
      </c>
      <c r="C246" s="971">
        <f>IF('４．授業支援と授業以外の支援'!AA20&gt;0,1,0)</f>
        <v>0</v>
      </c>
      <c r="M246" s="1921"/>
      <c r="N246" s="970" t="s">
        <v>3857</v>
      </c>
      <c r="O246" s="971">
        <f>IF('６．受験者数・入学者数 '!Z59&gt;0,1,0)</f>
        <v>0</v>
      </c>
    </row>
    <row r="247" spans="1:15" x14ac:dyDescent="0.15">
      <c r="A247" s="1925"/>
      <c r="B247" s="970" t="s">
        <v>3510</v>
      </c>
      <c r="C247" s="971">
        <f>IF('４．授業支援と授業以外の支援'!AA21&gt;0,1,0)</f>
        <v>0</v>
      </c>
      <c r="M247" s="1921"/>
      <c r="N247" s="970" t="s">
        <v>3858</v>
      </c>
      <c r="O247" s="971">
        <f>IF('６．受験者数・入学者数 '!Z60&gt;0,1,0)</f>
        <v>0</v>
      </c>
    </row>
    <row r="248" spans="1:15" x14ac:dyDescent="0.15">
      <c r="A248" s="1925"/>
      <c r="B248" s="970" t="s">
        <v>3511</v>
      </c>
      <c r="C248" s="971">
        <f>IF('４．授業支援と授業以外の支援'!AA22&gt;0,1,0)</f>
        <v>0</v>
      </c>
      <c r="M248" s="1921"/>
      <c r="N248" s="970" t="s">
        <v>3859</v>
      </c>
      <c r="O248" s="971">
        <f>IF('６．受験者数・入学者数 '!Z61&gt;0,1,0)</f>
        <v>0</v>
      </c>
    </row>
    <row r="249" spans="1:15" x14ac:dyDescent="0.15">
      <c r="A249" s="1925"/>
      <c r="B249" s="970" t="s">
        <v>3512</v>
      </c>
      <c r="C249" s="971">
        <f>IF('４．授業支援と授業以外の支援'!AA23&gt;0,1,0)</f>
        <v>0</v>
      </c>
      <c r="M249" s="1921"/>
      <c r="N249" s="970" t="s">
        <v>3860</v>
      </c>
      <c r="O249" s="971">
        <f>IF('６．受験者数・入学者数 '!Z62&gt;0,1,0)</f>
        <v>0</v>
      </c>
    </row>
    <row r="250" spans="1:15" x14ac:dyDescent="0.15">
      <c r="A250" s="1925"/>
      <c r="B250" s="970" t="s">
        <v>3513</v>
      </c>
      <c r="C250" s="971">
        <f>IF('４．授業支援と授業以外の支援'!AA24&gt;0,1,0)</f>
        <v>0</v>
      </c>
      <c r="M250" s="1921"/>
      <c r="N250" s="970" t="s">
        <v>3861</v>
      </c>
      <c r="O250" s="971">
        <f>IF('６．受験者数・入学者数 '!Z63&gt;0,1,0)</f>
        <v>0</v>
      </c>
    </row>
    <row r="251" spans="1:15" x14ac:dyDescent="0.15">
      <c r="A251" s="1925"/>
      <c r="B251" s="970" t="s">
        <v>3514</v>
      </c>
      <c r="C251" s="971">
        <f>IF('４．授業支援と授業以外の支援'!AA25&gt;0,1,0)</f>
        <v>0</v>
      </c>
      <c r="M251" s="1921"/>
      <c r="N251" s="970" t="s">
        <v>3862</v>
      </c>
      <c r="O251" s="971">
        <f>IF('６．受験者数・入学者数 '!Z64&gt;0,1,0)</f>
        <v>0</v>
      </c>
    </row>
    <row r="252" spans="1:15" x14ac:dyDescent="0.15">
      <c r="A252" s="1925"/>
      <c r="B252" s="970" t="s">
        <v>3515</v>
      </c>
      <c r="C252" s="971">
        <f>IF('４．授業支援と授業以外の支援'!AA26&gt;0,1,0)</f>
        <v>0</v>
      </c>
      <c r="M252" s="1921"/>
      <c r="N252" s="970" t="s">
        <v>3863</v>
      </c>
      <c r="O252" s="971">
        <f>IF('６．受験者数・入学者数 '!Z65&gt;0,1,0)</f>
        <v>0</v>
      </c>
    </row>
    <row r="253" spans="1:15" x14ac:dyDescent="0.15">
      <c r="A253" s="1925"/>
      <c r="B253" s="970" t="s">
        <v>3516</v>
      </c>
      <c r="C253" s="971">
        <f>IF('４．授業支援と授業以外の支援'!AA27&gt;0,1,0)</f>
        <v>0</v>
      </c>
      <c r="M253" s="1921"/>
      <c r="N253" s="970" t="s">
        <v>3864</v>
      </c>
      <c r="O253" s="971">
        <f>IF('６．受験者数・入学者数 '!Z66&gt;0,1,0)</f>
        <v>0</v>
      </c>
    </row>
    <row r="254" spans="1:15" x14ac:dyDescent="0.15">
      <c r="A254" s="1925"/>
      <c r="B254" s="970" t="s">
        <v>3517</v>
      </c>
      <c r="C254" s="971">
        <f>IF('４．授業支援と授業以外の支援'!AA28&gt;0,1,0)</f>
        <v>0</v>
      </c>
      <c r="M254" s="1921"/>
      <c r="N254" s="970" t="s">
        <v>3865</v>
      </c>
      <c r="O254" s="971">
        <f>IF('６．受験者数・入学者数 '!Z67&gt;0,1,0)</f>
        <v>0</v>
      </c>
    </row>
    <row r="255" spans="1:15" x14ac:dyDescent="0.15">
      <c r="A255" s="1925"/>
      <c r="B255" s="970" t="s">
        <v>3518</v>
      </c>
      <c r="C255" s="971">
        <f>IF('４．授業支援と授業以外の支援'!AA29&gt;0,1,0)</f>
        <v>0</v>
      </c>
      <c r="M255" s="1921"/>
      <c r="N255" s="970" t="s">
        <v>3968</v>
      </c>
      <c r="O255" s="971">
        <f>IF('６．受験者数・入学者数 '!Z68&gt;0,1,0)</f>
        <v>0</v>
      </c>
    </row>
    <row r="256" spans="1:15" x14ac:dyDescent="0.15">
      <c r="A256" s="1925"/>
      <c r="B256" s="970" t="s">
        <v>3519</v>
      </c>
      <c r="C256" s="971">
        <f>IF('４．授業支援と授業以外の支援'!AA30&gt;0,1,0)</f>
        <v>0</v>
      </c>
      <c r="M256" s="1921"/>
      <c r="N256" s="970" t="s">
        <v>3866</v>
      </c>
      <c r="O256" s="971">
        <f>IF('６．受験者数・入学者数 '!Z69&gt;0,1,0)</f>
        <v>0</v>
      </c>
    </row>
    <row r="257" spans="1:15" x14ac:dyDescent="0.15">
      <c r="A257" s="1925"/>
      <c r="B257" s="970" t="s">
        <v>3520</v>
      </c>
      <c r="C257" s="971">
        <f>IF('４．授業支援と授業以外の支援'!AA31&gt;0,1,0)</f>
        <v>0</v>
      </c>
      <c r="M257" s="1921"/>
      <c r="N257" s="970" t="s">
        <v>3867</v>
      </c>
      <c r="O257" s="971">
        <f>IF('６．受験者数・入学者数 '!Z70&gt;0,1,0)</f>
        <v>0</v>
      </c>
    </row>
    <row r="258" spans="1:15" x14ac:dyDescent="0.15">
      <c r="A258" s="1925"/>
      <c r="B258" s="970" t="s">
        <v>3521</v>
      </c>
      <c r="C258" s="971">
        <f>IF('４．授業支援と授業以外の支援'!AA32&gt;0,1,0)</f>
        <v>0</v>
      </c>
      <c r="M258" s="1921"/>
      <c r="N258" s="970" t="s">
        <v>3868</v>
      </c>
      <c r="O258" s="971">
        <f>IF('６．受験者数・入学者数 '!Z71&gt;0,1,0)</f>
        <v>0</v>
      </c>
    </row>
    <row r="259" spans="1:15" x14ac:dyDescent="0.15">
      <c r="A259" s="1925"/>
      <c r="B259" s="970" t="s">
        <v>3522</v>
      </c>
      <c r="C259" s="971">
        <f>IF('４．授業支援と授業以外の支援'!AA33&gt;0,1,0)</f>
        <v>0</v>
      </c>
      <c r="M259" s="1921"/>
      <c r="N259" s="970" t="s">
        <v>3994</v>
      </c>
      <c r="O259" s="971">
        <f>IF('６．受験者数・入学者数 '!Z72&gt;0,1,0)</f>
        <v>0</v>
      </c>
    </row>
    <row r="260" spans="1:15" ht="15" customHeight="1" x14ac:dyDescent="0.15">
      <c r="A260" s="1925"/>
      <c r="B260" s="970" t="s">
        <v>3523</v>
      </c>
      <c r="C260" s="971">
        <f>IF('４．授業支援と授業以外の支援'!AA34&gt;0,1,0)</f>
        <v>0</v>
      </c>
      <c r="M260" s="1924" t="s">
        <v>3870</v>
      </c>
      <c r="N260" s="1659" t="s">
        <v>3986</v>
      </c>
      <c r="O260" s="971">
        <f>IF(SUM('６．受験者数・入学者数 '!AA41:AB41)&gt;0,1,0)</f>
        <v>0</v>
      </c>
    </row>
    <row r="261" spans="1:15" x14ac:dyDescent="0.15">
      <c r="A261" s="1925"/>
      <c r="B261" s="970" t="s">
        <v>3524</v>
      </c>
      <c r="C261" s="971">
        <f>IF('４．授業支援と授業以外の支援'!AA35&gt;0,1,0)</f>
        <v>0</v>
      </c>
      <c r="M261" s="1925"/>
      <c r="N261" s="970" t="s">
        <v>3871</v>
      </c>
      <c r="O261" s="971">
        <f>IF(SUM('６．受験者数・入学者数 '!AA42:AB42)&gt;0,1,0)</f>
        <v>0</v>
      </c>
    </row>
    <row r="262" spans="1:15" x14ac:dyDescent="0.15">
      <c r="A262" s="1925"/>
      <c r="B262" s="970" t="s">
        <v>3525</v>
      </c>
      <c r="C262" s="971">
        <f>IF('４．授業支援と授業以外の支援'!AA36&gt;0,1,0)</f>
        <v>0</v>
      </c>
      <c r="M262" s="1925"/>
      <c r="N262" s="970" t="s">
        <v>3969</v>
      </c>
      <c r="O262" s="971">
        <f>IF(SUM('６．受験者数・入学者数 '!AA43:AB43)&gt;0,1,0)</f>
        <v>0</v>
      </c>
    </row>
    <row r="263" spans="1:15" x14ac:dyDescent="0.15">
      <c r="A263" s="1925"/>
      <c r="B263" s="970" t="s">
        <v>3526</v>
      </c>
      <c r="C263" s="971">
        <f>IF('４．授業支援と授業以外の支援'!AA37&gt;0,1,0)</f>
        <v>0</v>
      </c>
      <c r="M263" s="1925"/>
      <c r="N263" s="970" t="s">
        <v>3872</v>
      </c>
      <c r="O263" s="971">
        <f>IF(SUM('６．受験者数・入学者数 '!AA44:AB44)&gt;0,1,0)</f>
        <v>0</v>
      </c>
    </row>
    <row r="264" spans="1:15" x14ac:dyDescent="0.15">
      <c r="A264" s="1925"/>
      <c r="B264" s="970" t="s">
        <v>3527</v>
      </c>
      <c r="C264" s="971">
        <f>IF('４．授業支援と授業以外の支援'!AA38&gt;0,1,0)</f>
        <v>0</v>
      </c>
      <c r="M264" s="1925"/>
      <c r="N264" s="970" t="s">
        <v>3873</v>
      </c>
      <c r="O264" s="971">
        <f>IF(SUM('６．受験者数・入学者数 '!AA45:AB45)&gt;0,1,0)</f>
        <v>0</v>
      </c>
    </row>
    <row r="265" spans="1:15" x14ac:dyDescent="0.15">
      <c r="A265" s="1925"/>
      <c r="B265" s="970" t="s">
        <v>3528</v>
      </c>
      <c r="C265" s="971">
        <f>IF('４．授業支援と授業以外の支援'!AA39&gt;0,1,0)</f>
        <v>0</v>
      </c>
      <c r="M265" s="1925"/>
      <c r="N265" s="970" t="s">
        <v>3874</v>
      </c>
      <c r="O265" s="971">
        <f>IF(SUM('６．受験者数・入学者数 '!AA46:AB46)&gt;0,1,0)</f>
        <v>0</v>
      </c>
    </row>
    <row r="266" spans="1:15" x14ac:dyDescent="0.15">
      <c r="A266" s="1925"/>
      <c r="B266" s="970" t="s">
        <v>3529</v>
      </c>
      <c r="C266" s="971">
        <f>IF('４．授業支援と授業以外の支援'!AA40&gt;0,1,0)</f>
        <v>0</v>
      </c>
      <c r="M266" s="1925"/>
      <c r="N266" s="970" t="s">
        <v>3875</v>
      </c>
      <c r="O266" s="971">
        <f>IF(SUM('６．受験者数・入学者数 '!AA47:AB47)&gt;0,1,0)</f>
        <v>0</v>
      </c>
    </row>
    <row r="267" spans="1:15" x14ac:dyDescent="0.15">
      <c r="A267" s="1925"/>
      <c r="B267" s="970" t="s">
        <v>3530</v>
      </c>
      <c r="C267" s="971">
        <f>IF('４．授業支援と授業以外の支援'!AA41&gt;0,1,0)</f>
        <v>0</v>
      </c>
      <c r="M267" s="1925"/>
      <c r="N267" s="970" t="s">
        <v>3876</v>
      </c>
      <c r="O267" s="971">
        <f>IF(SUM('６．受験者数・入学者数 '!AA48:AB48)&gt;0,1,0)</f>
        <v>0</v>
      </c>
    </row>
    <row r="268" spans="1:15" x14ac:dyDescent="0.15">
      <c r="A268" s="1927"/>
      <c r="B268" s="970" t="s">
        <v>3531</v>
      </c>
      <c r="C268" s="971">
        <f>IF('４．授業支援と授業以外の支援'!AA42&gt;0,1,0)</f>
        <v>0</v>
      </c>
      <c r="M268" s="1925"/>
      <c r="N268" s="970" t="s">
        <v>3877</v>
      </c>
      <c r="O268" s="971">
        <f>IF(SUM('６．受験者数・入学者数 '!AA49:AB49)&gt;0,1,0)</f>
        <v>0</v>
      </c>
    </row>
    <row r="269" spans="1:15" x14ac:dyDescent="0.15">
      <c r="A269" s="1924" t="s">
        <v>3950</v>
      </c>
      <c r="B269" s="970" t="s">
        <v>3532</v>
      </c>
      <c r="C269" s="971">
        <f>IF(SUM('４．授業支援と授業以外の支援'!AB11:AC11)&gt;0,1,0)</f>
        <v>0</v>
      </c>
      <c r="M269" s="1925"/>
      <c r="N269" s="970" t="s">
        <v>3878</v>
      </c>
      <c r="O269" s="971">
        <f>IF(SUM('６．受験者数・入学者数 '!AA50:AB50)&gt;0,1,0)</f>
        <v>0</v>
      </c>
    </row>
    <row r="270" spans="1:15" x14ac:dyDescent="0.15">
      <c r="A270" s="1925"/>
      <c r="B270" s="970" t="s">
        <v>3533</v>
      </c>
      <c r="C270" s="971">
        <f>IF(SUM('４．授業支援と授業以外の支援'!AB12:AC12)&gt;0,1,0)</f>
        <v>0</v>
      </c>
      <c r="M270" s="1925"/>
      <c r="N270" s="970" t="s">
        <v>3879</v>
      </c>
      <c r="O270" s="971">
        <f>IF(SUM('６．受験者数・入学者数 '!AA51:AB51)&gt;0,1,0)</f>
        <v>0</v>
      </c>
    </row>
    <row r="271" spans="1:15" x14ac:dyDescent="0.15">
      <c r="A271" s="1925"/>
      <c r="B271" s="970" t="s">
        <v>3534</v>
      </c>
      <c r="C271" s="971">
        <f>IF(SUM('４．授業支援と授業以外の支援'!AB13:AC13)&gt;0,1,0)</f>
        <v>0</v>
      </c>
      <c r="M271" s="1925"/>
      <c r="N271" s="970" t="s">
        <v>3880</v>
      </c>
      <c r="O271" s="971">
        <f>IF(SUM('６．受験者数・入学者数 '!AA52:AB52)&gt;0,1,0)</f>
        <v>0</v>
      </c>
    </row>
    <row r="272" spans="1:15" x14ac:dyDescent="0.15">
      <c r="A272" s="1925"/>
      <c r="B272" s="970" t="s">
        <v>3535</v>
      </c>
      <c r="C272" s="971">
        <f>IF(SUM('４．授業支援と授業以外の支援'!AB14:AC14)&gt;0,1,0)</f>
        <v>0</v>
      </c>
      <c r="M272" s="1925"/>
      <c r="N272" s="970" t="s">
        <v>3881</v>
      </c>
      <c r="O272" s="971">
        <f>IF(SUM('６．受験者数・入学者数 '!AA53:AB53)&gt;0,1,0)</f>
        <v>0</v>
      </c>
    </row>
    <row r="273" spans="1:15" x14ac:dyDescent="0.15">
      <c r="A273" s="1925"/>
      <c r="B273" s="970" t="s">
        <v>3536</v>
      </c>
      <c r="C273" s="971">
        <f>IF(SUM('４．授業支援と授業以外の支援'!AB15:AC15)&gt;0,1,0)</f>
        <v>0</v>
      </c>
      <c r="M273" s="1925"/>
      <c r="N273" s="970" t="s">
        <v>3882</v>
      </c>
      <c r="O273" s="971">
        <f>IF(SUM('６．受験者数・入学者数 '!AA54:AB54)&gt;0,1,0)</f>
        <v>0</v>
      </c>
    </row>
    <row r="274" spans="1:15" x14ac:dyDescent="0.15">
      <c r="A274" s="1925"/>
      <c r="B274" s="970" t="s">
        <v>3537</v>
      </c>
      <c r="C274" s="971">
        <f>IF(SUM('４．授業支援と授業以外の支援'!AB16:AC16)&gt;0,1,0)</f>
        <v>0</v>
      </c>
      <c r="M274" s="1925"/>
      <c r="N274" s="970" t="s">
        <v>3883</v>
      </c>
      <c r="O274" s="971">
        <f>IF(SUM('６．受験者数・入学者数 '!AA55:AB55)&gt;0,1,0)</f>
        <v>0</v>
      </c>
    </row>
    <row r="275" spans="1:15" x14ac:dyDescent="0.15">
      <c r="A275" s="1925"/>
      <c r="B275" s="970" t="s">
        <v>3538</v>
      </c>
      <c r="C275" s="971">
        <f>IF(SUM('４．授業支援と授業以外の支援'!AB17:AC17)&gt;0,1,0)</f>
        <v>0</v>
      </c>
      <c r="M275" s="1925"/>
      <c r="N275" s="970" t="s">
        <v>3884</v>
      </c>
      <c r="O275" s="971">
        <f>IF(SUM('６．受験者数・入学者数 '!AA56:AB56)&gt;0,1,0)</f>
        <v>0</v>
      </c>
    </row>
    <row r="276" spans="1:15" x14ac:dyDescent="0.15">
      <c r="A276" s="1925"/>
      <c r="B276" s="970" t="s">
        <v>3539</v>
      </c>
      <c r="C276" s="971">
        <f>IF(SUM('４．授業支援と授業以外の支援'!AB18:AC18)&gt;0,1,0)</f>
        <v>0</v>
      </c>
      <c r="M276" s="1925"/>
      <c r="N276" s="970" t="s">
        <v>3885</v>
      </c>
      <c r="O276" s="971">
        <f>IF(SUM('６．受験者数・入学者数 '!AA57:AB57)&gt;0,1,0)</f>
        <v>0</v>
      </c>
    </row>
    <row r="277" spans="1:15" x14ac:dyDescent="0.15">
      <c r="A277" s="1925"/>
      <c r="B277" s="970" t="s">
        <v>3540</v>
      </c>
      <c r="C277" s="971">
        <f>IF(SUM('４．授業支援と授業以外の支援'!AB19:AC19)&gt;0,1,0)</f>
        <v>0</v>
      </c>
      <c r="M277" s="1925"/>
      <c r="N277" s="970" t="s">
        <v>3886</v>
      </c>
      <c r="O277" s="971">
        <f>IF(SUM('６．受験者数・入学者数 '!AA58:AB58)&gt;0,1,0)</f>
        <v>0</v>
      </c>
    </row>
    <row r="278" spans="1:15" x14ac:dyDescent="0.15">
      <c r="A278" s="1925"/>
      <c r="B278" s="970" t="s">
        <v>3541</v>
      </c>
      <c r="C278" s="971">
        <f>IF(SUM('４．授業支援と授業以外の支援'!AB20:AC20)&gt;0,1,0)</f>
        <v>0</v>
      </c>
      <c r="M278" s="1925"/>
      <c r="N278" s="970" t="s">
        <v>3887</v>
      </c>
      <c r="O278" s="971">
        <f>IF(SUM('６．受験者数・入学者数 '!AA59:AB59)&gt;0,1,0)</f>
        <v>0</v>
      </c>
    </row>
    <row r="279" spans="1:15" x14ac:dyDescent="0.15">
      <c r="A279" s="1925"/>
      <c r="B279" s="970" t="s">
        <v>3542</v>
      </c>
      <c r="C279" s="971">
        <f>IF(SUM('４．授業支援と授業以外の支援'!AB21:AC21)&gt;0,1,0)</f>
        <v>0</v>
      </c>
      <c r="M279" s="1925"/>
      <c r="N279" s="970" t="s">
        <v>3888</v>
      </c>
      <c r="O279" s="971">
        <f>IF(SUM('６．受験者数・入学者数 '!AA60:AB60)&gt;0,1,0)</f>
        <v>0</v>
      </c>
    </row>
    <row r="280" spans="1:15" x14ac:dyDescent="0.15">
      <c r="A280" s="1925"/>
      <c r="B280" s="970" t="s">
        <v>3543</v>
      </c>
      <c r="C280" s="971">
        <f>IF(SUM('４．授業支援と授業以外の支援'!AB22:AC22)&gt;0,1,0)</f>
        <v>0</v>
      </c>
      <c r="M280" s="1925"/>
      <c r="N280" s="970" t="s">
        <v>3889</v>
      </c>
      <c r="O280" s="971">
        <f>IF(SUM('６．受験者数・入学者数 '!AA61:AB61)&gt;0,1,0)</f>
        <v>0</v>
      </c>
    </row>
    <row r="281" spans="1:15" x14ac:dyDescent="0.15">
      <c r="A281" s="1925"/>
      <c r="B281" s="970" t="s">
        <v>3544</v>
      </c>
      <c r="C281" s="971">
        <f>IF(SUM('４．授業支援と授業以外の支援'!AB23:AC23)&gt;0,1,0)</f>
        <v>0</v>
      </c>
      <c r="M281" s="1925"/>
      <c r="N281" s="970" t="s">
        <v>3890</v>
      </c>
      <c r="O281" s="971">
        <f>IF(SUM('６．受験者数・入学者数 '!AA62:AB62)&gt;0,1,0)</f>
        <v>0</v>
      </c>
    </row>
    <row r="282" spans="1:15" x14ac:dyDescent="0.15">
      <c r="A282" s="1925"/>
      <c r="B282" s="970" t="s">
        <v>3545</v>
      </c>
      <c r="C282" s="971">
        <f>IF(SUM('４．授業支援と授業以外の支援'!AB24:AC24)&gt;0,1,0)</f>
        <v>0</v>
      </c>
      <c r="M282" s="1925"/>
      <c r="N282" s="970" t="s">
        <v>3891</v>
      </c>
      <c r="O282" s="971">
        <f>IF(SUM('６．受験者数・入学者数 '!AA63:AB63)&gt;0,1,0)</f>
        <v>0</v>
      </c>
    </row>
    <row r="283" spans="1:15" x14ac:dyDescent="0.15">
      <c r="A283" s="1925"/>
      <c r="B283" s="970" t="s">
        <v>3546</v>
      </c>
      <c r="C283" s="971">
        <f>IF(SUM('４．授業支援と授業以外の支援'!AB25:AC25)&gt;0,1,0)</f>
        <v>0</v>
      </c>
      <c r="M283" s="1925"/>
      <c r="N283" s="970" t="s">
        <v>3892</v>
      </c>
      <c r="O283" s="971">
        <f>IF(SUM('６．受験者数・入学者数 '!AA64:AB64)&gt;0,1,0)</f>
        <v>0</v>
      </c>
    </row>
    <row r="284" spans="1:15" x14ac:dyDescent="0.15">
      <c r="A284" s="1925"/>
      <c r="B284" s="970" t="s">
        <v>3547</v>
      </c>
      <c r="C284" s="971">
        <f>IF(SUM('４．授業支援と授業以外の支援'!AB26:AC26)&gt;0,1,0)</f>
        <v>0</v>
      </c>
      <c r="M284" s="1925"/>
      <c r="N284" s="970" t="s">
        <v>3893</v>
      </c>
      <c r="O284" s="971">
        <f>IF(SUM('６．受験者数・入学者数 '!AA65:AB65)&gt;0,1,0)</f>
        <v>0</v>
      </c>
    </row>
    <row r="285" spans="1:15" x14ac:dyDescent="0.15">
      <c r="A285" s="1925"/>
      <c r="B285" s="970" t="s">
        <v>3548</v>
      </c>
      <c r="C285" s="971">
        <f>IF(SUM('４．授業支援と授業以外の支援'!AB27:AC27)&gt;0,1,0)</f>
        <v>0</v>
      </c>
      <c r="M285" s="1925"/>
      <c r="N285" s="970" t="s">
        <v>3894</v>
      </c>
      <c r="O285" s="971">
        <f>IF(SUM('６．受験者数・入学者数 '!AA66:AB66)&gt;0,1,0)</f>
        <v>0</v>
      </c>
    </row>
    <row r="286" spans="1:15" x14ac:dyDescent="0.15">
      <c r="A286" s="1925"/>
      <c r="B286" s="970" t="s">
        <v>3549</v>
      </c>
      <c r="C286" s="971">
        <f>IF(SUM('４．授業支援と授業以外の支援'!AB28:AC28)&gt;0,1,0)</f>
        <v>0</v>
      </c>
      <c r="M286" s="1925"/>
      <c r="N286" s="970" t="s">
        <v>3895</v>
      </c>
      <c r="O286" s="971">
        <f>IF(SUM('６．受験者数・入学者数 '!AA67:AB67)&gt;0,1,0)</f>
        <v>0</v>
      </c>
    </row>
    <row r="287" spans="1:15" x14ac:dyDescent="0.15">
      <c r="A287" s="1925"/>
      <c r="B287" s="970" t="s">
        <v>3550</v>
      </c>
      <c r="C287" s="971">
        <f>IF(SUM('４．授業支援と授業以外の支援'!AB29:AC29)&gt;0,1,0)</f>
        <v>0</v>
      </c>
      <c r="M287" s="1925"/>
      <c r="N287" s="970" t="s">
        <v>3970</v>
      </c>
      <c r="O287" s="971">
        <f>IF(SUM('６．受験者数・入学者数 '!AA68:AB68)&gt;0,1,0)</f>
        <v>0</v>
      </c>
    </row>
    <row r="288" spans="1:15" x14ac:dyDescent="0.15">
      <c r="A288" s="1925"/>
      <c r="B288" s="970" t="s">
        <v>3551</v>
      </c>
      <c r="C288" s="971">
        <f>IF(SUM('４．授業支援と授業以外の支援'!AB30:AC30)&gt;0,1,0)</f>
        <v>0</v>
      </c>
      <c r="M288" s="1925"/>
      <c r="N288" s="970" t="s">
        <v>3896</v>
      </c>
      <c r="O288" s="971">
        <f>IF(SUM('６．受験者数・入学者数 '!AA69:AB69)&gt;0,1,0)</f>
        <v>0</v>
      </c>
    </row>
    <row r="289" spans="1:15" x14ac:dyDescent="0.15">
      <c r="A289" s="1925"/>
      <c r="B289" s="970" t="s">
        <v>3552</v>
      </c>
      <c r="C289" s="971">
        <f>IF(SUM('４．授業支援と授業以外の支援'!AB31:AC31)&gt;0,1,0)</f>
        <v>0</v>
      </c>
      <c r="M289" s="1925"/>
      <c r="N289" s="970" t="s">
        <v>3897</v>
      </c>
      <c r="O289" s="971">
        <f>IF(SUM('６．受験者数・入学者数 '!AA70:AB70)&gt;0,1,0)</f>
        <v>0</v>
      </c>
    </row>
    <row r="290" spans="1:15" x14ac:dyDescent="0.15">
      <c r="A290" s="1925"/>
      <c r="B290" s="970" t="s">
        <v>3553</v>
      </c>
      <c r="C290" s="971">
        <f>IF(SUM('４．授業支援と授業以外の支援'!AB32:AC32)&gt;0,1,0)</f>
        <v>0</v>
      </c>
      <c r="M290" s="1925"/>
      <c r="N290" s="970" t="s">
        <v>3898</v>
      </c>
      <c r="O290" s="971">
        <f>IF(SUM('６．受験者数・入学者数 '!AA71:AB71)&gt;0,1,0)</f>
        <v>0</v>
      </c>
    </row>
    <row r="291" spans="1:15" ht="15" customHeight="1" x14ac:dyDescent="0.15">
      <c r="A291" s="1925"/>
      <c r="B291" s="970" t="s">
        <v>3554</v>
      </c>
      <c r="C291" s="971">
        <f>IF(SUM('４．授業支援と授業以外の支援'!AB33:AC33)&gt;0,1,0)</f>
        <v>0</v>
      </c>
      <c r="M291" s="1927"/>
      <c r="N291" s="970" t="s">
        <v>3869</v>
      </c>
      <c r="O291" s="971">
        <f>IF(SUM('６．受験者数・入学者数 '!AA72:AB72)&gt;0,1,0)</f>
        <v>0</v>
      </c>
    </row>
    <row r="292" spans="1:15" ht="15" customHeight="1" x14ac:dyDescent="0.15">
      <c r="A292" s="1925"/>
      <c r="B292" s="970" t="s">
        <v>3555</v>
      </c>
      <c r="C292" s="971">
        <f>IF(SUM('４．授業支援と授業以外の支援'!AB34:AC34)&gt;0,1,0)</f>
        <v>0</v>
      </c>
      <c r="M292" s="1924" t="s">
        <v>3899</v>
      </c>
      <c r="N292" s="1659" t="s">
        <v>3985</v>
      </c>
      <c r="O292" s="971">
        <f>IF('６．受験者数・入学者数 '!AC41&gt;0,1,0)</f>
        <v>0</v>
      </c>
    </row>
    <row r="293" spans="1:15" x14ac:dyDescent="0.15">
      <c r="A293" s="1925"/>
      <c r="B293" s="970" t="s">
        <v>3556</v>
      </c>
      <c r="C293" s="971">
        <f>IF(SUM('４．授業支援と授業以外の支援'!AB35:AC35)&gt;0,1,0)</f>
        <v>0</v>
      </c>
      <c r="M293" s="1925"/>
      <c r="N293" s="970" t="s">
        <v>3900</v>
      </c>
      <c r="O293" s="971">
        <f>IF('６．受験者数・入学者数 '!AC42&gt;0,1,0)</f>
        <v>0</v>
      </c>
    </row>
    <row r="294" spans="1:15" x14ac:dyDescent="0.15">
      <c r="A294" s="1925"/>
      <c r="B294" s="970" t="s">
        <v>3557</v>
      </c>
      <c r="C294" s="971">
        <f>IF(SUM('４．授業支援と授業以外の支援'!AB36:AC36)&gt;0,1,0)</f>
        <v>0</v>
      </c>
      <c r="M294" s="1925"/>
      <c r="N294" s="970" t="s">
        <v>3971</v>
      </c>
      <c r="O294" s="971">
        <f>IF('６．受験者数・入学者数 '!AC43&gt;0,1,0)</f>
        <v>0</v>
      </c>
    </row>
    <row r="295" spans="1:15" x14ac:dyDescent="0.15">
      <c r="A295" s="1925"/>
      <c r="B295" s="970" t="s">
        <v>3558</v>
      </c>
      <c r="C295" s="971">
        <f>IF(SUM('４．授業支援と授業以外の支援'!AB37:AC37)&gt;0,1,0)</f>
        <v>0</v>
      </c>
      <c r="M295" s="1925"/>
      <c r="N295" s="970" t="s">
        <v>3901</v>
      </c>
      <c r="O295" s="971">
        <f>IF('６．受験者数・入学者数 '!AC44&gt;0,1,0)</f>
        <v>0</v>
      </c>
    </row>
    <row r="296" spans="1:15" x14ac:dyDescent="0.15">
      <c r="A296" s="1925"/>
      <c r="B296" s="970" t="s">
        <v>3559</v>
      </c>
      <c r="C296" s="971">
        <f>IF(SUM('４．授業支援と授業以外の支援'!AB38:AC38)&gt;0,1,0)</f>
        <v>0</v>
      </c>
      <c r="M296" s="1925"/>
      <c r="N296" s="970" t="s">
        <v>3902</v>
      </c>
      <c r="O296" s="971">
        <f>IF('６．受験者数・入学者数 '!AC45&gt;0,1,0)</f>
        <v>0</v>
      </c>
    </row>
    <row r="297" spans="1:15" x14ac:dyDescent="0.15">
      <c r="A297" s="1925"/>
      <c r="B297" s="970" t="s">
        <v>3560</v>
      </c>
      <c r="C297" s="971">
        <f>IF(SUM('４．授業支援と授業以外の支援'!AB39:AC39)&gt;0,1,0)</f>
        <v>0</v>
      </c>
      <c r="M297" s="1925"/>
      <c r="N297" s="970" t="s">
        <v>3903</v>
      </c>
      <c r="O297" s="971">
        <f>IF('６．受験者数・入学者数 '!AC46&gt;0,1,0)</f>
        <v>0</v>
      </c>
    </row>
    <row r="298" spans="1:15" x14ac:dyDescent="0.15">
      <c r="A298" s="1925"/>
      <c r="B298" s="970" t="s">
        <v>3561</v>
      </c>
      <c r="C298" s="971">
        <f>IF(SUM('４．授業支援と授業以外の支援'!AB40:AC40)&gt;0,1,0)</f>
        <v>0</v>
      </c>
      <c r="M298" s="1925"/>
      <c r="N298" s="970" t="s">
        <v>3904</v>
      </c>
      <c r="O298" s="971">
        <f>IF('６．受験者数・入学者数 '!AC47&gt;0,1,0)</f>
        <v>0</v>
      </c>
    </row>
    <row r="299" spans="1:15" x14ac:dyDescent="0.15">
      <c r="A299" s="1925"/>
      <c r="B299" s="970" t="s">
        <v>3562</v>
      </c>
      <c r="C299" s="971">
        <f>IF(SUM('４．授業支援と授業以外の支援'!AB41:AC41)&gt;0,1,0)</f>
        <v>0</v>
      </c>
      <c r="M299" s="1925"/>
      <c r="N299" s="970" t="s">
        <v>3905</v>
      </c>
      <c r="O299" s="971">
        <f>IF('６．受験者数・入学者数 '!AC48&gt;0,1,0)</f>
        <v>0</v>
      </c>
    </row>
    <row r="300" spans="1:15" x14ac:dyDescent="0.15">
      <c r="A300" s="1927"/>
      <c r="B300" s="970" t="s">
        <v>3563</v>
      </c>
      <c r="C300" s="971">
        <f>IF(SUM('４．授業支援と授業以外の支援'!AB42:AC42)&gt;0,1,0)</f>
        <v>0</v>
      </c>
      <c r="M300" s="1925"/>
      <c r="N300" s="970" t="s">
        <v>3906</v>
      </c>
      <c r="O300" s="971">
        <f>IF('６．受験者数・入学者数 '!AC49&gt;0,1,0)</f>
        <v>0</v>
      </c>
    </row>
    <row r="301" spans="1:15" x14ac:dyDescent="0.15">
      <c r="A301" s="1924" t="s">
        <v>3951</v>
      </c>
      <c r="B301" s="970" t="s">
        <v>3564</v>
      </c>
      <c r="C301" s="971">
        <f>IF('４．授業支援と授業以外の支援'!AD11&gt;0,1,0)</f>
        <v>0</v>
      </c>
      <c r="M301" s="1925"/>
      <c r="N301" s="970" t="s">
        <v>3907</v>
      </c>
      <c r="O301" s="971">
        <f>IF('６．受験者数・入学者数 '!AC50&gt;0,1,0)</f>
        <v>0</v>
      </c>
    </row>
    <row r="302" spans="1:15" x14ac:dyDescent="0.15">
      <c r="A302" s="1925"/>
      <c r="B302" s="970" t="s">
        <v>3565</v>
      </c>
      <c r="C302" s="971">
        <f>IF('４．授業支援と授業以外の支援'!AD12&gt;0,1,0)</f>
        <v>0</v>
      </c>
      <c r="M302" s="1925"/>
      <c r="N302" s="970" t="s">
        <v>3908</v>
      </c>
      <c r="O302" s="971">
        <f>IF('６．受験者数・入学者数 '!AC51&gt;0,1,0)</f>
        <v>0</v>
      </c>
    </row>
    <row r="303" spans="1:15" x14ac:dyDescent="0.15">
      <c r="A303" s="1925"/>
      <c r="B303" s="970" t="s">
        <v>3566</v>
      </c>
      <c r="C303" s="971">
        <f>IF('４．授業支援と授業以外の支援'!AD13&gt;0,1,0)</f>
        <v>0</v>
      </c>
      <c r="M303" s="1925"/>
      <c r="N303" s="970" t="s">
        <v>3909</v>
      </c>
      <c r="O303" s="971">
        <f>IF('６．受験者数・入学者数 '!AC52&gt;0,1,0)</f>
        <v>0</v>
      </c>
    </row>
    <row r="304" spans="1:15" x14ac:dyDescent="0.15">
      <c r="A304" s="1925"/>
      <c r="B304" s="970" t="s">
        <v>3567</v>
      </c>
      <c r="C304" s="971">
        <f>IF('４．授業支援と授業以外の支援'!AD14&gt;0,1,0)</f>
        <v>0</v>
      </c>
      <c r="M304" s="1925"/>
      <c r="N304" s="970" t="s">
        <v>3910</v>
      </c>
      <c r="O304" s="971">
        <f>IF('６．受験者数・入学者数 '!AC53&gt;0,1,0)</f>
        <v>0</v>
      </c>
    </row>
    <row r="305" spans="1:15" x14ac:dyDescent="0.15">
      <c r="A305" s="1925"/>
      <c r="B305" s="970" t="s">
        <v>3568</v>
      </c>
      <c r="C305" s="971">
        <f>IF('４．授業支援と授業以外の支援'!AD15&gt;0,1,0)</f>
        <v>0</v>
      </c>
      <c r="M305" s="1925"/>
      <c r="N305" s="970" t="s">
        <v>3911</v>
      </c>
      <c r="O305" s="971">
        <f>IF('６．受験者数・入学者数 '!AC54&gt;0,1,0)</f>
        <v>0</v>
      </c>
    </row>
    <row r="306" spans="1:15" x14ac:dyDescent="0.15">
      <c r="A306" s="1925"/>
      <c r="B306" s="970" t="s">
        <v>3569</v>
      </c>
      <c r="C306" s="971">
        <f>IF('４．授業支援と授業以外の支援'!AD16&gt;0,1,0)</f>
        <v>0</v>
      </c>
      <c r="M306" s="1925"/>
      <c r="N306" s="970" t="s">
        <v>3912</v>
      </c>
      <c r="O306" s="971">
        <f>IF('６．受験者数・入学者数 '!AC55&gt;0,1,0)</f>
        <v>0</v>
      </c>
    </row>
    <row r="307" spans="1:15" x14ac:dyDescent="0.15">
      <c r="A307" s="1925"/>
      <c r="B307" s="970" t="s">
        <v>3570</v>
      </c>
      <c r="C307" s="971">
        <f>IF('４．授業支援と授業以外の支援'!AD17&gt;0,1,0)</f>
        <v>0</v>
      </c>
      <c r="M307" s="1925"/>
      <c r="N307" s="970" t="s">
        <v>3913</v>
      </c>
      <c r="O307" s="971">
        <f>IF('６．受験者数・入学者数 '!AC56&gt;0,1,0)</f>
        <v>0</v>
      </c>
    </row>
    <row r="308" spans="1:15" x14ac:dyDescent="0.15">
      <c r="A308" s="1925"/>
      <c r="B308" s="970" t="s">
        <v>3571</v>
      </c>
      <c r="C308" s="971">
        <f>IF('４．授業支援と授業以外の支援'!AD18&gt;0,1,0)</f>
        <v>0</v>
      </c>
      <c r="M308" s="1925"/>
      <c r="N308" s="970" t="s">
        <v>3914</v>
      </c>
      <c r="O308" s="971">
        <f>IF('６．受験者数・入学者数 '!AC57&gt;0,1,0)</f>
        <v>0</v>
      </c>
    </row>
    <row r="309" spans="1:15" x14ac:dyDescent="0.15">
      <c r="A309" s="1925"/>
      <c r="B309" s="970" t="s">
        <v>3572</v>
      </c>
      <c r="C309" s="971">
        <f>IF('４．授業支援と授業以外の支援'!AD19&gt;0,1,0)</f>
        <v>0</v>
      </c>
      <c r="M309" s="1925"/>
      <c r="N309" s="970" t="s">
        <v>3915</v>
      </c>
      <c r="O309" s="971">
        <f>IF('６．受験者数・入学者数 '!AC58&gt;0,1,0)</f>
        <v>0</v>
      </c>
    </row>
    <row r="310" spans="1:15" x14ac:dyDescent="0.15">
      <c r="A310" s="1925"/>
      <c r="B310" s="970" t="s">
        <v>3573</v>
      </c>
      <c r="C310" s="971">
        <f>IF('４．授業支援と授業以外の支援'!AD20&gt;0,1,0)</f>
        <v>0</v>
      </c>
      <c r="M310" s="1925"/>
      <c r="N310" s="970" t="s">
        <v>3916</v>
      </c>
      <c r="O310" s="971">
        <f>IF('６．受験者数・入学者数 '!AC59&gt;0,1,0)</f>
        <v>0</v>
      </c>
    </row>
    <row r="311" spans="1:15" x14ac:dyDescent="0.15">
      <c r="A311" s="1925"/>
      <c r="B311" s="970" t="s">
        <v>3574</v>
      </c>
      <c r="C311" s="971">
        <f>IF('４．授業支援と授業以外の支援'!AD21&gt;0,1,0)</f>
        <v>0</v>
      </c>
      <c r="M311" s="1925"/>
      <c r="N311" s="970" t="s">
        <v>3917</v>
      </c>
      <c r="O311" s="971">
        <f>IF('６．受験者数・入学者数 '!AC60&gt;0,1,0)</f>
        <v>0</v>
      </c>
    </row>
    <row r="312" spans="1:15" x14ac:dyDescent="0.15">
      <c r="A312" s="1925"/>
      <c r="B312" s="970" t="s">
        <v>3575</v>
      </c>
      <c r="C312" s="971">
        <f>IF('４．授業支援と授業以外の支援'!AD22&gt;0,1,0)</f>
        <v>0</v>
      </c>
      <c r="M312" s="1925"/>
      <c r="N312" s="970" t="s">
        <v>3918</v>
      </c>
      <c r="O312" s="971">
        <f>IF('６．受験者数・入学者数 '!AC61&gt;0,1,0)</f>
        <v>0</v>
      </c>
    </row>
    <row r="313" spans="1:15" x14ac:dyDescent="0.15">
      <c r="A313" s="1925"/>
      <c r="B313" s="970" t="s">
        <v>3576</v>
      </c>
      <c r="C313" s="971">
        <f>IF('４．授業支援と授業以外の支援'!AD23&gt;0,1,0)</f>
        <v>0</v>
      </c>
      <c r="M313" s="1925"/>
      <c r="N313" s="970" t="s">
        <v>3919</v>
      </c>
      <c r="O313" s="971">
        <f>IF('６．受験者数・入学者数 '!AC62&gt;0,1,0)</f>
        <v>0</v>
      </c>
    </row>
    <row r="314" spans="1:15" x14ac:dyDescent="0.15">
      <c r="A314" s="1925"/>
      <c r="B314" s="970" t="s">
        <v>3577</v>
      </c>
      <c r="C314" s="971">
        <f>IF('４．授業支援と授業以外の支援'!AD24&gt;0,1,0)</f>
        <v>0</v>
      </c>
      <c r="M314" s="1925"/>
      <c r="N314" s="970" t="s">
        <v>3920</v>
      </c>
      <c r="O314" s="971">
        <f>IF('６．受験者数・入学者数 '!AC63&gt;0,1,0)</f>
        <v>0</v>
      </c>
    </row>
    <row r="315" spans="1:15" x14ac:dyDescent="0.15">
      <c r="A315" s="1925"/>
      <c r="B315" s="970" t="s">
        <v>3578</v>
      </c>
      <c r="C315" s="971">
        <f>IF('４．授業支援と授業以外の支援'!AD25&gt;0,1,0)</f>
        <v>0</v>
      </c>
      <c r="M315" s="1925"/>
      <c r="N315" s="970" t="s">
        <v>3921</v>
      </c>
      <c r="O315" s="971">
        <f>IF('６．受験者数・入学者数 '!AC64&gt;0,1,0)</f>
        <v>0</v>
      </c>
    </row>
    <row r="316" spans="1:15" x14ac:dyDescent="0.15">
      <c r="A316" s="1925"/>
      <c r="B316" s="970" t="s">
        <v>3579</v>
      </c>
      <c r="C316" s="971">
        <f>IF('４．授業支援と授業以外の支援'!AD26&gt;0,1,0)</f>
        <v>0</v>
      </c>
      <c r="M316" s="1925"/>
      <c r="N316" s="970" t="s">
        <v>3922</v>
      </c>
      <c r="O316" s="971">
        <f>IF('６．受験者数・入学者数 '!AC65&gt;0,1,0)</f>
        <v>0</v>
      </c>
    </row>
    <row r="317" spans="1:15" x14ac:dyDescent="0.15">
      <c r="A317" s="1925"/>
      <c r="B317" s="970" t="s">
        <v>3580</v>
      </c>
      <c r="C317" s="971">
        <f>IF('４．授業支援と授業以外の支援'!AD27&gt;0,1,0)</f>
        <v>0</v>
      </c>
      <c r="M317" s="1925"/>
      <c r="N317" s="970" t="s">
        <v>3923</v>
      </c>
      <c r="O317" s="971">
        <f>IF('６．受験者数・入学者数 '!AC66&gt;0,1,0)</f>
        <v>0</v>
      </c>
    </row>
    <row r="318" spans="1:15" x14ac:dyDescent="0.15">
      <c r="A318" s="1925"/>
      <c r="B318" s="970" t="s">
        <v>3581</v>
      </c>
      <c r="C318" s="971">
        <f>IF('４．授業支援と授業以外の支援'!AD28&gt;0,1,0)</f>
        <v>0</v>
      </c>
      <c r="M318" s="1925"/>
      <c r="N318" s="970" t="s">
        <v>3924</v>
      </c>
      <c r="O318" s="971">
        <f>IF('６．受験者数・入学者数 '!AC67&gt;0,1,0)</f>
        <v>0</v>
      </c>
    </row>
    <row r="319" spans="1:15" x14ac:dyDescent="0.15">
      <c r="A319" s="1925"/>
      <c r="B319" s="970" t="s">
        <v>3582</v>
      </c>
      <c r="C319" s="971">
        <f>IF('４．授業支援と授業以外の支援'!AD29&gt;0,1,0)</f>
        <v>0</v>
      </c>
      <c r="M319" s="1925"/>
      <c r="N319" s="970" t="s">
        <v>3972</v>
      </c>
      <c r="O319" s="971">
        <f>IF('６．受験者数・入学者数 '!AC68&gt;0,1,0)</f>
        <v>0</v>
      </c>
    </row>
    <row r="320" spans="1:15" x14ac:dyDescent="0.15">
      <c r="A320" s="1925"/>
      <c r="B320" s="970" t="s">
        <v>3583</v>
      </c>
      <c r="C320" s="971">
        <f>IF('４．授業支援と授業以外の支援'!AD30&gt;0,1,0)</f>
        <v>0</v>
      </c>
      <c r="M320" s="1925"/>
      <c r="N320" s="970" t="s">
        <v>3925</v>
      </c>
      <c r="O320" s="971">
        <f>IF('６．受験者数・入学者数 '!AC69&gt;0,1,0)</f>
        <v>0</v>
      </c>
    </row>
    <row r="321" spans="1:15" x14ac:dyDescent="0.15">
      <c r="A321" s="1925"/>
      <c r="B321" s="970" t="s">
        <v>3584</v>
      </c>
      <c r="C321" s="971">
        <f>IF('４．授業支援と授業以外の支援'!AD31&gt;0,1,0)</f>
        <v>0</v>
      </c>
      <c r="M321" s="1925"/>
      <c r="N321" s="970" t="s">
        <v>3926</v>
      </c>
      <c r="O321" s="971">
        <f>IF('６．受験者数・入学者数 '!AC70&gt;0,1,0)</f>
        <v>0</v>
      </c>
    </row>
    <row r="322" spans="1:15" x14ac:dyDescent="0.15">
      <c r="A322" s="1925"/>
      <c r="B322" s="970" t="s">
        <v>3585</v>
      </c>
      <c r="C322" s="971">
        <f>IF('４．授業支援と授業以外の支援'!AD32&gt;0,1,0)</f>
        <v>0</v>
      </c>
      <c r="M322" s="1925"/>
      <c r="N322" s="970" t="s">
        <v>3927</v>
      </c>
      <c r="O322" s="971">
        <f>IF('６．受験者数・入学者数 '!AC71&gt;0,1,0)</f>
        <v>0</v>
      </c>
    </row>
    <row r="323" spans="1:15" ht="15.75" thickBot="1" x14ac:dyDescent="0.2">
      <c r="A323" s="1925"/>
      <c r="B323" s="970" t="s">
        <v>3586</v>
      </c>
      <c r="C323" s="971">
        <f>IF('４．授業支援と授業以外の支援'!AD33&gt;0,1,0)</f>
        <v>0</v>
      </c>
      <c r="M323" s="1926"/>
      <c r="N323" s="972" t="s">
        <v>3928</v>
      </c>
      <c r="O323" s="973">
        <f>IF('６．受験者数・入学者数 '!AC72&gt;0,1,0)</f>
        <v>0</v>
      </c>
    </row>
    <row r="324" spans="1:15" x14ac:dyDescent="0.15">
      <c r="A324" s="1925"/>
      <c r="B324" s="970" t="s">
        <v>3587</v>
      </c>
      <c r="C324" s="971">
        <f>IF('４．授業支援と授業以外の支援'!AD34&gt;0,1,0)</f>
        <v>0</v>
      </c>
    </row>
    <row r="325" spans="1:15" x14ac:dyDescent="0.15">
      <c r="A325" s="1925"/>
      <c r="B325" s="970" t="s">
        <v>3588</v>
      </c>
      <c r="C325" s="971">
        <f>IF('４．授業支援と授業以外の支援'!AD35&gt;0,1,0)</f>
        <v>0</v>
      </c>
    </row>
    <row r="326" spans="1:15" x14ac:dyDescent="0.15">
      <c r="A326" s="1925"/>
      <c r="B326" s="970" t="s">
        <v>3589</v>
      </c>
      <c r="C326" s="971">
        <f>IF('４．授業支援と授業以外の支援'!AD36&gt;0,1,0)</f>
        <v>0</v>
      </c>
    </row>
    <row r="327" spans="1:15" x14ac:dyDescent="0.15">
      <c r="A327" s="1925"/>
      <c r="B327" s="970" t="s">
        <v>3590</v>
      </c>
      <c r="C327" s="971">
        <f>IF('４．授業支援と授業以外の支援'!AD37&gt;0,1,0)</f>
        <v>0</v>
      </c>
    </row>
    <row r="328" spans="1:15" x14ac:dyDescent="0.15">
      <c r="A328" s="1925"/>
      <c r="B328" s="970" t="s">
        <v>3591</v>
      </c>
      <c r="C328" s="971">
        <f>IF('４．授業支援と授業以外の支援'!AD38&gt;0,1,0)</f>
        <v>0</v>
      </c>
    </row>
    <row r="329" spans="1:15" x14ac:dyDescent="0.15">
      <c r="A329" s="1925"/>
      <c r="B329" s="970" t="s">
        <v>3592</v>
      </c>
      <c r="C329" s="971">
        <f>IF('４．授業支援と授業以外の支援'!AD39&gt;0,1,0)</f>
        <v>0</v>
      </c>
    </row>
    <row r="330" spans="1:15" x14ac:dyDescent="0.15">
      <c r="A330" s="1925"/>
      <c r="B330" s="970" t="s">
        <v>3593</v>
      </c>
      <c r="C330" s="971">
        <f>IF('４．授業支援と授業以外の支援'!AD40&gt;0,1,0)</f>
        <v>0</v>
      </c>
    </row>
    <row r="331" spans="1:15" x14ac:dyDescent="0.15">
      <c r="A331" s="1925"/>
      <c r="B331" s="970" t="s">
        <v>3594</v>
      </c>
      <c r="C331" s="971">
        <f>IF('４．授業支援と授業以外の支援'!AD41&gt;0,1,0)</f>
        <v>0</v>
      </c>
    </row>
    <row r="332" spans="1:15" ht="15.75" thickBot="1" x14ac:dyDescent="0.2">
      <c r="A332" s="1926"/>
      <c r="B332" s="972" t="s">
        <v>3595</v>
      </c>
      <c r="C332" s="973">
        <f>IF('４．授業支援と授業以外の支援'!AD42&gt;0,1,0)</f>
        <v>0</v>
      </c>
    </row>
  </sheetData>
  <mergeCells count="39">
    <mergeCell ref="A301:A332"/>
    <mergeCell ref="E27:E40"/>
    <mergeCell ref="M3:N3"/>
    <mergeCell ref="M4:M35"/>
    <mergeCell ref="M36:M67"/>
    <mergeCell ref="M68:M99"/>
    <mergeCell ref="M100:M131"/>
    <mergeCell ref="M132:M163"/>
    <mergeCell ref="M164:M195"/>
    <mergeCell ref="M196:M227"/>
    <mergeCell ref="M228:M259"/>
    <mergeCell ref="E69:E82"/>
    <mergeCell ref="E83:E96"/>
    <mergeCell ref="E97:E110"/>
    <mergeCell ref="A3:B3"/>
    <mergeCell ref="E3:F3"/>
    <mergeCell ref="A45:A76"/>
    <mergeCell ref="A77:A108"/>
    <mergeCell ref="A109:A140"/>
    <mergeCell ref="A4:A12"/>
    <mergeCell ref="E4:E12"/>
    <mergeCell ref="A13:A44"/>
    <mergeCell ref="E13:E26"/>
    <mergeCell ref="E41:E54"/>
    <mergeCell ref="E55:E68"/>
    <mergeCell ref="E111:E124"/>
    <mergeCell ref="E125:E138"/>
    <mergeCell ref="E139:E152"/>
    <mergeCell ref="A269:A300"/>
    <mergeCell ref="A141:A172"/>
    <mergeCell ref="A173:A204"/>
    <mergeCell ref="A205:A236"/>
    <mergeCell ref="A237:A268"/>
    <mergeCell ref="I3:J3"/>
    <mergeCell ref="I4:I34"/>
    <mergeCell ref="I35:I47"/>
    <mergeCell ref="I48:J48"/>
    <mergeCell ref="M292:M323"/>
    <mergeCell ref="M260:M291"/>
  </mergeCells>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N1214"/>
  <sheetViews>
    <sheetView tabSelected="1" zoomScaleNormal="100" workbookViewId="0">
      <selection sqref="A1:L1"/>
    </sheetView>
  </sheetViews>
  <sheetFormatPr defaultColWidth="9" defaultRowHeight="13.5" customHeight="1" x14ac:dyDescent="0.15"/>
  <cols>
    <col min="1" max="1" width="7.625" style="15" customWidth="1"/>
    <col min="2" max="2" width="0.875" style="15" customWidth="1"/>
    <col min="3" max="3" width="10.625" style="15" customWidth="1"/>
    <col min="4" max="4" width="4.75" style="15" customWidth="1"/>
    <col min="5" max="10" width="7.875" style="15" customWidth="1"/>
    <col min="11" max="11" width="9.625" style="15" customWidth="1"/>
    <col min="12" max="12" width="10.375" style="15" customWidth="1"/>
    <col min="13" max="13" width="1.375" style="11" customWidth="1"/>
    <col min="14" max="14" width="9" style="15"/>
    <col min="15" max="15" width="7.625" style="673" customWidth="1"/>
    <col min="16" max="16" width="0.875" style="673" customWidth="1"/>
    <col min="17" max="17" width="10.625" style="673" customWidth="1"/>
    <col min="18" max="18" width="4.75" style="673" customWidth="1"/>
    <col min="19" max="24" width="7.875" style="673" customWidth="1"/>
    <col min="25" max="25" width="9.625" style="673" customWidth="1"/>
    <col min="26" max="26" width="10.375" style="673" customWidth="1"/>
    <col min="27" max="27" width="7.25" style="15" customWidth="1"/>
    <col min="28" max="28" width="5" style="19" customWidth="1"/>
    <col min="29" max="29" width="5.5" style="19" customWidth="1"/>
    <col min="30" max="30" width="9" style="15"/>
    <col min="31" max="31" width="14.25" style="15" hidden="1" customWidth="1"/>
    <col min="32" max="32" width="0" style="15" hidden="1" customWidth="1"/>
    <col min="33" max="33" width="10.25" style="15" hidden="1" customWidth="1"/>
    <col min="34" max="38" width="0" style="15" hidden="1" customWidth="1"/>
    <col min="39" max="39" width="9" style="15" hidden="1" customWidth="1"/>
    <col min="40" max="40" width="14.375" style="15" hidden="1" customWidth="1"/>
    <col min="41" max="16384" width="9" style="15"/>
  </cols>
  <sheetData>
    <row r="1" spans="1:40" ht="87" customHeight="1" thickBot="1" x14ac:dyDescent="0.2">
      <c r="A1" s="1811" t="s">
        <v>4020</v>
      </c>
      <c r="B1" s="1812"/>
      <c r="C1" s="1812"/>
      <c r="D1" s="1812"/>
      <c r="E1" s="1812"/>
      <c r="F1" s="1812"/>
      <c r="G1" s="1812"/>
      <c r="H1" s="1812"/>
      <c r="I1" s="1812"/>
      <c r="J1" s="1812"/>
      <c r="K1" s="1812"/>
      <c r="L1" s="1813"/>
      <c r="N1" s="12"/>
      <c r="O1" s="1754" t="s">
        <v>4020</v>
      </c>
      <c r="P1" s="1755"/>
      <c r="Q1" s="1755"/>
      <c r="R1" s="1755"/>
      <c r="S1" s="1755"/>
      <c r="T1" s="1755"/>
      <c r="U1" s="1755"/>
      <c r="V1" s="1755"/>
      <c r="W1" s="1755"/>
      <c r="X1" s="1755"/>
      <c r="Y1" s="1755"/>
      <c r="Z1" s="1756"/>
      <c r="AA1" s="13"/>
      <c r="AB1" s="13"/>
      <c r="AC1" s="14"/>
    </row>
    <row r="2" spans="1:40" s="16" customFormat="1" ht="3.75" customHeight="1" thickBot="1" x14ac:dyDescent="0.3">
      <c r="M2" s="17"/>
      <c r="O2" s="662"/>
      <c r="P2" s="662"/>
      <c r="Q2" s="662"/>
      <c r="R2" s="662"/>
      <c r="S2" s="662"/>
      <c r="T2" s="662"/>
      <c r="U2" s="662"/>
      <c r="V2" s="662"/>
      <c r="W2" s="662"/>
      <c r="X2" s="662"/>
      <c r="Y2" s="662"/>
      <c r="Z2" s="662"/>
      <c r="AA2" s="18"/>
      <c r="AB2" s="18"/>
      <c r="AC2" s="19"/>
    </row>
    <row r="3" spans="1:40" ht="21" customHeight="1" thickBot="1" x14ac:dyDescent="0.2">
      <c r="A3" s="1814" t="s">
        <v>36</v>
      </c>
      <c r="B3" s="1815"/>
      <c r="C3" s="1815"/>
      <c r="D3" s="1815"/>
      <c r="E3" s="1815"/>
      <c r="F3" s="1815"/>
      <c r="G3" s="1815"/>
      <c r="H3" s="1815"/>
      <c r="I3" s="20"/>
      <c r="J3" s="1816" t="str">
        <f>IF(ISBLANK(A7),"学校コード表示欄",VLOOKUP(A7,コード表!A2:B813,2,FALSE))</f>
        <v>学校コード表示欄</v>
      </c>
      <c r="K3" s="1817"/>
      <c r="L3" s="1818"/>
      <c r="M3" s="21"/>
      <c r="O3" s="1757" t="s">
        <v>36</v>
      </c>
      <c r="P3" s="1758"/>
      <c r="Q3" s="1758"/>
      <c r="R3" s="1758"/>
      <c r="S3" s="1758"/>
      <c r="T3" s="1758"/>
      <c r="U3" s="1758"/>
      <c r="V3" s="1758"/>
      <c r="W3" s="1723" t="s">
        <v>3979</v>
      </c>
      <c r="X3" s="1723"/>
      <c r="Y3" s="1723"/>
      <c r="Z3" s="1724"/>
      <c r="AA3" s="18"/>
      <c r="AB3" s="18"/>
      <c r="AE3" s="974" t="s">
        <v>4039</v>
      </c>
      <c r="AG3" s="974" t="s">
        <v>3602</v>
      </c>
      <c r="AH3" s="53"/>
      <c r="AI3" s="1893" t="s">
        <v>3601</v>
      </c>
      <c r="AJ3" s="1894"/>
      <c r="AM3" s="15">
        <v>1</v>
      </c>
      <c r="AN3" s="15" t="s">
        <v>3605</v>
      </c>
    </row>
    <row r="4" spans="1:40" ht="18" customHeight="1" thickBot="1" x14ac:dyDescent="0.3">
      <c r="A4" s="1819" t="s">
        <v>245</v>
      </c>
      <c r="B4" s="1819"/>
      <c r="C4" s="1819"/>
      <c r="D4" s="1819"/>
      <c r="E4" s="1819"/>
      <c r="F4" s="1819"/>
      <c r="G4" s="1819"/>
      <c r="H4" s="1819"/>
      <c r="I4" s="1819"/>
      <c r="J4" s="1819"/>
      <c r="K4" s="1819"/>
      <c r="L4" s="1819"/>
      <c r="M4" s="22"/>
      <c r="O4" s="1733" t="s">
        <v>245</v>
      </c>
      <c r="P4" s="1733"/>
      <c r="Q4" s="1733"/>
      <c r="R4" s="1733"/>
      <c r="S4" s="1733"/>
      <c r="T4" s="1733"/>
      <c r="U4" s="1733"/>
      <c r="V4" s="1733"/>
      <c r="W4" s="1733"/>
      <c r="X4" s="1733"/>
      <c r="Y4" s="1733"/>
      <c r="Z4" s="1733"/>
      <c r="AA4" s="18"/>
      <c r="AB4" s="18"/>
      <c r="AE4" s="1698" t="e">
        <f>AG4&amp;AG7</f>
        <v>#VALUE!</v>
      </c>
      <c r="AG4" s="975" t="e">
        <f>VLOOKUP(VALUE(MID(J3,5,1)),$AM$3:$AN$6,2,0)</f>
        <v>#VALUE!</v>
      </c>
      <c r="AH4" s="53"/>
      <c r="AI4" s="1891" t="e">
        <f>VLOOKUP(E17,$AM$8:$AN$13,2,1)</f>
        <v>#N/A</v>
      </c>
      <c r="AJ4" s="1892"/>
      <c r="AM4" s="15">
        <v>2</v>
      </c>
      <c r="AN4" s="15" t="s">
        <v>3606</v>
      </c>
    </row>
    <row r="5" spans="1:40" ht="4.5" hidden="1" customHeight="1" thickBot="1" x14ac:dyDescent="0.2">
      <c r="A5" s="23"/>
      <c r="B5" s="23"/>
      <c r="C5" s="23"/>
      <c r="D5" s="23"/>
      <c r="E5" s="23"/>
      <c r="F5" s="23"/>
      <c r="G5" s="23"/>
      <c r="H5" s="23"/>
      <c r="I5" s="24"/>
      <c r="J5" s="25"/>
      <c r="K5" s="26"/>
      <c r="L5" s="26"/>
      <c r="M5" s="27"/>
      <c r="O5" s="663"/>
      <c r="P5" s="663"/>
      <c r="Q5" s="663"/>
      <c r="R5" s="663"/>
      <c r="S5" s="663"/>
      <c r="T5" s="663"/>
      <c r="U5" s="663"/>
      <c r="V5" s="663"/>
      <c r="W5" s="664"/>
      <c r="X5" s="665"/>
      <c r="Y5" s="666"/>
      <c r="Z5" s="666"/>
      <c r="AA5" s="18"/>
      <c r="AB5" s="18"/>
      <c r="AG5" s="976"/>
      <c r="AH5" s="53"/>
      <c r="AI5" s="53"/>
      <c r="AJ5" s="53"/>
    </row>
    <row r="6" spans="1:40" ht="17.25" customHeight="1" x14ac:dyDescent="0.15">
      <c r="A6" s="1820" t="s">
        <v>39</v>
      </c>
      <c r="B6" s="1821"/>
      <c r="C6" s="1821"/>
      <c r="D6" s="1821"/>
      <c r="E6" s="1821"/>
      <c r="F6" s="1821"/>
      <c r="G6" s="1821"/>
      <c r="H6" s="1822" t="s">
        <v>246</v>
      </c>
      <c r="I6" s="1822"/>
      <c r="J6" s="1822"/>
      <c r="K6" s="1822"/>
      <c r="L6" s="440" t="s">
        <v>40</v>
      </c>
      <c r="M6" s="220"/>
      <c r="O6" s="1767" t="s">
        <v>39</v>
      </c>
      <c r="P6" s="1768"/>
      <c r="Q6" s="1768"/>
      <c r="R6" s="1768"/>
      <c r="S6" s="1768"/>
      <c r="T6" s="1768"/>
      <c r="U6" s="1768"/>
      <c r="V6" s="1769" t="s">
        <v>246</v>
      </c>
      <c r="W6" s="1769"/>
      <c r="X6" s="1769"/>
      <c r="Y6" s="1769"/>
      <c r="Z6" s="667" t="s">
        <v>40</v>
      </c>
      <c r="AA6" s="278"/>
      <c r="AB6" s="278"/>
      <c r="AG6" s="974" t="s">
        <v>3603</v>
      </c>
      <c r="AH6" s="53"/>
      <c r="AI6" s="53"/>
      <c r="AJ6" s="53"/>
      <c r="AM6" s="15">
        <v>3</v>
      </c>
      <c r="AN6" s="15" t="s">
        <v>3607</v>
      </c>
    </row>
    <row r="7" spans="1:40" ht="27" customHeight="1" thickBot="1" x14ac:dyDescent="0.2">
      <c r="A7" s="1823"/>
      <c r="B7" s="1824"/>
      <c r="C7" s="1824"/>
      <c r="D7" s="1824"/>
      <c r="E7" s="1824"/>
      <c r="F7" s="1824"/>
      <c r="G7" s="1825"/>
      <c r="H7" s="1826" t="str">
        <f>IF(ISBLANK(A7),"",IFERROR(VLOOKUP(MID(J3,3,2),コード表!$E$2:$F$48,2,FALSE),""))</f>
        <v/>
      </c>
      <c r="I7" s="1827"/>
      <c r="J7" s="1827"/>
      <c r="K7" s="1828"/>
      <c r="L7" s="441" t="str">
        <f>IF(ISBLANK(A7),"",IFERROR(MID(J3,3,2),""))</f>
        <v/>
      </c>
      <c r="M7" s="29"/>
      <c r="O7" s="1770" t="s">
        <v>3940</v>
      </c>
      <c r="P7" s="1771"/>
      <c r="Q7" s="1771"/>
      <c r="R7" s="1771"/>
      <c r="S7" s="1771"/>
      <c r="T7" s="1771"/>
      <c r="U7" s="1772"/>
      <c r="V7" s="1716" t="str">
        <f>IF(ISBLANK(O7),"",IFERROR(VLOOKUP(MID(W3,3,2),コード表!$E$2:$F$48,2,FALSE),""))</f>
        <v/>
      </c>
      <c r="W7" s="1717"/>
      <c r="X7" s="1717"/>
      <c r="Y7" s="1718"/>
      <c r="Z7" s="668"/>
      <c r="AA7" s="18"/>
      <c r="AB7" s="18"/>
      <c r="AG7" s="975" t="s">
        <v>3604</v>
      </c>
      <c r="AH7" s="53"/>
      <c r="AI7" s="53"/>
      <c r="AJ7" s="53"/>
    </row>
    <row r="8" spans="1:40" ht="21" customHeight="1" x14ac:dyDescent="0.15">
      <c r="A8" s="30"/>
      <c r="B8" s="31"/>
      <c r="C8" s="31"/>
      <c r="D8" s="31"/>
      <c r="E8" s="31"/>
      <c r="F8" s="31"/>
      <c r="G8" s="31"/>
      <c r="H8" s="31"/>
      <c r="I8" s="31"/>
      <c r="J8" s="31"/>
      <c r="K8" s="31"/>
      <c r="L8" s="31"/>
      <c r="M8" s="29"/>
      <c r="O8" s="669"/>
      <c r="P8" s="670"/>
      <c r="Q8" s="670"/>
      <c r="R8" s="670"/>
      <c r="S8" s="670"/>
      <c r="T8" s="670"/>
      <c r="U8" s="670"/>
      <c r="V8" s="670"/>
      <c r="W8" s="670"/>
      <c r="X8" s="670"/>
      <c r="Y8" s="670"/>
      <c r="Z8" s="670"/>
      <c r="AA8" s="18"/>
      <c r="AB8" s="18"/>
      <c r="AM8" s="18">
        <v>1</v>
      </c>
      <c r="AN8" s="18" t="s">
        <v>4076</v>
      </c>
    </row>
    <row r="9" spans="1:40" ht="18" customHeight="1" thickBot="1" x14ac:dyDescent="0.3">
      <c r="A9" s="1819" t="s">
        <v>2974</v>
      </c>
      <c r="B9" s="1819"/>
      <c r="C9" s="1819"/>
      <c r="D9" s="1819"/>
      <c r="E9" s="1819"/>
      <c r="F9" s="1819"/>
      <c r="G9" s="1819"/>
      <c r="H9" s="1819"/>
      <c r="I9" s="1819"/>
      <c r="J9" s="1819"/>
      <c r="K9" s="1819"/>
      <c r="L9" s="1819"/>
      <c r="M9" s="29"/>
      <c r="O9" s="1733" t="s">
        <v>2872</v>
      </c>
      <c r="P9" s="1733"/>
      <c r="Q9" s="1733"/>
      <c r="R9" s="1733"/>
      <c r="S9" s="1733"/>
      <c r="T9" s="1733"/>
      <c r="U9" s="1733"/>
      <c r="V9" s="1733"/>
      <c r="W9" s="1733"/>
      <c r="X9" s="1733"/>
      <c r="Y9" s="1733"/>
      <c r="Z9" s="1733"/>
      <c r="AA9" s="18"/>
      <c r="AB9" s="18"/>
      <c r="AM9" s="18">
        <v>500</v>
      </c>
      <c r="AN9" s="18" t="s">
        <v>3596</v>
      </c>
    </row>
    <row r="10" spans="1:40" ht="5.25" hidden="1" customHeight="1" thickBot="1" x14ac:dyDescent="0.2">
      <c r="A10" s="33"/>
      <c r="B10" s="33"/>
      <c r="C10" s="33"/>
      <c r="D10" s="33"/>
      <c r="E10" s="33"/>
      <c r="F10" s="33"/>
      <c r="G10" s="33"/>
      <c r="H10" s="33"/>
      <c r="I10" s="33"/>
      <c r="J10" s="33"/>
      <c r="K10" s="33"/>
      <c r="L10" s="33"/>
      <c r="M10" s="29"/>
      <c r="O10" s="671"/>
      <c r="P10" s="671"/>
      <c r="Q10" s="671"/>
      <c r="R10" s="671"/>
      <c r="S10" s="671"/>
      <c r="T10" s="671"/>
      <c r="U10" s="671"/>
      <c r="V10" s="671"/>
      <c r="W10" s="671"/>
      <c r="X10" s="671"/>
      <c r="Y10" s="671"/>
      <c r="Z10" s="671"/>
      <c r="AA10" s="18"/>
      <c r="AB10" s="18"/>
      <c r="AM10" s="18">
        <v>1000</v>
      </c>
      <c r="AN10" s="18" t="s">
        <v>3597</v>
      </c>
    </row>
    <row r="11" spans="1:40" ht="28.5" customHeight="1" thickBot="1" x14ac:dyDescent="0.2">
      <c r="A11" s="1829" t="s">
        <v>46</v>
      </c>
      <c r="B11" s="1830"/>
      <c r="C11" s="1830"/>
      <c r="D11" s="1831"/>
      <c r="E11" s="1832" t="s">
        <v>4392</v>
      </c>
      <c r="F11" s="1833"/>
      <c r="G11" s="1834"/>
      <c r="H11" s="1832" t="s">
        <v>4393</v>
      </c>
      <c r="I11" s="1833"/>
      <c r="J11" s="1834"/>
      <c r="K11" s="1832" t="s">
        <v>4394</v>
      </c>
      <c r="L11" s="1835"/>
      <c r="M11" s="29"/>
      <c r="O11" s="1734" t="s">
        <v>46</v>
      </c>
      <c r="P11" s="1735"/>
      <c r="Q11" s="1735"/>
      <c r="R11" s="1736"/>
      <c r="S11" s="1737" t="s">
        <v>4392</v>
      </c>
      <c r="T11" s="1738"/>
      <c r="U11" s="1739"/>
      <c r="V11" s="1737" t="s">
        <v>4393</v>
      </c>
      <c r="W11" s="1738"/>
      <c r="X11" s="1739"/>
      <c r="Y11" s="1737" t="s">
        <v>4394</v>
      </c>
      <c r="Z11" s="1740"/>
      <c r="AA11" s="18"/>
      <c r="AB11" s="18"/>
      <c r="AG11" s="1901" t="s">
        <v>46</v>
      </c>
      <c r="AH11" s="1902"/>
      <c r="AI11" s="1902"/>
      <c r="AJ11" s="1903"/>
      <c r="AK11" s="34" t="s">
        <v>151</v>
      </c>
      <c r="AL11" s="35"/>
      <c r="AM11" s="18">
        <v>2000</v>
      </c>
      <c r="AN11" s="18" t="s">
        <v>3598</v>
      </c>
    </row>
    <row r="12" spans="1:40" ht="15.95" customHeight="1" x14ac:dyDescent="0.15">
      <c r="A12" s="1849" t="s">
        <v>772</v>
      </c>
      <c r="B12" s="1851" t="s">
        <v>49</v>
      </c>
      <c r="C12" s="1852"/>
      <c r="D12" s="1853"/>
      <c r="E12" s="1854"/>
      <c r="F12" s="1855"/>
      <c r="G12" s="1856"/>
      <c r="H12" s="1854"/>
      <c r="I12" s="1855"/>
      <c r="J12" s="1856"/>
      <c r="K12" s="1836"/>
      <c r="L12" s="1837"/>
      <c r="M12" s="29"/>
      <c r="O12" s="1808" t="s">
        <v>772</v>
      </c>
      <c r="P12" s="1805" t="s">
        <v>49</v>
      </c>
      <c r="Q12" s="1806"/>
      <c r="R12" s="1807"/>
      <c r="S12" s="1781"/>
      <c r="T12" s="1782"/>
      <c r="U12" s="1783"/>
      <c r="V12" s="1781"/>
      <c r="W12" s="1782"/>
      <c r="X12" s="1783"/>
      <c r="Y12" s="1784"/>
      <c r="Z12" s="1785"/>
      <c r="AA12" s="18"/>
      <c r="AB12" s="18"/>
      <c r="AG12" s="1904" t="s">
        <v>48</v>
      </c>
      <c r="AH12" s="1906" t="s">
        <v>49</v>
      </c>
      <c r="AI12" s="1907"/>
      <c r="AJ12" s="1908"/>
      <c r="AK12" s="37">
        <f>'８．障害学生数～合理的配慮提供学生数'!AG6</f>
        <v>0</v>
      </c>
      <c r="AL12" s="38"/>
      <c r="AM12" s="18">
        <v>5000</v>
      </c>
      <c r="AN12" s="18" t="s">
        <v>3599</v>
      </c>
    </row>
    <row r="13" spans="1:40" ht="15.95" customHeight="1" x14ac:dyDescent="0.15">
      <c r="A13" s="1850"/>
      <c r="B13" s="1838" t="s">
        <v>393</v>
      </c>
      <c r="C13" s="1838"/>
      <c r="D13" s="1839"/>
      <c r="E13" s="1840"/>
      <c r="F13" s="1841"/>
      <c r="G13" s="1842"/>
      <c r="H13" s="1840"/>
      <c r="I13" s="1841"/>
      <c r="J13" s="1842"/>
      <c r="K13" s="1843"/>
      <c r="L13" s="1844"/>
      <c r="M13" s="29"/>
      <c r="O13" s="1804"/>
      <c r="P13" s="1746" t="s">
        <v>393</v>
      </c>
      <c r="Q13" s="1746"/>
      <c r="R13" s="1747"/>
      <c r="S13" s="1720"/>
      <c r="T13" s="1721"/>
      <c r="U13" s="1722"/>
      <c r="V13" s="1720"/>
      <c r="W13" s="1721"/>
      <c r="X13" s="1722"/>
      <c r="Y13" s="1748"/>
      <c r="Z13" s="1749"/>
      <c r="AA13" s="18"/>
      <c r="AB13" s="18"/>
      <c r="AG13" s="1905"/>
      <c r="AH13" s="1909" t="s">
        <v>51</v>
      </c>
      <c r="AI13" s="1909"/>
      <c r="AJ13" s="1910"/>
      <c r="AK13" s="40">
        <f>'８．障害学生数～合理的配慮提供学生数'!AG50</f>
        <v>0</v>
      </c>
      <c r="AL13" s="38"/>
      <c r="AM13" s="18">
        <v>10000</v>
      </c>
      <c r="AN13" s="18" t="s">
        <v>3600</v>
      </c>
    </row>
    <row r="14" spans="1:40" ht="15.95" hidden="1" customHeight="1" x14ac:dyDescent="0.15">
      <c r="A14" s="1862" t="s">
        <v>53</v>
      </c>
      <c r="B14" s="1851" t="s">
        <v>49</v>
      </c>
      <c r="C14" s="1852"/>
      <c r="D14" s="1853"/>
      <c r="E14" s="1857"/>
      <c r="F14" s="1858"/>
      <c r="G14" s="1859"/>
      <c r="H14" s="1857"/>
      <c r="I14" s="1858"/>
      <c r="J14" s="1859"/>
      <c r="K14" s="1869"/>
      <c r="L14" s="1870"/>
      <c r="M14" s="29"/>
      <c r="O14" s="1803" t="s">
        <v>53</v>
      </c>
      <c r="P14" s="1805" t="s">
        <v>49</v>
      </c>
      <c r="Q14" s="1806"/>
      <c r="R14" s="1807"/>
      <c r="S14" s="1741"/>
      <c r="T14" s="1742"/>
      <c r="U14" s="1743"/>
      <c r="V14" s="1741"/>
      <c r="W14" s="1742"/>
      <c r="X14" s="1743"/>
      <c r="Y14" s="1744"/>
      <c r="Z14" s="1745"/>
      <c r="AA14" s="18"/>
      <c r="AB14" s="18"/>
      <c r="AG14" s="1911" t="s">
        <v>53</v>
      </c>
      <c r="AH14" s="1912" t="s">
        <v>49</v>
      </c>
      <c r="AI14" s="1913"/>
      <c r="AJ14" s="1914"/>
      <c r="AK14" s="41">
        <f>'８．障害学生数～合理的配慮提供学生数'!AG94</f>
        <v>0</v>
      </c>
      <c r="AL14" s="38"/>
      <c r="AM14" s="39"/>
    </row>
    <row r="15" spans="1:40" ht="15.95" hidden="1" customHeight="1" x14ac:dyDescent="0.15">
      <c r="A15" s="1850"/>
      <c r="B15" s="1838" t="s">
        <v>393</v>
      </c>
      <c r="C15" s="1838"/>
      <c r="D15" s="1839"/>
      <c r="E15" s="1857"/>
      <c r="F15" s="1858"/>
      <c r="G15" s="1859"/>
      <c r="H15" s="1857"/>
      <c r="I15" s="1858"/>
      <c r="J15" s="1859"/>
      <c r="K15" s="1843"/>
      <c r="L15" s="1844"/>
      <c r="M15" s="29"/>
      <c r="O15" s="1804"/>
      <c r="P15" s="1746" t="s">
        <v>393</v>
      </c>
      <c r="Q15" s="1746"/>
      <c r="R15" s="1747"/>
      <c r="S15" s="1741"/>
      <c r="T15" s="1742"/>
      <c r="U15" s="1743"/>
      <c r="V15" s="1741"/>
      <c r="W15" s="1742"/>
      <c r="X15" s="1743"/>
      <c r="Y15" s="1748"/>
      <c r="Z15" s="1749"/>
      <c r="AA15" s="18"/>
      <c r="AB15" s="18"/>
      <c r="AG15" s="1905"/>
      <c r="AH15" s="1909" t="s">
        <v>51</v>
      </c>
      <c r="AI15" s="1909"/>
      <c r="AJ15" s="1910"/>
      <c r="AK15" s="40">
        <f>'８．障害学生数～合理的配慮提供学生数'!AG138</f>
        <v>0</v>
      </c>
      <c r="AL15" s="38"/>
      <c r="AM15" s="39"/>
    </row>
    <row r="16" spans="1:40" ht="15.95" customHeight="1" thickBot="1" x14ac:dyDescent="0.2">
      <c r="A16" s="1871" t="s">
        <v>56</v>
      </c>
      <c r="B16" s="1872"/>
      <c r="C16" s="1872"/>
      <c r="D16" s="1873"/>
      <c r="E16" s="1854"/>
      <c r="F16" s="1855"/>
      <c r="G16" s="1856"/>
      <c r="H16" s="1854"/>
      <c r="I16" s="1855"/>
      <c r="J16" s="1856"/>
      <c r="K16" s="1860"/>
      <c r="L16" s="1861"/>
      <c r="M16" s="29"/>
      <c r="O16" s="1730" t="s">
        <v>56</v>
      </c>
      <c r="P16" s="1731"/>
      <c r="Q16" s="1731"/>
      <c r="R16" s="1732"/>
      <c r="S16" s="1781"/>
      <c r="T16" s="1782"/>
      <c r="U16" s="1783"/>
      <c r="V16" s="1781"/>
      <c r="W16" s="1782"/>
      <c r="X16" s="1783"/>
      <c r="Y16" s="1809"/>
      <c r="Z16" s="1810"/>
      <c r="AA16" s="18"/>
      <c r="AB16" s="18"/>
      <c r="AG16" s="1895" t="s">
        <v>56</v>
      </c>
      <c r="AH16" s="1896"/>
      <c r="AI16" s="1896"/>
      <c r="AJ16" s="1897"/>
      <c r="AK16" s="42">
        <f>'８．障害学生数～合理的配慮提供学生数'!AG182</f>
        <v>0</v>
      </c>
      <c r="AL16" s="38"/>
      <c r="AM16" s="39"/>
    </row>
    <row r="17" spans="1:39" ht="24" customHeight="1" thickTop="1" thickBot="1" x14ac:dyDescent="0.2">
      <c r="A17" s="1863" t="s">
        <v>2</v>
      </c>
      <c r="B17" s="1864"/>
      <c r="C17" s="1864"/>
      <c r="D17" s="1865"/>
      <c r="E17" s="1866">
        <f>SUM(E12:G16)</f>
        <v>0</v>
      </c>
      <c r="F17" s="1867"/>
      <c r="G17" s="1868"/>
      <c r="H17" s="1866">
        <f>SUM(H12:J16)</f>
        <v>0</v>
      </c>
      <c r="I17" s="1867"/>
      <c r="J17" s="1868"/>
      <c r="K17" s="1874">
        <f>K12</f>
        <v>0</v>
      </c>
      <c r="L17" s="1875"/>
      <c r="M17" s="29"/>
      <c r="O17" s="1773" t="s">
        <v>2</v>
      </c>
      <c r="P17" s="1774"/>
      <c r="Q17" s="1774"/>
      <c r="R17" s="1775"/>
      <c r="S17" s="1776">
        <f>SUM(S12:U16)</f>
        <v>0</v>
      </c>
      <c r="T17" s="1777"/>
      <c r="U17" s="1778"/>
      <c r="V17" s="1776">
        <f>SUM(V12:X16)</f>
        <v>0</v>
      </c>
      <c r="W17" s="1777"/>
      <c r="X17" s="1778"/>
      <c r="Y17" s="1779">
        <f>Y12</f>
        <v>0</v>
      </c>
      <c r="Z17" s="1780"/>
      <c r="AA17" s="18"/>
      <c r="AB17" s="18"/>
      <c r="AG17" s="1898" t="s">
        <v>2</v>
      </c>
      <c r="AH17" s="1899"/>
      <c r="AI17" s="1899"/>
      <c r="AJ17" s="1900"/>
      <c r="AK17" s="43">
        <f>SUM(AK12:AK16)</f>
        <v>0</v>
      </c>
      <c r="AL17" s="38"/>
      <c r="AM17" s="39"/>
    </row>
    <row r="18" spans="1:39" ht="9" customHeight="1" x14ac:dyDescent="0.15">
      <c r="A18" s="32"/>
      <c r="B18" s="32"/>
      <c r="C18" s="32"/>
      <c r="D18" s="32"/>
      <c r="E18" s="32"/>
      <c r="F18" s="32"/>
      <c r="M18" s="29"/>
      <c r="O18" s="672"/>
      <c r="P18" s="672"/>
      <c r="Q18" s="672"/>
      <c r="R18" s="672"/>
      <c r="S18" s="672"/>
      <c r="T18" s="672"/>
      <c r="AA18" s="18"/>
      <c r="AB18" s="18"/>
    </row>
    <row r="19" spans="1:39" ht="24" customHeight="1" thickBot="1" x14ac:dyDescent="0.2">
      <c r="A19" s="44" t="s">
        <v>241</v>
      </c>
      <c r="C19" s="44"/>
      <c r="D19" s="44"/>
      <c r="E19" s="44"/>
      <c r="F19" s="44"/>
      <c r="G19" s="19"/>
      <c r="H19" s="19"/>
      <c r="I19" s="19"/>
      <c r="J19" s="19"/>
      <c r="K19" s="19"/>
      <c r="L19" s="19"/>
      <c r="M19" s="29"/>
      <c r="O19" s="674" t="s">
        <v>241</v>
      </c>
      <c r="Q19" s="674"/>
      <c r="R19" s="674"/>
      <c r="S19" s="674"/>
      <c r="T19" s="674"/>
      <c r="U19" s="675"/>
      <c r="V19" s="675"/>
      <c r="W19" s="675"/>
      <c r="X19" s="675"/>
      <c r="Y19" s="675"/>
      <c r="Z19" s="675"/>
      <c r="AA19" s="18"/>
      <c r="AB19" s="18"/>
    </row>
    <row r="20" spans="1:39" ht="24" customHeight="1" thickTop="1" thickBot="1" x14ac:dyDescent="0.2">
      <c r="A20" s="45"/>
      <c r="B20" s="44"/>
      <c r="C20" s="46"/>
      <c r="D20" s="46"/>
      <c r="E20" s="44" t="s">
        <v>242</v>
      </c>
      <c r="F20" s="44"/>
      <c r="G20" s="19"/>
      <c r="H20" s="19"/>
      <c r="I20" s="19"/>
      <c r="J20" s="19"/>
      <c r="K20" s="19"/>
      <c r="L20" s="19"/>
      <c r="M20" s="29"/>
      <c r="O20" s="676"/>
      <c r="P20" s="674"/>
      <c r="Q20" s="677"/>
      <c r="R20" s="678"/>
      <c r="S20" s="674" t="s">
        <v>242</v>
      </c>
      <c r="T20" s="674"/>
      <c r="U20" s="675"/>
      <c r="V20" s="675"/>
      <c r="W20" s="675"/>
      <c r="X20" s="675"/>
      <c r="Y20" s="675"/>
      <c r="Z20" s="675"/>
      <c r="AA20" s="18"/>
      <c r="AB20" s="18"/>
    </row>
    <row r="21" spans="1:39" ht="3.95" customHeight="1" thickTop="1" thickBot="1" x14ac:dyDescent="0.2">
      <c r="A21" s="44"/>
      <c r="B21" s="44"/>
      <c r="C21" s="44"/>
      <c r="D21" s="44"/>
      <c r="E21" s="44"/>
      <c r="F21" s="44"/>
      <c r="G21" s="19"/>
      <c r="H21" s="19"/>
      <c r="I21" s="19"/>
      <c r="J21" s="19"/>
      <c r="K21" s="19"/>
      <c r="L21" s="19"/>
      <c r="M21" s="29"/>
      <c r="O21" s="674"/>
      <c r="P21" s="674"/>
      <c r="Q21" s="674"/>
      <c r="R21" s="674"/>
      <c r="S21" s="674"/>
      <c r="T21" s="674"/>
      <c r="U21" s="675"/>
      <c r="V21" s="675"/>
      <c r="W21" s="675"/>
      <c r="X21" s="675"/>
      <c r="Y21" s="675"/>
      <c r="Z21" s="675"/>
      <c r="AA21" s="18"/>
      <c r="AB21" s="18"/>
    </row>
    <row r="22" spans="1:39" ht="24" customHeight="1" thickTop="1" thickBot="1" x14ac:dyDescent="0.2">
      <c r="A22" s="45"/>
      <c r="B22" s="44"/>
      <c r="C22" s="46"/>
      <c r="D22" s="46"/>
      <c r="E22" s="44" t="s">
        <v>152</v>
      </c>
      <c r="F22" s="44"/>
      <c r="G22" s="19"/>
      <c r="H22" s="19"/>
      <c r="I22" s="19"/>
      <c r="J22" s="19"/>
      <c r="K22" s="19"/>
      <c r="L22" s="19"/>
      <c r="M22" s="29"/>
      <c r="O22" s="676"/>
      <c r="P22" s="674"/>
      <c r="Q22" s="677"/>
      <c r="R22" s="678"/>
      <c r="S22" s="674" t="s">
        <v>152</v>
      </c>
      <c r="T22" s="674"/>
      <c r="U22" s="675"/>
      <c r="V22" s="675"/>
      <c r="W22" s="675"/>
      <c r="X22" s="675"/>
      <c r="Y22" s="675"/>
      <c r="Z22" s="675"/>
      <c r="AA22" s="18"/>
      <c r="AB22" s="18"/>
    </row>
    <row r="23" spans="1:39" ht="3.95" customHeight="1" thickTop="1" thickBot="1" x14ac:dyDescent="0.2">
      <c r="A23" s="44"/>
      <c r="B23" s="44"/>
      <c r="C23" s="44"/>
      <c r="D23" s="44"/>
      <c r="E23" s="44"/>
      <c r="F23" s="44"/>
      <c r="G23" s="19"/>
      <c r="H23" s="19"/>
      <c r="I23" s="19"/>
      <c r="J23" s="19"/>
      <c r="K23" s="19"/>
      <c r="L23" s="19"/>
      <c r="M23" s="29"/>
      <c r="O23" s="674"/>
      <c r="P23" s="674"/>
      <c r="Q23" s="674"/>
      <c r="R23" s="674"/>
      <c r="S23" s="674"/>
      <c r="T23" s="674"/>
      <c r="U23" s="675"/>
      <c r="V23" s="675"/>
      <c r="W23" s="675"/>
      <c r="X23" s="675"/>
      <c r="Y23" s="675"/>
      <c r="Z23" s="675"/>
      <c r="AA23" s="18"/>
      <c r="AB23" s="18"/>
    </row>
    <row r="24" spans="1:39" ht="24" customHeight="1" thickTop="1" thickBot="1" x14ac:dyDescent="0.2">
      <c r="A24" s="45"/>
      <c r="B24" s="44"/>
      <c r="C24" s="48" t="s">
        <v>153</v>
      </c>
      <c r="D24" s="1846"/>
      <c r="E24" s="1847"/>
      <c r="F24" s="1847"/>
      <c r="G24" s="1847"/>
      <c r="H24" s="1847"/>
      <c r="I24" s="1847"/>
      <c r="J24" s="1847"/>
      <c r="K24" s="1847"/>
      <c r="L24" s="1848"/>
      <c r="M24" s="29"/>
      <c r="O24" s="676"/>
      <c r="P24" s="674"/>
      <c r="Q24" s="679" t="s">
        <v>153</v>
      </c>
      <c r="R24" s="1727"/>
      <c r="S24" s="1728"/>
      <c r="T24" s="1728"/>
      <c r="U24" s="1728"/>
      <c r="V24" s="1728"/>
      <c r="W24" s="1728"/>
      <c r="X24" s="1728"/>
      <c r="Y24" s="1728"/>
      <c r="Z24" s="1729"/>
      <c r="AA24" s="18"/>
      <c r="AB24" s="18"/>
    </row>
    <row r="25" spans="1:39" ht="12" customHeight="1" thickTop="1" x14ac:dyDescent="0.15">
      <c r="A25" s="393"/>
      <c r="B25" s="44"/>
      <c r="C25" s="48"/>
      <c r="D25" s="394"/>
      <c r="E25" s="394"/>
      <c r="F25" s="394"/>
      <c r="G25" s="394"/>
      <c r="H25" s="394"/>
      <c r="I25" s="394"/>
      <c r="J25" s="394"/>
      <c r="K25" s="394"/>
      <c r="L25" s="394"/>
      <c r="M25" s="29"/>
      <c r="O25" s="680"/>
      <c r="P25" s="674"/>
      <c r="Q25" s="679"/>
      <c r="R25" s="681"/>
      <c r="S25" s="681"/>
      <c r="T25" s="681"/>
      <c r="U25" s="681"/>
      <c r="V25" s="681"/>
      <c r="W25" s="681"/>
      <c r="X25" s="681"/>
      <c r="Y25" s="681"/>
      <c r="Z25" s="681"/>
      <c r="AA25" s="18"/>
      <c r="AB25" s="18"/>
    </row>
    <row r="26" spans="1:39" ht="36" customHeight="1" thickBot="1" x14ac:dyDescent="0.2">
      <c r="A26" s="1845" t="s">
        <v>2870</v>
      </c>
      <c r="B26" s="1845"/>
      <c r="C26" s="1845"/>
      <c r="D26" s="1845"/>
      <c r="E26" s="1845"/>
      <c r="F26" s="1845"/>
      <c r="G26" s="1845"/>
      <c r="H26" s="1845"/>
      <c r="I26" s="1845"/>
      <c r="J26" s="1845"/>
      <c r="K26" s="1845"/>
      <c r="L26" s="1845"/>
      <c r="M26" s="29"/>
      <c r="O26" s="1766" t="s">
        <v>2870</v>
      </c>
      <c r="P26" s="1766"/>
      <c r="Q26" s="1766"/>
      <c r="R26" s="1766"/>
      <c r="S26" s="1766"/>
      <c r="T26" s="1766"/>
      <c r="U26" s="1766"/>
      <c r="V26" s="1766"/>
      <c r="W26" s="1766"/>
      <c r="X26" s="1766"/>
      <c r="Y26" s="1766"/>
      <c r="Z26" s="1766"/>
      <c r="AA26" s="18"/>
      <c r="AB26" s="18"/>
    </row>
    <row r="27" spans="1:39" ht="4.5" hidden="1" customHeight="1" thickBot="1" x14ac:dyDescent="0.2">
      <c r="A27" s="23"/>
      <c r="B27" s="23"/>
      <c r="C27" s="23"/>
      <c r="D27" s="23"/>
      <c r="E27" s="23"/>
      <c r="F27" s="23"/>
      <c r="G27" s="23"/>
      <c r="H27" s="23"/>
      <c r="I27" s="24"/>
      <c r="J27" s="25"/>
      <c r="K27" s="26"/>
      <c r="L27" s="26"/>
      <c r="M27" s="29"/>
      <c r="O27" s="663"/>
      <c r="P27" s="663"/>
      <c r="Q27" s="663"/>
      <c r="R27" s="663"/>
      <c r="S27" s="663"/>
      <c r="T27" s="663"/>
      <c r="U27" s="663"/>
      <c r="V27" s="663"/>
      <c r="W27" s="664"/>
      <c r="X27" s="665"/>
      <c r="Y27" s="666"/>
      <c r="Z27" s="666"/>
      <c r="AA27" s="18"/>
      <c r="AB27" s="18"/>
    </row>
    <row r="28" spans="1:39" ht="17.25" customHeight="1" x14ac:dyDescent="0.15">
      <c r="A28" s="1786" t="s">
        <v>63</v>
      </c>
      <c r="B28" s="1787"/>
      <c r="C28" s="1787"/>
      <c r="D28" s="1787"/>
      <c r="E28" s="1787"/>
      <c r="F28" s="1787"/>
      <c r="G28" s="1787"/>
      <c r="H28" s="1787"/>
      <c r="I28" s="1788"/>
      <c r="J28" s="1789" t="s">
        <v>2868</v>
      </c>
      <c r="K28" s="1787"/>
      <c r="L28" s="1790"/>
      <c r="M28" s="220"/>
      <c r="O28" s="1759" t="s">
        <v>63</v>
      </c>
      <c r="P28" s="1760"/>
      <c r="Q28" s="1760"/>
      <c r="R28" s="1760"/>
      <c r="S28" s="1760"/>
      <c r="T28" s="1760"/>
      <c r="U28" s="1760"/>
      <c r="V28" s="1760"/>
      <c r="W28" s="1761"/>
      <c r="X28" s="1762" t="s">
        <v>2868</v>
      </c>
      <c r="Y28" s="1760"/>
      <c r="Z28" s="1763"/>
      <c r="AA28" s="278"/>
      <c r="AB28" s="278"/>
    </row>
    <row r="29" spans="1:39" ht="15.75" customHeight="1" x14ac:dyDescent="0.15">
      <c r="A29" s="1791" t="s">
        <v>66</v>
      </c>
      <c r="B29" s="1793" t="s">
        <v>395</v>
      </c>
      <c r="C29" s="1793"/>
      <c r="D29" s="1794"/>
      <c r="E29" s="1794"/>
      <c r="F29" s="1794"/>
      <c r="G29" s="1794"/>
      <c r="H29" s="1794"/>
      <c r="I29" s="1794"/>
      <c r="J29" s="1795"/>
      <c r="K29" s="1795"/>
      <c r="L29" s="1796"/>
      <c r="M29" s="220"/>
      <c r="O29" s="1764" t="s">
        <v>66</v>
      </c>
      <c r="P29" s="1725" t="s">
        <v>395</v>
      </c>
      <c r="Q29" s="1725"/>
      <c r="R29" s="1713" t="s">
        <v>3949</v>
      </c>
      <c r="S29" s="1713"/>
      <c r="T29" s="1713"/>
      <c r="U29" s="1713"/>
      <c r="V29" s="1713"/>
      <c r="W29" s="1713"/>
      <c r="X29" s="1725" t="s">
        <v>3946</v>
      </c>
      <c r="Y29" s="1725"/>
      <c r="Z29" s="1726"/>
      <c r="AA29" s="278"/>
      <c r="AB29" s="278"/>
    </row>
    <row r="30" spans="1:39" ht="21" customHeight="1" x14ac:dyDescent="0.15">
      <c r="A30" s="1792"/>
      <c r="B30" s="1797"/>
      <c r="C30" s="1794"/>
      <c r="D30" s="1794"/>
      <c r="E30" s="1794"/>
      <c r="F30" s="1794"/>
      <c r="G30" s="1794"/>
      <c r="H30" s="1794"/>
      <c r="I30" s="1794"/>
      <c r="J30" s="1795"/>
      <c r="K30" s="1795"/>
      <c r="L30" s="1796"/>
      <c r="M30" s="220"/>
      <c r="O30" s="1765"/>
      <c r="P30" s="1712" t="s">
        <v>3942</v>
      </c>
      <c r="Q30" s="1713"/>
      <c r="R30" s="1713"/>
      <c r="S30" s="1713"/>
      <c r="T30" s="1713"/>
      <c r="U30" s="1713"/>
      <c r="V30" s="1713"/>
      <c r="W30" s="1713"/>
      <c r="X30" s="1725"/>
      <c r="Y30" s="1725"/>
      <c r="Z30" s="1726"/>
      <c r="AA30" s="278"/>
      <c r="AB30" s="278"/>
    </row>
    <row r="31" spans="1:39" ht="21" customHeight="1" x14ac:dyDescent="0.15">
      <c r="A31" s="1877" t="s">
        <v>69</v>
      </c>
      <c r="B31" s="1793" t="s">
        <v>70</v>
      </c>
      <c r="C31" s="1793"/>
      <c r="D31" s="1793"/>
      <c r="E31" s="1793" t="s">
        <v>4395</v>
      </c>
      <c r="F31" s="1793"/>
      <c r="G31" s="1793"/>
      <c r="H31" s="1793"/>
      <c r="I31" s="1793"/>
      <c r="J31" s="1793"/>
      <c r="K31" s="1793"/>
      <c r="L31" s="1879"/>
      <c r="M31" s="220"/>
      <c r="O31" s="1798" t="s">
        <v>69</v>
      </c>
      <c r="P31" s="1725" t="s">
        <v>70</v>
      </c>
      <c r="Q31" s="1725"/>
      <c r="R31" s="1725"/>
      <c r="S31" s="1725" t="s">
        <v>71</v>
      </c>
      <c r="T31" s="1725"/>
      <c r="U31" s="1725"/>
      <c r="V31" s="1725"/>
      <c r="W31" s="1725"/>
      <c r="X31" s="1725"/>
      <c r="Y31" s="1725"/>
      <c r="Z31" s="1726"/>
      <c r="AA31" s="278"/>
      <c r="AB31" s="278"/>
    </row>
    <row r="32" spans="1:39" ht="24" customHeight="1" x14ac:dyDescent="0.15">
      <c r="A32" s="1877"/>
      <c r="B32" s="1880"/>
      <c r="C32" s="1880"/>
      <c r="D32" s="1880"/>
      <c r="E32" s="1797"/>
      <c r="F32" s="1794"/>
      <c r="G32" s="1794"/>
      <c r="H32" s="1794"/>
      <c r="I32" s="1794"/>
      <c r="J32" s="1794"/>
      <c r="K32" s="1794"/>
      <c r="L32" s="1876"/>
      <c r="M32" s="220"/>
      <c r="O32" s="1798"/>
      <c r="P32" s="1725" t="s">
        <v>3943</v>
      </c>
      <c r="Q32" s="1725"/>
      <c r="R32" s="1725"/>
      <c r="S32" s="1712" t="s">
        <v>3944</v>
      </c>
      <c r="T32" s="1713"/>
      <c r="U32" s="1713"/>
      <c r="V32" s="1713"/>
      <c r="W32" s="1713"/>
      <c r="X32" s="1713"/>
      <c r="Y32" s="1713"/>
      <c r="Z32" s="1714"/>
      <c r="AA32" s="278"/>
      <c r="AB32" s="278"/>
    </row>
    <row r="33" spans="1:29" ht="18" customHeight="1" x14ac:dyDescent="0.15">
      <c r="A33" s="1877"/>
      <c r="B33" s="1882" t="s">
        <v>74</v>
      </c>
      <c r="C33" s="1883"/>
      <c r="D33" s="1883"/>
      <c r="E33" s="1884"/>
      <c r="F33" s="1882" t="s">
        <v>367</v>
      </c>
      <c r="G33" s="1883"/>
      <c r="H33" s="1883"/>
      <c r="I33" s="1883"/>
      <c r="J33" s="1883"/>
      <c r="K33" s="1883"/>
      <c r="L33" s="1888"/>
      <c r="M33" s="220"/>
      <c r="O33" s="1798"/>
      <c r="P33" s="1712" t="s">
        <v>74</v>
      </c>
      <c r="Q33" s="1713"/>
      <c r="R33" s="1713"/>
      <c r="S33" s="1715"/>
      <c r="T33" s="1712" t="s">
        <v>367</v>
      </c>
      <c r="U33" s="1713"/>
      <c r="V33" s="1713"/>
      <c r="W33" s="1713"/>
      <c r="X33" s="1713"/>
      <c r="Y33" s="1713"/>
      <c r="Z33" s="1714"/>
      <c r="AA33" s="278"/>
      <c r="AB33" s="278"/>
    </row>
    <row r="34" spans="1:29" ht="24" customHeight="1" thickBot="1" x14ac:dyDescent="0.2">
      <c r="A34" s="1878"/>
      <c r="B34" s="1885"/>
      <c r="C34" s="1886"/>
      <c r="D34" s="1886"/>
      <c r="E34" s="1887"/>
      <c r="F34" s="1916"/>
      <c r="G34" s="1917"/>
      <c r="H34" s="1917"/>
      <c r="I34" s="1917"/>
      <c r="J34" s="1917"/>
      <c r="K34" s="1917"/>
      <c r="L34" s="1918"/>
      <c r="M34" s="220"/>
      <c r="O34" s="1799"/>
      <c r="P34" s="1716" t="s">
        <v>3945</v>
      </c>
      <c r="Q34" s="1717"/>
      <c r="R34" s="1717"/>
      <c r="S34" s="1718"/>
      <c r="T34" s="1716" t="s">
        <v>3973</v>
      </c>
      <c r="U34" s="1717"/>
      <c r="V34" s="1717"/>
      <c r="W34" s="1717"/>
      <c r="X34" s="1717"/>
      <c r="Y34" s="1717"/>
      <c r="Z34" s="1719"/>
      <c r="AA34" s="278"/>
      <c r="AB34" s="278"/>
    </row>
    <row r="35" spans="1:29" s="16" customFormat="1" ht="6.75" customHeight="1" x14ac:dyDescent="0.25">
      <c r="A35" s="26"/>
      <c r="B35" s="26"/>
      <c r="C35" s="26"/>
      <c r="D35" s="26"/>
      <c r="E35" s="26"/>
      <c r="F35" s="26"/>
      <c r="G35" s="26"/>
      <c r="H35" s="26"/>
      <c r="I35" s="26"/>
      <c r="J35" s="26"/>
      <c r="K35" s="26"/>
      <c r="L35" s="26"/>
      <c r="M35" s="49"/>
      <c r="O35" s="666"/>
      <c r="P35" s="666"/>
      <c r="Q35" s="666"/>
      <c r="R35" s="666"/>
      <c r="S35" s="666"/>
      <c r="T35" s="666"/>
      <c r="U35" s="666"/>
      <c r="V35" s="666"/>
      <c r="W35" s="666"/>
      <c r="X35" s="666"/>
      <c r="Y35" s="666"/>
      <c r="Z35" s="666"/>
      <c r="AA35" s="18"/>
      <c r="AB35" s="18"/>
      <c r="AC35" s="19"/>
    </row>
    <row r="36" spans="1:29" ht="72" customHeight="1" thickBot="1" x14ac:dyDescent="0.2">
      <c r="A36" s="1845" t="s">
        <v>2867</v>
      </c>
      <c r="B36" s="1845"/>
      <c r="C36" s="1845"/>
      <c r="D36" s="1845"/>
      <c r="E36" s="1845"/>
      <c r="F36" s="1845"/>
      <c r="G36" s="1845"/>
      <c r="H36" s="1845"/>
      <c r="I36" s="1845"/>
      <c r="J36" s="1845"/>
      <c r="K36" s="1845"/>
      <c r="L36" s="1845"/>
      <c r="M36" s="29"/>
      <c r="O36" s="1766" t="s">
        <v>2867</v>
      </c>
      <c r="P36" s="1766"/>
      <c r="Q36" s="1766"/>
      <c r="R36" s="1766"/>
      <c r="S36" s="1766"/>
      <c r="T36" s="1766"/>
      <c r="U36" s="1766"/>
      <c r="V36" s="1766"/>
      <c r="W36" s="1766"/>
      <c r="X36" s="1766"/>
      <c r="Y36" s="1766"/>
      <c r="Z36" s="1766"/>
      <c r="AA36" s="18"/>
      <c r="AB36" s="18"/>
    </row>
    <row r="37" spans="1:29" ht="4.5" hidden="1" customHeight="1" thickBot="1" x14ac:dyDescent="0.2">
      <c r="A37" s="23"/>
      <c r="B37" s="23"/>
      <c r="C37" s="23"/>
      <c r="D37" s="23"/>
      <c r="E37" s="23"/>
      <c r="F37" s="23"/>
      <c r="G37" s="23"/>
      <c r="H37" s="23"/>
      <c r="I37" s="24"/>
      <c r="J37" s="25"/>
      <c r="K37" s="26"/>
      <c r="L37" s="26"/>
      <c r="M37" s="29"/>
      <c r="O37" s="663"/>
      <c r="P37" s="663"/>
      <c r="Q37" s="663"/>
      <c r="R37" s="663"/>
      <c r="S37" s="663"/>
      <c r="T37" s="663"/>
      <c r="U37" s="663"/>
      <c r="V37" s="663"/>
      <c r="W37" s="664"/>
      <c r="X37" s="665"/>
      <c r="Y37" s="666"/>
      <c r="Z37" s="666"/>
      <c r="AA37" s="18"/>
      <c r="AB37" s="18"/>
    </row>
    <row r="38" spans="1:29" ht="17.25" customHeight="1" x14ac:dyDescent="0.15">
      <c r="A38" s="1820" t="s">
        <v>62</v>
      </c>
      <c r="B38" s="1821"/>
      <c r="C38" s="1821"/>
      <c r="D38" s="1821" t="s">
        <v>63</v>
      </c>
      <c r="E38" s="1821"/>
      <c r="F38" s="1821"/>
      <c r="G38" s="1821"/>
      <c r="H38" s="1821"/>
      <c r="I38" s="1821"/>
      <c r="J38" s="1821"/>
      <c r="K38" s="1821"/>
      <c r="L38" s="1915"/>
      <c r="M38" s="220"/>
      <c r="O38" s="1767" t="s">
        <v>62</v>
      </c>
      <c r="P38" s="1768"/>
      <c r="Q38" s="1768"/>
      <c r="R38" s="1768" t="s">
        <v>63</v>
      </c>
      <c r="S38" s="1768"/>
      <c r="T38" s="1768"/>
      <c r="U38" s="1768"/>
      <c r="V38" s="1768"/>
      <c r="W38" s="1768"/>
      <c r="X38" s="1768"/>
      <c r="Y38" s="1768"/>
      <c r="Z38" s="1801"/>
      <c r="AA38" s="278"/>
      <c r="AB38" s="278"/>
    </row>
    <row r="39" spans="1:29" ht="15.75" customHeight="1" x14ac:dyDescent="0.15">
      <c r="A39" s="1881"/>
      <c r="B39" s="1795"/>
      <c r="C39" s="1795"/>
      <c r="D39" s="1793" t="s">
        <v>65</v>
      </c>
      <c r="E39" s="1795"/>
      <c r="F39" s="1795"/>
      <c r="G39" s="1795"/>
      <c r="H39" s="1793" t="s">
        <v>66</v>
      </c>
      <c r="I39" s="442" t="s">
        <v>394</v>
      </c>
      <c r="J39" s="1797"/>
      <c r="K39" s="1794"/>
      <c r="L39" s="1876"/>
      <c r="M39" s="220"/>
      <c r="O39" s="1802" t="s">
        <v>3946</v>
      </c>
      <c r="P39" s="1725"/>
      <c r="Q39" s="1725"/>
      <c r="R39" s="1725" t="s">
        <v>65</v>
      </c>
      <c r="S39" s="1725" t="s">
        <v>3947</v>
      </c>
      <c r="T39" s="1725"/>
      <c r="U39" s="1725"/>
      <c r="V39" s="1725" t="s">
        <v>66</v>
      </c>
      <c r="W39" s="1081" t="s">
        <v>394</v>
      </c>
      <c r="X39" s="1712" t="s">
        <v>3941</v>
      </c>
      <c r="Y39" s="1713"/>
      <c r="Z39" s="1714"/>
      <c r="AA39" s="278"/>
      <c r="AB39" s="278"/>
    </row>
    <row r="40" spans="1:29" ht="21" customHeight="1" x14ac:dyDescent="0.15">
      <c r="A40" s="1881"/>
      <c r="B40" s="1795"/>
      <c r="C40" s="1795"/>
      <c r="D40" s="1793"/>
      <c r="E40" s="1795"/>
      <c r="F40" s="1795"/>
      <c r="G40" s="1795"/>
      <c r="H40" s="1793"/>
      <c r="I40" s="1797"/>
      <c r="J40" s="1794"/>
      <c r="K40" s="1794"/>
      <c r="L40" s="1876"/>
      <c r="M40" s="220"/>
      <c r="O40" s="1802"/>
      <c r="P40" s="1725"/>
      <c r="Q40" s="1725"/>
      <c r="R40" s="1725"/>
      <c r="S40" s="1725"/>
      <c r="T40" s="1725"/>
      <c r="U40" s="1725"/>
      <c r="V40" s="1725"/>
      <c r="W40" s="1712" t="s">
        <v>3948</v>
      </c>
      <c r="X40" s="1713"/>
      <c r="Y40" s="1713"/>
      <c r="Z40" s="1714"/>
      <c r="AA40" s="278"/>
      <c r="AB40" s="278"/>
    </row>
    <row r="41" spans="1:29" ht="21" customHeight="1" x14ac:dyDescent="0.15">
      <c r="A41" s="1877" t="s">
        <v>69</v>
      </c>
      <c r="B41" s="1793" t="s">
        <v>70</v>
      </c>
      <c r="C41" s="1793"/>
      <c r="D41" s="1793"/>
      <c r="E41" s="1793" t="s">
        <v>4395</v>
      </c>
      <c r="F41" s="1793"/>
      <c r="G41" s="1793"/>
      <c r="H41" s="1793"/>
      <c r="I41" s="1793"/>
      <c r="J41" s="1793"/>
      <c r="K41" s="1793"/>
      <c r="L41" s="1879"/>
      <c r="M41" s="220"/>
      <c r="O41" s="1798" t="s">
        <v>69</v>
      </c>
      <c r="P41" s="1725" t="s">
        <v>70</v>
      </c>
      <c r="Q41" s="1725"/>
      <c r="R41" s="1725"/>
      <c r="S41" s="1725" t="s">
        <v>71</v>
      </c>
      <c r="T41" s="1725"/>
      <c r="U41" s="1725"/>
      <c r="V41" s="1725"/>
      <c r="W41" s="1725"/>
      <c r="X41" s="1725"/>
      <c r="Y41" s="1725"/>
      <c r="Z41" s="1726"/>
      <c r="AA41" s="278"/>
      <c r="AB41" s="278"/>
    </row>
    <row r="42" spans="1:29" ht="24" customHeight="1" x14ac:dyDescent="0.15">
      <c r="A42" s="1877"/>
      <c r="B42" s="1880"/>
      <c r="C42" s="1880"/>
      <c r="D42" s="1880"/>
      <c r="E42" s="1797"/>
      <c r="F42" s="1794"/>
      <c r="G42" s="1794"/>
      <c r="H42" s="1794"/>
      <c r="I42" s="1794"/>
      <c r="J42" s="1794"/>
      <c r="K42" s="1794"/>
      <c r="L42" s="1876"/>
      <c r="M42" s="220"/>
      <c r="O42" s="1798"/>
      <c r="P42" s="1800" t="s">
        <v>3943</v>
      </c>
      <c r="Q42" s="1800"/>
      <c r="R42" s="1800"/>
      <c r="S42" s="1712" t="s">
        <v>3944</v>
      </c>
      <c r="T42" s="1713"/>
      <c r="U42" s="1713"/>
      <c r="V42" s="1713"/>
      <c r="W42" s="1713"/>
      <c r="X42" s="1713"/>
      <c r="Y42" s="1713"/>
      <c r="Z42" s="1714"/>
      <c r="AA42" s="278"/>
      <c r="AB42" s="278"/>
    </row>
    <row r="43" spans="1:29" ht="18" customHeight="1" x14ac:dyDescent="0.15">
      <c r="A43" s="1877"/>
      <c r="B43" s="1882" t="s">
        <v>74</v>
      </c>
      <c r="C43" s="1883"/>
      <c r="D43" s="1883"/>
      <c r="E43" s="1884"/>
      <c r="F43" s="1882" t="s">
        <v>367</v>
      </c>
      <c r="G43" s="1883"/>
      <c r="H43" s="1883"/>
      <c r="I43" s="1883"/>
      <c r="J43" s="1883"/>
      <c r="K43" s="1883"/>
      <c r="L43" s="1888"/>
      <c r="M43" s="220"/>
      <c r="O43" s="1798"/>
      <c r="P43" s="1712" t="s">
        <v>74</v>
      </c>
      <c r="Q43" s="1713"/>
      <c r="R43" s="1713"/>
      <c r="S43" s="1715"/>
      <c r="T43" s="1712" t="s">
        <v>367</v>
      </c>
      <c r="U43" s="1713"/>
      <c r="V43" s="1713"/>
      <c r="W43" s="1713"/>
      <c r="X43" s="1713"/>
      <c r="Y43" s="1713"/>
      <c r="Z43" s="1714"/>
      <c r="AA43" s="278"/>
      <c r="AB43" s="278"/>
    </row>
    <row r="44" spans="1:29" ht="24" customHeight="1" thickBot="1" x14ac:dyDescent="0.2">
      <c r="A44" s="1878"/>
      <c r="B44" s="1885"/>
      <c r="C44" s="1886"/>
      <c r="D44" s="1886"/>
      <c r="E44" s="1887"/>
      <c r="F44" s="1885"/>
      <c r="G44" s="1886"/>
      <c r="H44" s="1886"/>
      <c r="I44" s="1886"/>
      <c r="J44" s="1886"/>
      <c r="K44" s="1886"/>
      <c r="L44" s="1889"/>
      <c r="M44" s="220"/>
      <c r="O44" s="1799"/>
      <c r="P44" s="1750" t="s">
        <v>3945</v>
      </c>
      <c r="Q44" s="1751"/>
      <c r="R44" s="1751"/>
      <c r="S44" s="1752"/>
      <c r="T44" s="1750" t="s">
        <v>3973</v>
      </c>
      <c r="U44" s="1751"/>
      <c r="V44" s="1751"/>
      <c r="W44" s="1751"/>
      <c r="X44" s="1751"/>
      <c r="Y44" s="1751"/>
      <c r="Z44" s="1753"/>
      <c r="AA44" s="278"/>
      <c r="AB44" s="278"/>
    </row>
    <row r="45" spans="1:29" ht="27" customHeight="1" x14ac:dyDescent="0.25">
      <c r="A45" s="1819" t="s">
        <v>318</v>
      </c>
      <c r="B45" s="1819"/>
      <c r="C45" s="1819"/>
      <c r="D45" s="1819"/>
      <c r="E45" s="1819"/>
      <c r="F45" s="1819"/>
      <c r="G45" s="1819"/>
      <c r="H45" s="1819"/>
      <c r="I45" s="1819"/>
      <c r="J45" s="1819"/>
      <c r="K45" s="1819"/>
      <c r="L45" s="1819"/>
      <c r="M45" s="15"/>
      <c r="O45" s="1733" t="s">
        <v>318</v>
      </c>
      <c r="P45" s="1733"/>
      <c r="Q45" s="1733"/>
      <c r="R45" s="1733"/>
      <c r="S45" s="1733"/>
      <c r="T45" s="1733"/>
      <c r="U45" s="1733"/>
      <c r="V45" s="1733"/>
      <c r="W45" s="1733"/>
      <c r="X45" s="1733"/>
      <c r="Y45" s="1733"/>
      <c r="Z45" s="1733"/>
      <c r="AA45" s="278"/>
      <c r="AB45" s="278"/>
    </row>
    <row r="46" spans="1:29" ht="15" x14ac:dyDescent="0.15">
      <c r="J46" s="1890" t="str">
        <f>HYPERLINK("#A1","▲このシートの先頭に戻る")</f>
        <v>▲このシートの先頭に戻る</v>
      </c>
      <c r="K46" s="1890"/>
      <c r="L46" s="1890"/>
      <c r="M46" s="29"/>
      <c r="AA46" s="18"/>
      <c r="AB46" s="18"/>
    </row>
    <row r="47" spans="1:29" ht="13.5" customHeight="1" x14ac:dyDescent="0.15">
      <c r="M47" s="51"/>
      <c r="AA47" s="18"/>
      <c r="AB47" s="18"/>
    </row>
    <row r="48" spans="1:29" ht="15" x14ac:dyDescent="0.15">
      <c r="AA48" s="18"/>
      <c r="AB48" s="18"/>
    </row>
    <row r="49" spans="27:28" ht="15" x14ac:dyDescent="0.15">
      <c r="AA49" s="18"/>
      <c r="AB49" s="18"/>
    </row>
    <row r="50" spans="27:28" ht="27" customHeight="1" x14ac:dyDescent="0.15">
      <c r="AA50" s="18"/>
      <c r="AB50" s="18"/>
    </row>
    <row r="51" spans="27:28" ht="27" customHeight="1" x14ac:dyDescent="0.15">
      <c r="AA51" s="18"/>
      <c r="AB51" s="18"/>
    </row>
    <row r="52" spans="27:28" ht="21.95" customHeight="1" x14ac:dyDescent="0.15">
      <c r="AA52" s="18"/>
      <c r="AB52" s="18"/>
    </row>
    <row r="53" spans="27:28" ht="21.95" customHeight="1" x14ac:dyDescent="0.15">
      <c r="AA53" s="18"/>
      <c r="AB53" s="18"/>
    </row>
    <row r="54" spans="27:28" ht="21.95" customHeight="1" x14ac:dyDescent="0.15">
      <c r="AA54" s="18"/>
      <c r="AB54" s="18"/>
    </row>
    <row r="55" spans="27:28" ht="21.95" customHeight="1" x14ac:dyDescent="0.15">
      <c r="AA55" s="18"/>
      <c r="AB55" s="18"/>
    </row>
    <row r="56" spans="27:28" ht="21.95" customHeight="1" x14ac:dyDescent="0.15">
      <c r="AA56" s="18"/>
      <c r="AB56" s="18"/>
    </row>
    <row r="57" spans="27:28" ht="21.95" customHeight="1" x14ac:dyDescent="0.15">
      <c r="AA57" s="18"/>
      <c r="AB57" s="18"/>
    </row>
    <row r="58" spans="27:28" ht="21.95" customHeight="1" x14ac:dyDescent="0.15">
      <c r="AA58" s="18"/>
      <c r="AB58" s="18"/>
    </row>
    <row r="59" spans="27:28" ht="21.95" customHeight="1" x14ac:dyDescent="0.15">
      <c r="AA59" s="18"/>
      <c r="AB59" s="18"/>
    </row>
    <row r="60" spans="27:28" ht="21.95" customHeight="1" x14ac:dyDescent="0.15">
      <c r="AA60" s="18"/>
      <c r="AB60" s="18"/>
    </row>
    <row r="61" spans="27:28" ht="21.95" customHeight="1" x14ac:dyDescent="0.15">
      <c r="AA61" s="18"/>
      <c r="AB61" s="18"/>
    </row>
    <row r="62" spans="27:28" ht="21.95" customHeight="1" x14ac:dyDescent="0.15">
      <c r="AA62" s="18"/>
      <c r="AB62" s="18"/>
    </row>
    <row r="63" spans="27:28" ht="21.95" customHeight="1" x14ac:dyDescent="0.15">
      <c r="AA63" s="18"/>
      <c r="AB63" s="18"/>
    </row>
    <row r="64" spans="27:28" ht="21.95" customHeight="1" x14ac:dyDescent="0.15">
      <c r="AA64" s="18"/>
      <c r="AB64" s="18"/>
    </row>
    <row r="65" spans="1:28" ht="21.95" customHeight="1" x14ac:dyDescent="0.15">
      <c r="AA65" s="18"/>
      <c r="AB65" s="18"/>
    </row>
    <row r="66" spans="1:28" ht="21.95" customHeight="1" x14ac:dyDescent="0.15">
      <c r="AA66" s="18"/>
      <c r="AB66" s="18"/>
    </row>
    <row r="67" spans="1:28" ht="21.95" customHeight="1" x14ac:dyDescent="0.15">
      <c r="AA67" s="18"/>
      <c r="AB67" s="18"/>
    </row>
    <row r="68" spans="1:28" ht="21.95" customHeight="1" x14ac:dyDescent="0.15">
      <c r="AA68" s="18"/>
      <c r="AB68" s="18"/>
    </row>
    <row r="69" spans="1:28" ht="21.95" customHeight="1" x14ac:dyDescent="0.15">
      <c r="AA69" s="18"/>
      <c r="AB69" s="18"/>
    </row>
    <row r="70" spans="1:28" ht="21.95" customHeight="1" x14ac:dyDescent="0.15">
      <c r="AA70" s="18"/>
      <c r="AB70" s="18"/>
    </row>
    <row r="71" spans="1:28" ht="21.95" customHeight="1" x14ac:dyDescent="0.15">
      <c r="AA71" s="18"/>
      <c r="AB71" s="18"/>
    </row>
    <row r="72" spans="1:28" ht="21.95" customHeight="1" x14ac:dyDescent="0.15">
      <c r="AA72" s="18"/>
      <c r="AB72" s="18"/>
    </row>
    <row r="73" spans="1:28" ht="21.95" customHeight="1" x14ac:dyDescent="0.15">
      <c r="AA73" s="18"/>
      <c r="AB73" s="18"/>
    </row>
    <row r="74" spans="1:28" s="19" customFormat="1" ht="21.95" customHeight="1" x14ac:dyDescent="0.15">
      <c r="A74" s="15"/>
      <c r="B74" s="15"/>
      <c r="C74" s="15"/>
      <c r="D74" s="15"/>
      <c r="E74" s="15"/>
      <c r="F74" s="15"/>
      <c r="G74" s="15"/>
      <c r="H74" s="15"/>
      <c r="I74" s="15"/>
      <c r="J74" s="15"/>
      <c r="K74" s="15"/>
      <c r="L74" s="15"/>
      <c r="M74" s="11"/>
      <c r="O74" s="673"/>
      <c r="P74" s="673"/>
      <c r="Q74" s="673"/>
      <c r="R74" s="673"/>
      <c r="S74" s="673"/>
      <c r="T74" s="673"/>
      <c r="U74" s="673"/>
      <c r="V74" s="673"/>
      <c r="W74" s="673"/>
      <c r="X74" s="673"/>
      <c r="Y74" s="673"/>
      <c r="Z74" s="673"/>
      <c r="AA74" s="18"/>
      <c r="AB74" s="18"/>
    </row>
    <row r="75" spans="1:28" s="19" customFormat="1" ht="21.95" customHeight="1" x14ac:dyDescent="0.15">
      <c r="A75" s="15"/>
      <c r="B75" s="15"/>
      <c r="C75" s="15"/>
      <c r="D75" s="15"/>
      <c r="E75" s="15"/>
      <c r="F75" s="15"/>
      <c r="G75" s="15"/>
      <c r="H75" s="15"/>
      <c r="I75" s="15"/>
      <c r="J75" s="15"/>
      <c r="K75" s="15"/>
      <c r="L75" s="15"/>
      <c r="M75" s="11"/>
      <c r="O75" s="673"/>
      <c r="P75" s="673"/>
      <c r="Q75" s="673"/>
      <c r="R75" s="673"/>
      <c r="S75" s="673"/>
      <c r="T75" s="673"/>
      <c r="U75" s="673"/>
      <c r="V75" s="673"/>
      <c r="W75" s="673"/>
      <c r="X75" s="673"/>
      <c r="Y75" s="673"/>
      <c r="Z75" s="673"/>
      <c r="AA75" s="18"/>
      <c r="AB75" s="18"/>
    </row>
    <row r="76" spans="1:28" s="19" customFormat="1" ht="21.95" customHeight="1" x14ac:dyDescent="0.15">
      <c r="A76" s="15"/>
      <c r="B76" s="15"/>
      <c r="C76" s="15"/>
      <c r="D76" s="15"/>
      <c r="E76" s="15"/>
      <c r="F76" s="15"/>
      <c r="G76" s="15"/>
      <c r="H76" s="15"/>
      <c r="I76" s="15"/>
      <c r="J76" s="15"/>
      <c r="K76" s="15"/>
      <c r="L76" s="15"/>
      <c r="M76" s="11"/>
      <c r="O76" s="673"/>
      <c r="P76" s="673"/>
      <c r="Q76" s="673"/>
      <c r="R76" s="673"/>
      <c r="S76" s="673"/>
      <c r="T76" s="673"/>
      <c r="U76" s="673"/>
      <c r="V76" s="673"/>
      <c r="W76" s="673"/>
      <c r="X76" s="673"/>
      <c r="Y76" s="673"/>
      <c r="Z76" s="673"/>
      <c r="AA76" s="18"/>
      <c r="AB76" s="18"/>
    </row>
    <row r="77" spans="1:28" s="19" customFormat="1" ht="21.95" customHeight="1" x14ac:dyDescent="0.15">
      <c r="A77" s="15"/>
      <c r="B77" s="15"/>
      <c r="C77" s="15"/>
      <c r="D77" s="15"/>
      <c r="E77" s="15"/>
      <c r="F77" s="15"/>
      <c r="G77" s="15"/>
      <c r="H77" s="15"/>
      <c r="I77" s="15"/>
      <c r="J77" s="15"/>
      <c r="K77" s="15"/>
      <c r="L77" s="15"/>
      <c r="M77" s="11"/>
      <c r="O77" s="673"/>
      <c r="P77" s="673"/>
      <c r="Q77" s="673"/>
      <c r="R77" s="673"/>
      <c r="S77" s="673"/>
      <c r="T77" s="673"/>
      <c r="U77" s="673"/>
      <c r="V77" s="673"/>
      <c r="W77" s="673"/>
      <c r="X77" s="673"/>
      <c r="Y77" s="673"/>
      <c r="Z77" s="673"/>
      <c r="AA77" s="18"/>
      <c r="AB77" s="18"/>
    </row>
    <row r="78" spans="1:28" s="19" customFormat="1" ht="21.95" customHeight="1" x14ac:dyDescent="0.15">
      <c r="A78" s="15"/>
      <c r="B78" s="15"/>
      <c r="C78" s="15"/>
      <c r="D78" s="15"/>
      <c r="E78" s="15"/>
      <c r="F78" s="15"/>
      <c r="G78" s="15"/>
      <c r="H78" s="15"/>
      <c r="I78" s="15"/>
      <c r="J78" s="15"/>
      <c r="K78" s="15"/>
      <c r="L78" s="15"/>
      <c r="M78" s="11"/>
      <c r="O78" s="673"/>
      <c r="P78" s="673"/>
      <c r="Q78" s="673"/>
      <c r="R78" s="673"/>
      <c r="S78" s="673"/>
      <c r="T78" s="673"/>
      <c r="U78" s="673"/>
      <c r="V78" s="673"/>
      <c r="W78" s="673"/>
      <c r="X78" s="673"/>
      <c r="Y78" s="673"/>
      <c r="Z78" s="673"/>
      <c r="AA78" s="18"/>
      <c r="AB78" s="18"/>
    </row>
    <row r="79" spans="1:28" s="19" customFormat="1" ht="21.95" customHeight="1" x14ac:dyDescent="0.15">
      <c r="A79" s="15"/>
      <c r="B79" s="15"/>
      <c r="C79" s="15"/>
      <c r="D79" s="15"/>
      <c r="E79" s="15"/>
      <c r="F79" s="15"/>
      <c r="G79" s="15"/>
      <c r="H79" s="15"/>
      <c r="I79" s="15"/>
      <c r="J79" s="15"/>
      <c r="K79" s="15"/>
      <c r="L79" s="15"/>
      <c r="M79" s="11"/>
      <c r="O79" s="673"/>
      <c r="P79" s="673"/>
      <c r="Q79" s="673"/>
      <c r="R79" s="673"/>
      <c r="S79" s="673"/>
      <c r="T79" s="673"/>
      <c r="U79" s="673"/>
      <c r="V79" s="673"/>
      <c r="W79" s="673"/>
      <c r="X79" s="673"/>
      <c r="Y79" s="673"/>
      <c r="Z79" s="673"/>
      <c r="AA79" s="18"/>
      <c r="AB79" s="18"/>
    </row>
    <row r="80" spans="1:28" s="19" customFormat="1" ht="21.95" customHeight="1" x14ac:dyDescent="0.15">
      <c r="A80" s="15"/>
      <c r="B80" s="15"/>
      <c r="C80" s="15"/>
      <c r="D80" s="15"/>
      <c r="E80" s="15"/>
      <c r="F80" s="15"/>
      <c r="G80" s="15"/>
      <c r="H80" s="15"/>
      <c r="I80" s="15"/>
      <c r="J80" s="15"/>
      <c r="K80" s="15"/>
      <c r="L80" s="15"/>
      <c r="M80" s="11"/>
      <c r="O80" s="673"/>
      <c r="P80" s="673"/>
      <c r="Q80" s="673"/>
      <c r="R80" s="673"/>
      <c r="S80" s="673"/>
      <c r="T80" s="673"/>
      <c r="U80" s="673"/>
      <c r="V80" s="673"/>
      <c r="W80" s="673"/>
      <c r="X80" s="673"/>
      <c r="Y80" s="673"/>
      <c r="Z80" s="673"/>
      <c r="AA80" s="18"/>
      <c r="AB80" s="18"/>
    </row>
    <row r="81" spans="1:28" s="19" customFormat="1" ht="21.95" customHeight="1" x14ac:dyDescent="0.15">
      <c r="A81" s="15"/>
      <c r="B81" s="15"/>
      <c r="C81" s="15"/>
      <c r="D81" s="15"/>
      <c r="E81" s="15"/>
      <c r="F81" s="15"/>
      <c r="G81" s="15"/>
      <c r="H81" s="15"/>
      <c r="I81" s="15"/>
      <c r="J81" s="15"/>
      <c r="K81" s="15"/>
      <c r="L81" s="15"/>
      <c r="M81" s="11"/>
      <c r="O81" s="673"/>
      <c r="P81" s="673"/>
      <c r="Q81" s="673"/>
      <c r="R81" s="673"/>
      <c r="S81" s="673"/>
      <c r="T81" s="673"/>
      <c r="U81" s="673"/>
      <c r="V81" s="673"/>
      <c r="W81" s="673"/>
      <c r="X81" s="673"/>
      <c r="Y81" s="673"/>
      <c r="Z81" s="673"/>
      <c r="AA81" s="18"/>
      <c r="AB81" s="18"/>
    </row>
    <row r="82" spans="1:28" s="19" customFormat="1" ht="21.95" customHeight="1" x14ac:dyDescent="0.15">
      <c r="A82" s="15"/>
      <c r="B82" s="15"/>
      <c r="C82" s="15"/>
      <c r="D82" s="15"/>
      <c r="E82" s="15"/>
      <c r="F82" s="15"/>
      <c r="G82" s="15"/>
      <c r="H82" s="15"/>
      <c r="I82" s="15"/>
      <c r="J82" s="15"/>
      <c r="K82" s="15"/>
      <c r="L82" s="15"/>
      <c r="M82" s="11"/>
      <c r="O82" s="673"/>
      <c r="P82" s="673"/>
      <c r="Q82" s="673"/>
      <c r="R82" s="673"/>
      <c r="S82" s="673"/>
      <c r="T82" s="673"/>
      <c r="U82" s="673"/>
      <c r="V82" s="673"/>
      <c r="W82" s="673"/>
      <c r="X82" s="673"/>
      <c r="Y82" s="673"/>
      <c r="Z82" s="673"/>
      <c r="AA82" s="18"/>
      <c r="AB82" s="18"/>
    </row>
    <row r="83" spans="1:28" s="19" customFormat="1" ht="21.95" customHeight="1" x14ac:dyDescent="0.15">
      <c r="A83" s="15"/>
      <c r="B83" s="15"/>
      <c r="C83" s="15"/>
      <c r="D83" s="15"/>
      <c r="E83" s="15"/>
      <c r="F83" s="15"/>
      <c r="G83" s="15"/>
      <c r="H83" s="15"/>
      <c r="I83" s="15"/>
      <c r="J83" s="15"/>
      <c r="K83" s="15"/>
      <c r="L83" s="15"/>
      <c r="M83" s="11"/>
      <c r="O83" s="673"/>
      <c r="P83" s="673"/>
      <c r="Q83" s="673"/>
      <c r="R83" s="673"/>
      <c r="S83" s="673"/>
      <c r="T83" s="673"/>
      <c r="U83" s="673"/>
      <c r="V83" s="673"/>
      <c r="W83" s="673"/>
      <c r="X83" s="673"/>
      <c r="Y83" s="673"/>
      <c r="Z83" s="673"/>
      <c r="AA83" s="18"/>
      <c r="AB83" s="18"/>
    </row>
    <row r="84" spans="1:28" s="19" customFormat="1" ht="21.95" customHeight="1" x14ac:dyDescent="0.15">
      <c r="A84" s="15"/>
      <c r="B84" s="15"/>
      <c r="C84" s="15"/>
      <c r="D84" s="15"/>
      <c r="E84" s="15"/>
      <c r="F84" s="15"/>
      <c r="G84" s="15"/>
      <c r="H84" s="15"/>
      <c r="I84" s="15"/>
      <c r="J84" s="15"/>
      <c r="K84" s="15"/>
      <c r="L84" s="15"/>
      <c r="M84" s="11"/>
      <c r="O84" s="673"/>
      <c r="P84" s="673"/>
      <c r="Q84" s="673"/>
      <c r="R84" s="673"/>
      <c r="S84" s="673"/>
      <c r="T84" s="673"/>
      <c r="U84" s="673"/>
      <c r="V84" s="673"/>
      <c r="W84" s="673"/>
      <c r="X84" s="673"/>
      <c r="Y84" s="673"/>
      <c r="Z84" s="673"/>
      <c r="AA84" s="18"/>
      <c r="AB84" s="18"/>
    </row>
    <row r="85" spans="1:28" s="19" customFormat="1" ht="21.95" customHeight="1" x14ac:dyDescent="0.15">
      <c r="A85" s="15"/>
      <c r="B85" s="15"/>
      <c r="C85" s="15"/>
      <c r="D85" s="15"/>
      <c r="E85" s="15"/>
      <c r="F85" s="15"/>
      <c r="G85" s="15"/>
      <c r="H85" s="15"/>
      <c r="I85" s="15"/>
      <c r="J85" s="15"/>
      <c r="K85" s="15"/>
      <c r="L85" s="15"/>
      <c r="M85" s="11"/>
      <c r="O85" s="673"/>
      <c r="P85" s="673"/>
      <c r="Q85" s="673"/>
      <c r="R85" s="673"/>
      <c r="S85" s="673"/>
      <c r="T85" s="673"/>
      <c r="U85" s="673"/>
      <c r="V85" s="673"/>
      <c r="W85" s="673"/>
      <c r="X85" s="673"/>
      <c r="Y85" s="673"/>
      <c r="Z85" s="673"/>
      <c r="AA85" s="18"/>
      <c r="AB85" s="18"/>
    </row>
    <row r="86" spans="1:28" s="19" customFormat="1" ht="21.95" customHeight="1" x14ac:dyDescent="0.15">
      <c r="A86" s="15"/>
      <c r="B86" s="15"/>
      <c r="C86" s="15"/>
      <c r="D86" s="15"/>
      <c r="E86" s="15"/>
      <c r="F86" s="15"/>
      <c r="G86" s="15"/>
      <c r="H86" s="15"/>
      <c r="I86" s="15"/>
      <c r="J86" s="15"/>
      <c r="K86" s="15"/>
      <c r="L86" s="15"/>
      <c r="M86" s="11"/>
      <c r="O86" s="673"/>
      <c r="P86" s="673"/>
      <c r="Q86" s="673"/>
      <c r="R86" s="673"/>
      <c r="S86" s="673"/>
      <c r="T86" s="673"/>
      <c r="U86" s="673"/>
      <c r="V86" s="673"/>
      <c r="W86" s="673"/>
      <c r="X86" s="673"/>
      <c r="Y86" s="673"/>
      <c r="Z86" s="673"/>
      <c r="AA86" s="18"/>
      <c r="AB86" s="18"/>
    </row>
    <row r="87" spans="1:28" s="19" customFormat="1" ht="21.95" customHeight="1" x14ac:dyDescent="0.15">
      <c r="A87" s="15"/>
      <c r="B87" s="15"/>
      <c r="C87" s="15"/>
      <c r="D87" s="15"/>
      <c r="E87" s="15"/>
      <c r="F87" s="15"/>
      <c r="G87" s="15"/>
      <c r="H87" s="15"/>
      <c r="I87" s="15"/>
      <c r="J87" s="15"/>
      <c r="K87" s="15"/>
      <c r="L87" s="15"/>
      <c r="M87" s="11"/>
      <c r="O87" s="673"/>
      <c r="P87" s="673"/>
      <c r="Q87" s="673"/>
      <c r="R87" s="673"/>
      <c r="S87" s="673"/>
      <c r="T87" s="673"/>
      <c r="U87" s="673"/>
      <c r="V87" s="673"/>
      <c r="W87" s="673"/>
      <c r="X87" s="673"/>
      <c r="Y87" s="673"/>
      <c r="Z87" s="673"/>
      <c r="AA87" s="18"/>
      <c r="AB87" s="18"/>
    </row>
    <row r="88" spans="1:28" s="19" customFormat="1" ht="21.95" customHeight="1" x14ac:dyDescent="0.15">
      <c r="A88" s="15"/>
      <c r="B88" s="15"/>
      <c r="C88" s="15"/>
      <c r="D88" s="15"/>
      <c r="E88" s="15"/>
      <c r="F88" s="15"/>
      <c r="G88" s="15"/>
      <c r="H88" s="15"/>
      <c r="I88" s="15"/>
      <c r="J88" s="15"/>
      <c r="K88" s="15"/>
      <c r="L88" s="15"/>
      <c r="M88" s="11"/>
      <c r="O88" s="673"/>
      <c r="P88" s="673"/>
      <c r="Q88" s="673"/>
      <c r="R88" s="673"/>
      <c r="S88" s="673"/>
      <c r="T88" s="673"/>
      <c r="U88" s="673"/>
      <c r="V88" s="673"/>
      <c r="W88" s="673"/>
      <c r="X88" s="673"/>
      <c r="Y88" s="673"/>
      <c r="Z88" s="673"/>
      <c r="AA88" s="18"/>
      <c r="AB88" s="18"/>
    </row>
    <row r="89" spans="1:28" s="19" customFormat="1" ht="21.95" customHeight="1" x14ac:dyDescent="0.15">
      <c r="A89" s="15"/>
      <c r="B89" s="15"/>
      <c r="C89" s="15"/>
      <c r="D89" s="15"/>
      <c r="E89" s="15"/>
      <c r="F89" s="15"/>
      <c r="G89" s="15"/>
      <c r="H89" s="15"/>
      <c r="I89" s="15"/>
      <c r="J89" s="15"/>
      <c r="K89" s="15"/>
      <c r="L89" s="15"/>
      <c r="M89" s="11"/>
      <c r="O89" s="673"/>
      <c r="P89" s="673"/>
      <c r="Q89" s="673"/>
      <c r="R89" s="673"/>
      <c r="S89" s="673"/>
      <c r="T89" s="673"/>
      <c r="U89" s="673"/>
      <c r="V89" s="673"/>
      <c r="W89" s="673"/>
      <c r="X89" s="673"/>
      <c r="Y89" s="673"/>
      <c r="Z89" s="673"/>
      <c r="AA89" s="18"/>
      <c r="AB89" s="18"/>
    </row>
    <row r="90" spans="1:28" s="19" customFormat="1" ht="21.95" customHeight="1" x14ac:dyDescent="0.15">
      <c r="A90" s="15"/>
      <c r="B90" s="15"/>
      <c r="C90" s="15"/>
      <c r="D90" s="15"/>
      <c r="E90" s="15"/>
      <c r="F90" s="15"/>
      <c r="G90" s="15"/>
      <c r="H90" s="15"/>
      <c r="I90" s="15"/>
      <c r="J90" s="15"/>
      <c r="K90" s="15"/>
      <c r="L90" s="15"/>
      <c r="M90" s="11"/>
      <c r="O90" s="673"/>
      <c r="P90" s="673"/>
      <c r="Q90" s="673"/>
      <c r="R90" s="673"/>
      <c r="S90" s="673"/>
      <c r="T90" s="673"/>
      <c r="U90" s="673"/>
      <c r="V90" s="673"/>
      <c r="W90" s="673"/>
      <c r="X90" s="673"/>
      <c r="Y90" s="673"/>
      <c r="Z90" s="673"/>
      <c r="AA90" s="18"/>
      <c r="AB90" s="18"/>
    </row>
    <row r="91" spans="1:28" s="19" customFormat="1" ht="21.95" customHeight="1" x14ac:dyDescent="0.15">
      <c r="A91" s="15"/>
      <c r="B91" s="15"/>
      <c r="C91" s="15"/>
      <c r="D91" s="15"/>
      <c r="E91" s="15"/>
      <c r="F91" s="15"/>
      <c r="G91" s="15"/>
      <c r="H91" s="15"/>
      <c r="I91" s="15"/>
      <c r="J91" s="15"/>
      <c r="K91" s="15"/>
      <c r="L91" s="15"/>
      <c r="M91" s="11"/>
      <c r="O91" s="673"/>
      <c r="P91" s="673"/>
      <c r="Q91" s="673"/>
      <c r="R91" s="673"/>
      <c r="S91" s="673"/>
      <c r="T91" s="673"/>
      <c r="U91" s="673"/>
      <c r="V91" s="673"/>
      <c r="W91" s="673"/>
      <c r="X91" s="673"/>
      <c r="Y91" s="673"/>
      <c r="Z91" s="673"/>
      <c r="AA91" s="18"/>
      <c r="AB91" s="18"/>
    </row>
    <row r="92" spans="1:28" s="19" customFormat="1" ht="21.95" customHeight="1" x14ac:dyDescent="0.15">
      <c r="A92" s="15"/>
      <c r="B92" s="15"/>
      <c r="C92" s="15"/>
      <c r="D92" s="15"/>
      <c r="E92" s="15"/>
      <c r="F92" s="15"/>
      <c r="G92" s="15"/>
      <c r="H92" s="15"/>
      <c r="I92" s="15"/>
      <c r="J92" s="15"/>
      <c r="K92" s="15"/>
      <c r="L92" s="15"/>
      <c r="M92" s="11"/>
      <c r="O92" s="673"/>
      <c r="P92" s="673"/>
      <c r="Q92" s="673"/>
      <c r="R92" s="673"/>
      <c r="S92" s="673"/>
      <c r="T92" s="673"/>
      <c r="U92" s="673"/>
      <c r="V92" s="673"/>
      <c r="W92" s="673"/>
      <c r="X92" s="673"/>
      <c r="Y92" s="673"/>
      <c r="Z92" s="673"/>
      <c r="AA92" s="18"/>
      <c r="AB92" s="18"/>
    </row>
    <row r="93" spans="1:28" s="19" customFormat="1" ht="21.95" customHeight="1" x14ac:dyDescent="0.15">
      <c r="A93" s="15"/>
      <c r="B93" s="15"/>
      <c r="C93" s="15"/>
      <c r="D93" s="15"/>
      <c r="E93" s="15"/>
      <c r="F93" s="15"/>
      <c r="G93" s="15"/>
      <c r="H93" s="15"/>
      <c r="I93" s="15"/>
      <c r="J93" s="15"/>
      <c r="K93" s="15"/>
      <c r="L93" s="15"/>
      <c r="M93" s="11"/>
      <c r="O93" s="673"/>
      <c r="P93" s="673"/>
      <c r="Q93" s="673"/>
      <c r="R93" s="673"/>
      <c r="S93" s="673"/>
      <c r="T93" s="673"/>
      <c r="U93" s="673"/>
      <c r="V93" s="673"/>
      <c r="W93" s="673"/>
      <c r="X93" s="673"/>
      <c r="Y93" s="673"/>
      <c r="Z93" s="673"/>
      <c r="AA93" s="18"/>
      <c r="AB93" s="18"/>
    </row>
    <row r="94" spans="1:28" s="19" customFormat="1" ht="21.95" customHeight="1" x14ac:dyDescent="0.15">
      <c r="A94" s="15"/>
      <c r="B94" s="15"/>
      <c r="C94" s="15"/>
      <c r="D94" s="15"/>
      <c r="E94" s="15"/>
      <c r="F94" s="15"/>
      <c r="G94" s="15"/>
      <c r="H94" s="15"/>
      <c r="I94" s="15"/>
      <c r="J94" s="15"/>
      <c r="K94" s="15"/>
      <c r="L94" s="15"/>
      <c r="M94" s="11"/>
      <c r="O94" s="673"/>
      <c r="P94" s="673"/>
      <c r="Q94" s="673"/>
      <c r="R94" s="673"/>
      <c r="S94" s="673"/>
      <c r="T94" s="673"/>
      <c r="U94" s="673"/>
      <c r="V94" s="673"/>
      <c r="W94" s="673"/>
      <c r="X94" s="673"/>
      <c r="Y94" s="673"/>
      <c r="Z94" s="673"/>
      <c r="AA94" s="18"/>
      <c r="AB94" s="18"/>
    </row>
    <row r="95" spans="1:28" s="19" customFormat="1" ht="21.95" customHeight="1" x14ac:dyDescent="0.15">
      <c r="A95" s="15"/>
      <c r="B95" s="15"/>
      <c r="C95" s="15"/>
      <c r="D95" s="15"/>
      <c r="E95" s="15"/>
      <c r="F95" s="15"/>
      <c r="G95" s="15"/>
      <c r="H95" s="15"/>
      <c r="I95" s="15"/>
      <c r="J95" s="15"/>
      <c r="K95" s="15"/>
      <c r="L95" s="15"/>
      <c r="M95" s="11"/>
      <c r="O95" s="673"/>
      <c r="P95" s="673"/>
      <c r="Q95" s="673"/>
      <c r="R95" s="673"/>
      <c r="S95" s="673"/>
      <c r="T95" s="673"/>
      <c r="U95" s="673"/>
      <c r="V95" s="673"/>
      <c r="W95" s="673"/>
      <c r="X95" s="673"/>
      <c r="Y95" s="673"/>
      <c r="Z95" s="673"/>
      <c r="AA95" s="18"/>
      <c r="AB95" s="18"/>
    </row>
    <row r="96" spans="1:28" s="19" customFormat="1" ht="21.95" customHeight="1" x14ac:dyDescent="0.15">
      <c r="A96" s="15"/>
      <c r="B96" s="15"/>
      <c r="C96" s="15"/>
      <c r="D96" s="15"/>
      <c r="E96" s="15"/>
      <c r="F96" s="15"/>
      <c r="G96" s="15"/>
      <c r="H96" s="15"/>
      <c r="I96" s="15"/>
      <c r="J96" s="15"/>
      <c r="K96" s="15"/>
      <c r="L96" s="15"/>
      <c r="M96" s="11"/>
      <c r="O96" s="673"/>
      <c r="P96" s="673"/>
      <c r="Q96" s="673"/>
      <c r="R96" s="673"/>
      <c r="S96" s="673"/>
      <c r="T96" s="673"/>
      <c r="U96" s="673"/>
      <c r="V96" s="673"/>
      <c r="W96" s="673"/>
      <c r="X96" s="673"/>
      <c r="Y96" s="673"/>
      <c r="Z96" s="673"/>
      <c r="AA96" s="18"/>
      <c r="AB96" s="18"/>
    </row>
    <row r="97" spans="1:28" s="19" customFormat="1" ht="21.95" customHeight="1" x14ac:dyDescent="0.15">
      <c r="A97" s="15"/>
      <c r="B97" s="15"/>
      <c r="C97" s="15"/>
      <c r="D97" s="15"/>
      <c r="E97" s="15"/>
      <c r="F97" s="15"/>
      <c r="G97" s="15"/>
      <c r="H97" s="15"/>
      <c r="I97" s="15"/>
      <c r="J97" s="15"/>
      <c r="K97" s="15"/>
      <c r="L97" s="15"/>
      <c r="M97" s="11"/>
      <c r="O97" s="673"/>
      <c r="P97" s="673"/>
      <c r="Q97" s="673"/>
      <c r="R97" s="673"/>
      <c r="S97" s="673"/>
      <c r="T97" s="673"/>
      <c r="U97" s="673"/>
      <c r="V97" s="673"/>
      <c r="W97" s="673"/>
      <c r="X97" s="673"/>
      <c r="Y97" s="673"/>
      <c r="Z97" s="673"/>
      <c r="AA97" s="18"/>
      <c r="AB97" s="18"/>
    </row>
    <row r="98" spans="1:28" s="19" customFormat="1" ht="21.95" customHeight="1" x14ac:dyDescent="0.15">
      <c r="A98" s="15"/>
      <c r="B98" s="15"/>
      <c r="C98" s="15"/>
      <c r="D98" s="15"/>
      <c r="E98" s="15"/>
      <c r="F98" s="15"/>
      <c r="G98" s="15"/>
      <c r="H98" s="15"/>
      <c r="I98" s="15"/>
      <c r="J98" s="15"/>
      <c r="K98" s="15"/>
      <c r="L98" s="15"/>
      <c r="M98" s="11"/>
      <c r="O98" s="673"/>
      <c r="P98" s="673"/>
      <c r="Q98" s="673"/>
      <c r="R98" s="673"/>
      <c r="S98" s="673"/>
      <c r="T98" s="673"/>
      <c r="U98" s="673"/>
      <c r="V98" s="673"/>
      <c r="W98" s="673"/>
      <c r="X98" s="673"/>
      <c r="Y98" s="673"/>
      <c r="Z98" s="673"/>
      <c r="AA98" s="18"/>
      <c r="AB98" s="18"/>
    </row>
    <row r="99" spans="1:28" s="19" customFormat="1" ht="21.95" customHeight="1" x14ac:dyDescent="0.15">
      <c r="A99" s="15"/>
      <c r="B99" s="15"/>
      <c r="C99" s="15"/>
      <c r="D99" s="15"/>
      <c r="E99" s="15"/>
      <c r="F99" s="15"/>
      <c r="G99" s="15"/>
      <c r="H99" s="15"/>
      <c r="I99" s="15"/>
      <c r="J99" s="15"/>
      <c r="K99" s="15"/>
      <c r="L99" s="15"/>
      <c r="M99" s="11"/>
      <c r="O99" s="673"/>
      <c r="P99" s="673"/>
      <c r="Q99" s="673"/>
      <c r="R99" s="673"/>
      <c r="S99" s="673"/>
      <c r="T99" s="673"/>
      <c r="U99" s="673"/>
      <c r="V99" s="673"/>
      <c r="W99" s="673"/>
      <c r="X99" s="673"/>
      <c r="Y99" s="673"/>
      <c r="Z99" s="673"/>
      <c r="AA99" s="18"/>
      <c r="AB99" s="18"/>
    </row>
    <row r="100" spans="1:28" s="19" customFormat="1" ht="21.95" customHeight="1" x14ac:dyDescent="0.15">
      <c r="A100" s="15"/>
      <c r="B100" s="15"/>
      <c r="C100" s="15"/>
      <c r="D100" s="15"/>
      <c r="E100" s="15"/>
      <c r="F100" s="15"/>
      <c r="G100" s="15"/>
      <c r="H100" s="15"/>
      <c r="I100" s="15"/>
      <c r="J100" s="15"/>
      <c r="K100" s="15"/>
      <c r="L100" s="15"/>
      <c r="M100" s="11"/>
      <c r="O100" s="673"/>
      <c r="P100" s="673"/>
      <c r="Q100" s="673"/>
      <c r="R100" s="673"/>
      <c r="S100" s="673"/>
      <c r="T100" s="673"/>
      <c r="U100" s="673"/>
      <c r="V100" s="673"/>
      <c r="W100" s="673"/>
      <c r="X100" s="673"/>
      <c r="Y100" s="673"/>
      <c r="Z100" s="673"/>
      <c r="AA100" s="18"/>
      <c r="AB100" s="18"/>
    </row>
    <row r="101" spans="1:28" s="19" customFormat="1" ht="21.95" customHeight="1" x14ac:dyDescent="0.15">
      <c r="A101" s="15"/>
      <c r="B101" s="15"/>
      <c r="C101" s="15"/>
      <c r="D101" s="15"/>
      <c r="E101" s="15"/>
      <c r="F101" s="15"/>
      <c r="G101" s="15"/>
      <c r="H101" s="15"/>
      <c r="I101" s="15"/>
      <c r="J101" s="15"/>
      <c r="K101" s="15"/>
      <c r="L101" s="15"/>
      <c r="M101" s="11"/>
      <c r="O101" s="673"/>
      <c r="P101" s="673"/>
      <c r="Q101" s="673"/>
      <c r="R101" s="673"/>
      <c r="S101" s="673"/>
      <c r="T101" s="673"/>
      <c r="U101" s="673"/>
      <c r="V101" s="673"/>
      <c r="W101" s="673"/>
      <c r="X101" s="673"/>
      <c r="Y101" s="673"/>
      <c r="Z101" s="673"/>
      <c r="AA101" s="18"/>
      <c r="AB101" s="18"/>
    </row>
    <row r="102" spans="1:28" s="19" customFormat="1" ht="21.95" customHeight="1" x14ac:dyDescent="0.15">
      <c r="A102" s="15"/>
      <c r="B102" s="15"/>
      <c r="C102" s="15"/>
      <c r="D102" s="15"/>
      <c r="E102" s="15"/>
      <c r="F102" s="15"/>
      <c r="G102" s="15"/>
      <c r="H102" s="15"/>
      <c r="I102" s="15"/>
      <c r="J102" s="15"/>
      <c r="K102" s="15"/>
      <c r="L102" s="15"/>
      <c r="M102" s="11"/>
      <c r="O102" s="673"/>
      <c r="P102" s="673"/>
      <c r="Q102" s="673"/>
      <c r="R102" s="673"/>
      <c r="S102" s="673"/>
      <c r="T102" s="673"/>
      <c r="U102" s="673"/>
      <c r="V102" s="673"/>
      <c r="W102" s="673"/>
      <c r="X102" s="673"/>
      <c r="Y102" s="673"/>
      <c r="Z102" s="673"/>
      <c r="AA102" s="18"/>
      <c r="AB102" s="18"/>
    </row>
    <row r="103" spans="1:28" s="19" customFormat="1" ht="21.95" customHeight="1" x14ac:dyDescent="0.15">
      <c r="A103" s="15"/>
      <c r="B103" s="15"/>
      <c r="C103" s="15"/>
      <c r="D103" s="15"/>
      <c r="E103" s="15"/>
      <c r="F103" s="15"/>
      <c r="G103" s="15"/>
      <c r="H103" s="15"/>
      <c r="I103" s="15"/>
      <c r="J103" s="15"/>
      <c r="K103" s="15"/>
      <c r="L103" s="15"/>
      <c r="M103" s="11"/>
      <c r="O103" s="673"/>
      <c r="P103" s="673"/>
      <c r="Q103" s="673"/>
      <c r="R103" s="673"/>
      <c r="S103" s="673"/>
      <c r="T103" s="673"/>
      <c r="U103" s="673"/>
      <c r="V103" s="673"/>
      <c r="W103" s="673"/>
      <c r="X103" s="673"/>
      <c r="Y103" s="673"/>
      <c r="Z103" s="673"/>
      <c r="AA103" s="18"/>
      <c r="AB103" s="18"/>
    </row>
    <row r="104" spans="1:28" ht="15" x14ac:dyDescent="0.15">
      <c r="AA104" s="18"/>
      <c r="AB104" s="18"/>
    </row>
    <row r="105" spans="1:28" ht="13.5" customHeight="1" x14ac:dyDescent="0.15">
      <c r="AA105" s="18"/>
      <c r="AB105" s="18"/>
    </row>
    <row r="106" spans="1:28" ht="13.5" customHeight="1" x14ac:dyDescent="0.15">
      <c r="AA106" s="18"/>
      <c r="AB106" s="18"/>
    </row>
    <row r="107" spans="1:28" ht="13.5" customHeight="1" x14ac:dyDescent="0.15">
      <c r="AA107" s="18"/>
      <c r="AB107" s="18"/>
    </row>
    <row r="108" spans="1:28" ht="13.5" customHeight="1" x14ac:dyDescent="0.15">
      <c r="AA108" s="18"/>
      <c r="AB108" s="18"/>
    </row>
    <row r="109" spans="1:28" ht="13.5" customHeight="1" x14ac:dyDescent="0.15">
      <c r="AA109" s="18"/>
      <c r="AB109" s="18"/>
    </row>
    <row r="110" spans="1:28" ht="13.5" customHeight="1" x14ac:dyDescent="0.15">
      <c r="AA110" s="18"/>
      <c r="AB110" s="18"/>
    </row>
    <row r="111" spans="1:28" ht="13.5" customHeight="1" x14ac:dyDescent="0.15">
      <c r="AA111" s="18"/>
      <c r="AB111" s="18"/>
    </row>
    <row r="112" spans="1:28" ht="13.5" customHeight="1" x14ac:dyDescent="0.15">
      <c r="AA112" s="18"/>
      <c r="AB112" s="18"/>
    </row>
    <row r="113" spans="27:28" ht="13.5" customHeight="1" x14ac:dyDescent="0.15">
      <c r="AA113" s="18"/>
      <c r="AB113" s="18"/>
    </row>
    <row r="114" spans="27:28" ht="13.5" customHeight="1" x14ac:dyDescent="0.15">
      <c r="AA114" s="18"/>
      <c r="AB114" s="18"/>
    </row>
    <row r="115" spans="27:28" ht="13.5" customHeight="1" x14ac:dyDescent="0.15">
      <c r="AA115" s="18"/>
      <c r="AB115" s="18"/>
    </row>
    <row r="116" spans="27:28" ht="13.5" customHeight="1" x14ac:dyDescent="0.15">
      <c r="AA116" s="18"/>
      <c r="AB116" s="18"/>
    </row>
    <row r="117" spans="27:28" ht="13.5" customHeight="1" x14ac:dyDescent="0.15">
      <c r="AA117" s="18"/>
      <c r="AB117" s="18"/>
    </row>
    <row r="118" spans="27:28" ht="13.5" customHeight="1" x14ac:dyDescent="0.15">
      <c r="AA118" s="18"/>
      <c r="AB118" s="18"/>
    </row>
    <row r="119" spans="27:28" ht="13.5" customHeight="1" x14ac:dyDescent="0.15">
      <c r="AA119" s="18"/>
      <c r="AB119" s="18"/>
    </row>
    <row r="120" spans="27:28" ht="13.5" customHeight="1" x14ac:dyDescent="0.15">
      <c r="AA120" s="18"/>
      <c r="AB120" s="18"/>
    </row>
    <row r="121" spans="27:28" ht="13.5" customHeight="1" x14ac:dyDescent="0.15">
      <c r="AA121" s="18"/>
      <c r="AB121" s="18"/>
    </row>
    <row r="122" spans="27:28" ht="13.5" customHeight="1" x14ac:dyDescent="0.15">
      <c r="AA122" s="18"/>
      <c r="AB122" s="18"/>
    </row>
    <row r="123" spans="27:28" ht="13.5" customHeight="1" x14ac:dyDescent="0.15">
      <c r="AA123" s="18"/>
      <c r="AB123" s="18"/>
    </row>
    <row r="124" spans="27:28" ht="13.5" customHeight="1" x14ac:dyDescent="0.15">
      <c r="AA124" s="18"/>
      <c r="AB124" s="18"/>
    </row>
    <row r="125" spans="27:28" ht="13.5" customHeight="1" x14ac:dyDescent="0.15">
      <c r="AA125" s="18"/>
      <c r="AB125" s="18"/>
    </row>
    <row r="126" spans="27:28" ht="13.5" customHeight="1" x14ac:dyDescent="0.15">
      <c r="AA126" s="18"/>
      <c r="AB126" s="18"/>
    </row>
    <row r="127" spans="27:28" ht="13.5" customHeight="1" x14ac:dyDescent="0.15">
      <c r="AA127" s="18"/>
      <c r="AB127" s="18"/>
    </row>
    <row r="128" spans="27:28" ht="13.5" customHeight="1" x14ac:dyDescent="0.15">
      <c r="AA128" s="18"/>
      <c r="AB128" s="18"/>
    </row>
    <row r="129" spans="1:28" ht="13.5" customHeight="1" x14ac:dyDescent="0.15">
      <c r="AA129" s="18"/>
      <c r="AB129" s="18"/>
    </row>
    <row r="130" spans="1:28" ht="13.5" customHeight="1" x14ac:dyDescent="0.15">
      <c r="AA130" s="18"/>
      <c r="AB130" s="18"/>
    </row>
    <row r="131" spans="1:28" ht="13.5" customHeight="1" x14ac:dyDescent="0.15">
      <c r="AA131" s="18"/>
      <c r="AB131" s="18"/>
    </row>
    <row r="132" spans="1:28" ht="13.5" customHeight="1" x14ac:dyDescent="0.15">
      <c r="AA132" s="18"/>
      <c r="AB132" s="18"/>
    </row>
    <row r="133" spans="1:28" ht="13.5" customHeight="1" x14ac:dyDescent="0.15">
      <c r="AA133" s="18"/>
      <c r="AB133" s="18"/>
    </row>
    <row r="134" spans="1:28" ht="13.5" customHeight="1" x14ac:dyDescent="0.15">
      <c r="AA134" s="18"/>
      <c r="AB134" s="18"/>
    </row>
    <row r="135" spans="1:28" ht="13.5" customHeight="1" x14ac:dyDescent="0.15">
      <c r="AA135" s="18"/>
      <c r="AB135" s="18"/>
    </row>
    <row r="136" spans="1:28" s="19" customFormat="1" ht="13.5" customHeight="1" x14ac:dyDescent="0.15">
      <c r="A136" s="15"/>
      <c r="B136" s="15"/>
      <c r="C136" s="15"/>
      <c r="D136" s="15"/>
      <c r="E136" s="15"/>
      <c r="F136" s="15"/>
      <c r="G136" s="15"/>
      <c r="H136" s="15"/>
      <c r="I136" s="15"/>
      <c r="J136" s="15"/>
      <c r="K136" s="15"/>
      <c r="L136" s="15"/>
      <c r="M136" s="11"/>
      <c r="O136" s="673"/>
      <c r="P136" s="673"/>
      <c r="Q136" s="673"/>
      <c r="R136" s="673"/>
      <c r="S136" s="673"/>
      <c r="T136" s="673"/>
      <c r="U136" s="673"/>
      <c r="V136" s="673"/>
      <c r="W136" s="673"/>
      <c r="X136" s="673"/>
      <c r="Y136" s="673"/>
      <c r="Z136" s="673"/>
      <c r="AA136" s="18"/>
      <c r="AB136" s="18"/>
    </row>
    <row r="137" spans="1:28" s="19" customFormat="1" ht="13.5" customHeight="1" x14ac:dyDescent="0.15">
      <c r="A137" s="15"/>
      <c r="B137" s="15"/>
      <c r="C137" s="15"/>
      <c r="D137" s="15"/>
      <c r="E137" s="15"/>
      <c r="F137" s="15"/>
      <c r="G137" s="15"/>
      <c r="H137" s="15"/>
      <c r="I137" s="15"/>
      <c r="J137" s="15"/>
      <c r="K137" s="15"/>
      <c r="L137" s="15"/>
      <c r="M137" s="11"/>
      <c r="O137" s="673"/>
      <c r="P137" s="673"/>
      <c r="Q137" s="673"/>
      <c r="R137" s="673"/>
      <c r="S137" s="673"/>
      <c r="T137" s="673"/>
      <c r="U137" s="673"/>
      <c r="V137" s="673"/>
      <c r="W137" s="673"/>
      <c r="X137" s="673"/>
      <c r="Y137" s="673"/>
      <c r="Z137" s="673"/>
      <c r="AA137" s="18"/>
      <c r="AB137" s="18"/>
    </row>
    <row r="138" spans="1:28" s="19" customFormat="1" ht="13.5" customHeight="1" x14ac:dyDescent="0.15">
      <c r="A138" s="15"/>
      <c r="B138" s="15"/>
      <c r="C138" s="15"/>
      <c r="D138" s="15"/>
      <c r="E138" s="15"/>
      <c r="F138" s="15"/>
      <c r="G138" s="15"/>
      <c r="H138" s="15"/>
      <c r="I138" s="15"/>
      <c r="J138" s="15"/>
      <c r="K138" s="15"/>
      <c r="L138" s="15"/>
      <c r="M138" s="11"/>
      <c r="O138" s="673"/>
      <c r="P138" s="673"/>
      <c r="Q138" s="673"/>
      <c r="R138" s="673"/>
      <c r="S138" s="673"/>
      <c r="T138" s="673"/>
      <c r="U138" s="673"/>
      <c r="V138" s="673"/>
      <c r="W138" s="673"/>
      <c r="X138" s="673"/>
      <c r="Y138" s="673"/>
      <c r="Z138" s="673"/>
      <c r="AA138" s="18"/>
      <c r="AB138" s="18"/>
    </row>
    <row r="139" spans="1:28" s="19" customFormat="1" ht="13.5" customHeight="1" x14ac:dyDescent="0.15">
      <c r="A139" s="15"/>
      <c r="B139" s="15"/>
      <c r="C139" s="15"/>
      <c r="D139" s="15"/>
      <c r="E139" s="15"/>
      <c r="F139" s="15"/>
      <c r="G139" s="15"/>
      <c r="H139" s="15"/>
      <c r="I139" s="15"/>
      <c r="J139" s="15"/>
      <c r="K139" s="15"/>
      <c r="L139" s="15"/>
      <c r="M139" s="11"/>
      <c r="O139" s="673"/>
      <c r="P139" s="673"/>
      <c r="Q139" s="673"/>
      <c r="R139" s="673"/>
      <c r="S139" s="673"/>
      <c r="T139" s="673"/>
      <c r="U139" s="673"/>
      <c r="V139" s="673"/>
      <c r="W139" s="673"/>
      <c r="X139" s="673"/>
      <c r="Y139" s="673"/>
      <c r="Z139" s="673"/>
      <c r="AA139" s="18"/>
      <c r="AB139" s="18"/>
    </row>
    <row r="140" spans="1:28" s="19" customFormat="1" ht="13.5" customHeight="1" x14ac:dyDescent="0.15">
      <c r="A140" s="15"/>
      <c r="B140" s="15"/>
      <c r="C140" s="15"/>
      <c r="D140" s="15"/>
      <c r="E140" s="15"/>
      <c r="F140" s="15"/>
      <c r="G140" s="15"/>
      <c r="H140" s="15"/>
      <c r="I140" s="15"/>
      <c r="J140" s="15"/>
      <c r="K140" s="15"/>
      <c r="L140" s="15"/>
      <c r="M140" s="11"/>
      <c r="O140" s="673"/>
      <c r="P140" s="673"/>
      <c r="Q140" s="673"/>
      <c r="R140" s="673"/>
      <c r="S140" s="673"/>
      <c r="T140" s="673"/>
      <c r="U140" s="673"/>
      <c r="V140" s="673"/>
      <c r="W140" s="673"/>
      <c r="X140" s="673"/>
      <c r="Y140" s="673"/>
      <c r="Z140" s="673"/>
      <c r="AA140" s="18"/>
      <c r="AB140" s="18"/>
    </row>
    <row r="141" spans="1:28" s="19" customFormat="1" ht="13.5" customHeight="1" x14ac:dyDescent="0.15">
      <c r="A141" s="15"/>
      <c r="B141" s="15"/>
      <c r="C141" s="15"/>
      <c r="D141" s="15"/>
      <c r="E141" s="15"/>
      <c r="F141" s="15"/>
      <c r="G141" s="15"/>
      <c r="H141" s="15"/>
      <c r="I141" s="15"/>
      <c r="J141" s="15"/>
      <c r="K141" s="15"/>
      <c r="L141" s="15"/>
      <c r="M141" s="11"/>
      <c r="O141" s="673"/>
      <c r="P141" s="673"/>
      <c r="Q141" s="673"/>
      <c r="R141" s="673"/>
      <c r="S141" s="673"/>
      <c r="T141" s="673"/>
      <c r="U141" s="673"/>
      <c r="V141" s="673"/>
      <c r="W141" s="673"/>
      <c r="X141" s="673"/>
      <c r="Y141" s="673"/>
      <c r="Z141" s="673"/>
      <c r="AA141" s="18"/>
      <c r="AB141" s="18"/>
    </row>
    <row r="142" spans="1:28" s="19" customFormat="1" ht="13.5" customHeight="1" x14ac:dyDescent="0.15">
      <c r="A142" s="15"/>
      <c r="B142" s="15"/>
      <c r="C142" s="15"/>
      <c r="D142" s="15"/>
      <c r="E142" s="15"/>
      <c r="F142" s="15"/>
      <c r="G142" s="15"/>
      <c r="H142" s="15"/>
      <c r="I142" s="15"/>
      <c r="J142" s="15"/>
      <c r="K142" s="15"/>
      <c r="L142" s="15"/>
      <c r="M142" s="11"/>
      <c r="O142" s="673"/>
      <c r="P142" s="673"/>
      <c r="Q142" s="673"/>
      <c r="R142" s="673"/>
      <c r="S142" s="673"/>
      <c r="T142" s="673"/>
      <c r="U142" s="673"/>
      <c r="V142" s="673"/>
      <c r="W142" s="673"/>
      <c r="X142" s="673"/>
      <c r="Y142" s="673"/>
      <c r="Z142" s="673"/>
      <c r="AA142" s="18"/>
      <c r="AB142" s="18"/>
    </row>
    <row r="143" spans="1:28" s="19" customFormat="1" ht="13.5" customHeight="1" x14ac:dyDescent="0.15">
      <c r="A143" s="15"/>
      <c r="B143" s="15"/>
      <c r="C143" s="15"/>
      <c r="D143" s="15"/>
      <c r="E143" s="15"/>
      <c r="F143" s="15"/>
      <c r="G143" s="15"/>
      <c r="H143" s="15"/>
      <c r="I143" s="15"/>
      <c r="J143" s="15"/>
      <c r="K143" s="15"/>
      <c r="L143" s="15"/>
      <c r="M143" s="11"/>
      <c r="O143" s="673"/>
      <c r="P143" s="673"/>
      <c r="Q143" s="673"/>
      <c r="R143" s="673"/>
      <c r="S143" s="673"/>
      <c r="T143" s="673"/>
      <c r="U143" s="673"/>
      <c r="V143" s="673"/>
      <c r="W143" s="673"/>
      <c r="X143" s="673"/>
      <c r="Y143" s="673"/>
      <c r="Z143" s="673"/>
      <c r="AA143" s="18"/>
      <c r="AB143" s="18"/>
    </row>
    <row r="144" spans="1:28" s="19" customFormat="1" ht="13.5" customHeight="1" x14ac:dyDescent="0.15">
      <c r="A144" s="15"/>
      <c r="B144" s="15"/>
      <c r="C144" s="15"/>
      <c r="D144" s="15"/>
      <c r="E144" s="15"/>
      <c r="F144" s="15"/>
      <c r="G144" s="15"/>
      <c r="H144" s="15"/>
      <c r="I144" s="15"/>
      <c r="J144" s="15"/>
      <c r="K144" s="15"/>
      <c r="L144" s="15"/>
      <c r="M144" s="11"/>
      <c r="O144" s="673"/>
      <c r="P144" s="673"/>
      <c r="Q144" s="673"/>
      <c r="R144" s="673"/>
      <c r="S144" s="673"/>
      <c r="T144" s="673"/>
      <c r="U144" s="673"/>
      <c r="V144" s="673"/>
      <c r="W144" s="673"/>
      <c r="X144" s="673"/>
      <c r="Y144" s="673"/>
      <c r="Z144" s="673"/>
      <c r="AA144" s="18"/>
      <c r="AB144" s="18"/>
    </row>
    <row r="145" spans="1:28" s="19" customFormat="1" ht="13.5" customHeight="1" x14ac:dyDescent="0.15">
      <c r="A145" s="15"/>
      <c r="B145" s="15"/>
      <c r="C145" s="15"/>
      <c r="D145" s="15"/>
      <c r="E145" s="15"/>
      <c r="F145" s="15"/>
      <c r="G145" s="15"/>
      <c r="H145" s="15"/>
      <c r="I145" s="15"/>
      <c r="J145" s="15"/>
      <c r="K145" s="15"/>
      <c r="L145" s="15"/>
      <c r="M145" s="11"/>
      <c r="O145" s="673"/>
      <c r="P145" s="673"/>
      <c r="Q145" s="673"/>
      <c r="R145" s="673"/>
      <c r="S145" s="673"/>
      <c r="T145" s="673"/>
      <c r="U145" s="673"/>
      <c r="V145" s="673"/>
      <c r="W145" s="673"/>
      <c r="X145" s="673"/>
      <c r="Y145" s="673"/>
      <c r="Z145" s="673"/>
      <c r="AA145" s="18"/>
      <c r="AB145" s="18"/>
    </row>
    <row r="146" spans="1:28" s="19" customFormat="1" ht="13.5" customHeight="1" x14ac:dyDescent="0.15">
      <c r="A146" s="15"/>
      <c r="B146" s="15"/>
      <c r="C146" s="15"/>
      <c r="D146" s="15"/>
      <c r="E146" s="15"/>
      <c r="F146" s="15"/>
      <c r="G146" s="15"/>
      <c r="H146" s="15"/>
      <c r="I146" s="15"/>
      <c r="J146" s="15"/>
      <c r="K146" s="15"/>
      <c r="L146" s="15"/>
      <c r="M146" s="11"/>
      <c r="O146" s="673"/>
      <c r="P146" s="673"/>
      <c r="Q146" s="673"/>
      <c r="R146" s="673"/>
      <c r="S146" s="673"/>
      <c r="T146" s="673"/>
      <c r="U146" s="673"/>
      <c r="V146" s="673"/>
      <c r="W146" s="673"/>
      <c r="X146" s="673"/>
      <c r="Y146" s="673"/>
      <c r="Z146" s="673"/>
      <c r="AA146" s="18"/>
      <c r="AB146" s="18"/>
    </row>
    <row r="147" spans="1:28" s="19" customFormat="1" ht="13.5" customHeight="1" x14ac:dyDescent="0.15">
      <c r="A147" s="15"/>
      <c r="B147" s="15"/>
      <c r="C147" s="15"/>
      <c r="D147" s="15"/>
      <c r="E147" s="15"/>
      <c r="F147" s="15"/>
      <c r="G147" s="15"/>
      <c r="H147" s="15"/>
      <c r="I147" s="15"/>
      <c r="J147" s="15"/>
      <c r="K147" s="15"/>
      <c r="L147" s="15"/>
      <c r="M147" s="11"/>
      <c r="O147" s="673"/>
      <c r="P147" s="673"/>
      <c r="Q147" s="673"/>
      <c r="R147" s="673"/>
      <c r="S147" s="673"/>
      <c r="T147" s="673"/>
      <c r="U147" s="673"/>
      <c r="V147" s="673"/>
      <c r="W147" s="673"/>
      <c r="X147" s="673"/>
      <c r="Y147" s="673"/>
      <c r="Z147" s="673"/>
      <c r="AA147" s="18"/>
      <c r="AB147" s="18"/>
    </row>
    <row r="148" spans="1:28" s="19" customFormat="1" ht="13.5" customHeight="1" x14ac:dyDescent="0.15">
      <c r="A148" s="15"/>
      <c r="B148" s="15"/>
      <c r="C148" s="15"/>
      <c r="D148" s="15"/>
      <c r="E148" s="15"/>
      <c r="F148" s="15"/>
      <c r="G148" s="15"/>
      <c r="H148" s="15"/>
      <c r="I148" s="15"/>
      <c r="J148" s="15"/>
      <c r="K148" s="15"/>
      <c r="L148" s="15"/>
      <c r="M148" s="11"/>
      <c r="O148" s="673"/>
      <c r="P148" s="673"/>
      <c r="Q148" s="673"/>
      <c r="R148" s="673"/>
      <c r="S148" s="673"/>
      <c r="T148" s="673"/>
      <c r="U148" s="673"/>
      <c r="V148" s="673"/>
      <c r="W148" s="673"/>
      <c r="X148" s="673"/>
      <c r="Y148" s="673"/>
      <c r="Z148" s="673"/>
      <c r="AA148" s="18"/>
      <c r="AB148" s="18"/>
    </row>
    <row r="149" spans="1:28" s="19" customFormat="1" ht="13.5" customHeight="1" x14ac:dyDescent="0.15">
      <c r="A149" s="15"/>
      <c r="B149" s="15"/>
      <c r="C149" s="15"/>
      <c r="D149" s="15"/>
      <c r="E149" s="15"/>
      <c r="F149" s="15"/>
      <c r="G149" s="15"/>
      <c r="H149" s="15"/>
      <c r="I149" s="15"/>
      <c r="J149" s="15"/>
      <c r="K149" s="15"/>
      <c r="L149" s="15"/>
      <c r="M149" s="11"/>
      <c r="O149" s="673"/>
      <c r="P149" s="673"/>
      <c r="Q149" s="673"/>
      <c r="R149" s="673"/>
      <c r="S149" s="673"/>
      <c r="T149" s="673"/>
      <c r="U149" s="673"/>
      <c r="V149" s="673"/>
      <c r="W149" s="673"/>
      <c r="X149" s="673"/>
      <c r="Y149" s="673"/>
      <c r="Z149" s="673"/>
      <c r="AA149" s="18"/>
      <c r="AB149" s="18"/>
    </row>
    <row r="150" spans="1:28" s="19" customFormat="1" ht="13.5" customHeight="1" x14ac:dyDescent="0.15">
      <c r="A150" s="15"/>
      <c r="B150" s="15"/>
      <c r="C150" s="15"/>
      <c r="D150" s="15"/>
      <c r="E150" s="15"/>
      <c r="F150" s="15"/>
      <c r="G150" s="15"/>
      <c r="H150" s="15"/>
      <c r="I150" s="15"/>
      <c r="J150" s="15"/>
      <c r="K150" s="15"/>
      <c r="L150" s="15"/>
      <c r="M150" s="11"/>
      <c r="O150" s="673"/>
      <c r="P150" s="673"/>
      <c r="Q150" s="673"/>
      <c r="R150" s="673"/>
      <c r="S150" s="673"/>
      <c r="T150" s="673"/>
      <c r="U150" s="673"/>
      <c r="V150" s="673"/>
      <c r="W150" s="673"/>
      <c r="X150" s="673"/>
      <c r="Y150" s="673"/>
      <c r="Z150" s="673"/>
      <c r="AA150" s="18"/>
      <c r="AB150" s="18"/>
    </row>
    <row r="151" spans="1:28" s="19" customFormat="1" ht="13.5" customHeight="1" x14ac:dyDescent="0.15">
      <c r="A151" s="15"/>
      <c r="B151" s="15"/>
      <c r="C151" s="15"/>
      <c r="D151" s="15"/>
      <c r="E151" s="15"/>
      <c r="F151" s="15"/>
      <c r="G151" s="15"/>
      <c r="H151" s="15"/>
      <c r="I151" s="15"/>
      <c r="J151" s="15"/>
      <c r="K151" s="15"/>
      <c r="L151" s="15"/>
      <c r="M151" s="11"/>
      <c r="O151" s="673"/>
      <c r="P151" s="673"/>
      <c r="Q151" s="673"/>
      <c r="R151" s="673"/>
      <c r="S151" s="673"/>
      <c r="T151" s="673"/>
      <c r="U151" s="673"/>
      <c r="V151" s="673"/>
      <c r="W151" s="673"/>
      <c r="X151" s="673"/>
      <c r="Y151" s="673"/>
      <c r="Z151" s="673"/>
      <c r="AA151" s="18"/>
      <c r="AB151" s="18"/>
    </row>
    <row r="152" spans="1:28" s="19" customFormat="1" ht="13.5" customHeight="1" x14ac:dyDescent="0.15">
      <c r="A152" s="15"/>
      <c r="B152" s="15"/>
      <c r="C152" s="15"/>
      <c r="D152" s="15"/>
      <c r="E152" s="15"/>
      <c r="F152" s="15"/>
      <c r="G152" s="15"/>
      <c r="H152" s="15"/>
      <c r="I152" s="15"/>
      <c r="J152" s="15"/>
      <c r="K152" s="15"/>
      <c r="L152" s="15"/>
      <c r="M152" s="11"/>
      <c r="O152" s="673"/>
      <c r="P152" s="673"/>
      <c r="Q152" s="673"/>
      <c r="R152" s="673"/>
      <c r="S152" s="673"/>
      <c r="T152" s="673"/>
      <c r="U152" s="673"/>
      <c r="V152" s="673"/>
      <c r="W152" s="673"/>
      <c r="X152" s="673"/>
      <c r="Y152" s="673"/>
      <c r="Z152" s="673"/>
      <c r="AA152" s="18"/>
      <c r="AB152" s="18"/>
    </row>
    <row r="153" spans="1:28" s="19" customFormat="1" ht="13.5" customHeight="1" x14ac:dyDescent="0.15">
      <c r="A153" s="15"/>
      <c r="B153" s="15"/>
      <c r="C153" s="15"/>
      <c r="D153" s="15"/>
      <c r="E153" s="15"/>
      <c r="F153" s="15"/>
      <c r="G153" s="15"/>
      <c r="H153" s="15"/>
      <c r="I153" s="15"/>
      <c r="J153" s="15"/>
      <c r="K153" s="15"/>
      <c r="L153" s="15"/>
      <c r="M153" s="11"/>
      <c r="O153" s="673"/>
      <c r="P153" s="673"/>
      <c r="Q153" s="673"/>
      <c r="R153" s="673"/>
      <c r="S153" s="673"/>
      <c r="T153" s="673"/>
      <c r="U153" s="673"/>
      <c r="V153" s="673"/>
      <c r="W153" s="673"/>
      <c r="X153" s="673"/>
      <c r="Y153" s="673"/>
      <c r="Z153" s="673"/>
      <c r="AA153" s="18"/>
      <c r="AB153" s="18"/>
    </row>
    <row r="154" spans="1:28" s="19" customFormat="1" ht="13.5" customHeight="1" x14ac:dyDescent="0.15">
      <c r="A154" s="15"/>
      <c r="B154" s="15"/>
      <c r="C154" s="15"/>
      <c r="D154" s="15"/>
      <c r="E154" s="15"/>
      <c r="F154" s="15"/>
      <c r="G154" s="15"/>
      <c r="H154" s="15"/>
      <c r="I154" s="15"/>
      <c r="J154" s="15"/>
      <c r="K154" s="15"/>
      <c r="L154" s="15"/>
      <c r="M154" s="11"/>
      <c r="O154" s="673"/>
      <c r="P154" s="673"/>
      <c r="Q154" s="673"/>
      <c r="R154" s="673"/>
      <c r="S154" s="673"/>
      <c r="T154" s="673"/>
      <c r="U154" s="673"/>
      <c r="V154" s="673"/>
      <c r="W154" s="673"/>
      <c r="X154" s="673"/>
      <c r="Y154" s="673"/>
      <c r="Z154" s="673"/>
      <c r="AA154" s="18"/>
      <c r="AB154" s="18"/>
    </row>
    <row r="155" spans="1:28" s="19" customFormat="1" ht="13.5" customHeight="1" x14ac:dyDescent="0.15">
      <c r="A155" s="15"/>
      <c r="B155" s="15"/>
      <c r="C155" s="15"/>
      <c r="D155" s="15"/>
      <c r="E155" s="15"/>
      <c r="F155" s="15"/>
      <c r="G155" s="15"/>
      <c r="H155" s="15"/>
      <c r="I155" s="15"/>
      <c r="J155" s="15"/>
      <c r="K155" s="15"/>
      <c r="L155" s="15"/>
      <c r="M155" s="11"/>
      <c r="O155" s="673"/>
      <c r="P155" s="673"/>
      <c r="Q155" s="673"/>
      <c r="R155" s="673"/>
      <c r="S155" s="673"/>
      <c r="T155" s="673"/>
      <c r="U155" s="673"/>
      <c r="V155" s="673"/>
      <c r="W155" s="673"/>
      <c r="X155" s="673"/>
      <c r="Y155" s="673"/>
      <c r="Z155" s="673"/>
      <c r="AA155" s="18"/>
      <c r="AB155" s="18"/>
    </row>
    <row r="156" spans="1:28" s="19" customFormat="1" ht="13.5" customHeight="1" x14ac:dyDescent="0.15">
      <c r="A156" s="15"/>
      <c r="B156" s="15"/>
      <c r="C156" s="15"/>
      <c r="D156" s="15"/>
      <c r="E156" s="15"/>
      <c r="F156" s="15"/>
      <c r="G156" s="15"/>
      <c r="H156" s="15"/>
      <c r="I156" s="15"/>
      <c r="J156" s="15"/>
      <c r="K156" s="15"/>
      <c r="L156" s="15"/>
      <c r="M156" s="11"/>
      <c r="O156" s="673"/>
      <c r="P156" s="673"/>
      <c r="Q156" s="673"/>
      <c r="R156" s="673"/>
      <c r="S156" s="673"/>
      <c r="T156" s="673"/>
      <c r="U156" s="673"/>
      <c r="V156" s="673"/>
      <c r="W156" s="673"/>
      <c r="X156" s="673"/>
      <c r="Y156" s="673"/>
      <c r="Z156" s="673"/>
      <c r="AA156" s="18"/>
      <c r="AB156" s="18"/>
    </row>
    <row r="157" spans="1:28" s="19" customFormat="1" ht="13.5" customHeight="1" x14ac:dyDescent="0.15">
      <c r="A157" s="15"/>
      <c r="B157" s="15"/>
      <c r="C157" s="15"/>
      <c r="D157" s="15"/>
      <c r="E157" s="15"/>
      <c r="F157" s="15"/>
      <c r="G157" s="15"/>
      <c r="H157" s="15"/>
      <c r="I157" s="15"/>
      <c r="J157" s="15"/>
      <c r="K157" s="15"/>
      <c r="L157" s="15"/>
      <c r="M157" s="11"/>
      <c r="O157" s="673"/>
      <c r="P157" s="673"/>
      <c r="Q157" s="673"/>
      <c r="R157" s="673"/>
      <c r="S157" s="673"/>
      <c r="T157" s="673"/>
      <c r="U157" s="673"/>
      <c r="V157" s="673"/>
      <c r="W157" s="673"/>
      <c r="X157" s="673"/>
      <c r="Y157" s="673"/>
      <c r="Z157" s="673"/>
      <c r="AA157" s="18"/>
      <c r="AB157" s="18"/>
    </row>
    <row r="158" spans="1:28" s="19" customFormat="1" ht="13.5" customHeight="1" x14ac:dyDescent="0.15">
      <c r="A158" s="15"/>
      <c r="B158" s="15"/>
      <c r="C158" s="15"/>
      <c r="D158" s="15"/>
      <c r="E158" s="15"/>
      <c r="F158" s="15"/>
      <c r="G158" s="15"/>
      <c r="H158" s="15"/>
      <c r="I158" s="15"/>
      <c r="J158" s="15"/>
      <c r="K158" s="15"/>
      <c r="L158" s="15"/>
      <c r="M158" s="11"/>
      <c r="O158" s="673"/>
      <c r="P158" s="673"/>
      <c r="Q158" s="673"/>
      <c r="R158" s="673"/>
      <c r="S158" s="673"/>
      <c r="T158" s="673"/>
      <c r="U158" s="673"/>
      <c r="V158" s="673"/>
      <c r="W158" s="673"/>
      <c r="X158" s="673"/>
      <c r="Y158" s="673"/>
      <c r="Z158" s="673"/>
      <c r="AA158" s="18"/>
      <c r="AB158" s="18"/>
    </row>
    <row r="159" spans="1:28" s="19" customFormat="1" ht="13.5" customHeight="1" x14ac:dyDescent="0.15">
      <c r="A159" s="15"/>
      <c r="B159" s="15"/>
      <c r="C159" s="15"/>
      <c r="D159" s="15"/>
      <c r="E159" s="15"/>
      <c r="F159" s="15"/>
      <c r="G159" s="15"/>
      <c r="H159" s="15"/>
      <c r="I159" s="15"/>
      <c r="J159" s="15"/>
      <c r="K159" s="15"/>
      <c r="L159" s="15"/>
      <c r="M159" s="11"/>
      <c r="O159" s="673"/>
      <c r="P159" s="673"/>
      <c r="Q159" s="673"/>
      <c r="R159" s="673"/>
      <c r="S159" s="673"/>
      <c r="T159" s="673"/>
      <c r="U159" s="673"/>
      <c r="V159" s="673"/>
      <c r="W159" s="673"/>
      <c r="X159" s="673"/>
      <c r="Y159" s="673"/>
      <c r="Z159" s="673"/>
      <c r="AA159" s="18"/>
      <c r="AB159" s="18"/>
    </row>
    <row r="160" spans="1:28" s="19" customFormat="1" ht="13.5" customHeight="1" x14ac:dyDescent="0.15">
      <c r="A160" s="15"/>
      <c r="B160" s="15"/>
      <c r="C160" s="15"/>
      <c r="D160" s="15"/>
      <c r="E160" s="15"/>
      <c r="F160" s="15"/>
      <c r="G160" s="15"/>
      <c r="H160" s="15"/>
      <c r="I160" s="15"/>
      <c r="J160" s="15"/>
      <c r="K160" s="15"/>
      <c r="L160" s="15"/>
      <c r="M160" s="11"/>
      <c r="O160" s="673"/>
      <c r="P160" s="673"/>
      <c r="Q160" s="673"/>
      <c r="R160" s="673"/>
      <c r="S160" s="673"/>
      <c r="T160" s="673"/>
      <c r="U160" s="673"/>
      <c r="V160" s="673"/>
      <c r="W160" s="673"/>
      <c r="X160" s="673"/>
      <c r="Y160" s="673"/>
      <c r="Z160" s="673"/>
      <c r="AA160" s="18"/>
      <c r="AB160" s="18"/>
    </row>
    <row r="161" spans="1:28" s="19" customFormat="1" ht="13.5" customHeight="1" x14ac:dyDescent="0.15">
      <c r="A161" s="15"/>
      <c r="B161" s="15"/>
      <c r="C161" s="15"/>
      <c r="D161" s="15"/>
      <c r="E161" s="15"/>
      <c r="F161" s="15"/>
      <c r="G161" s="15"/>
      <c r="H161" s="15"/>
      <c r="I161" s="15"/>
      <c r="J161" s="15"/>
      <c r="K161" s="15"/>
      <c r="L161" s="15"/>
      <c r="M161" s="11"/>
      <c r="O161" s="673"/>
      <c r="P161" s="673"/>
      <c r="Q161" s="673"/>
      <c r="R161" s="673"/>
      <c r="S161" s="673"/>
      <c r="T161" s="673"/>
      <c r="U161" s="673"/>
      <c r="V161" s="673"/>
      <c r="W161" s="673"/>
      <c r="X161" s="673"/>
      <c r="Y161" s="673"/>
      <c r="Z161" s="673"/>
      <c r="AA161" s="18"/>
      <c r="AB161" s="18"/>
    </row>
    <row r="162" spans="1:28" s="19" customFormat="1" ht="13.5" customHeight="1" x14ac:dyDescent="0.15">
      <c r="A162" s="15"/>
      <c r="B162" s="15"/>
      <c r="C162" s="15"/>
      <c r="D162" s="15"/>
      <c r="E162" s="15"/>
      <c r="F162" s="15"/>
      <c r="G162" s="15"/>
      <c r="H162" s="15"/>
      <c r="I162" s="15"/>
      <c r="J162" s="15"/>
      <c r="K162" s="15"/>
      <c r="L162" s="15"/>
      <c r="M162" s="11"/>
      <c r="O162" s="673"/>
      <c r="P162" s="673"/>
      <c r="Q162" s="673"/>
      <c r="R162" s="673"/>
      <c r="S162" s="673"/>
      <c r="T162" s="673"/>
      <c r="U162" s="673"/>
      <c r="V162" s="673"/>
      <c r="W162" s="673"/>
      <c r="X162" s="673"/>
      <c r="Y162" s="673"/>
      <c r="Z162" s="673"/>
      <c r="AA162" s="18"/>
      <c r="AB162" s="18"/>
    </row>
    <row r="163" spans="1:28" s="19" customFormat="1" ht="13.5" customHeight="1" x14ac:dyDescent="0.15">
      <c r="A163" s="15"/>
      <c r="B163" s="15"/>
      <c r="C163" s="15"/>
      <c r="D163" s="15"/>
      <c r="E163" s="15"/>
      <c r="F163" s="15"/>
      <c r="G163" s="15"/>
      <c r="H163" s="15"/>
      <c r="I163" s="15"/>
      <c r="J163" s="15"/>
      <c r="K163" s="15"/>
      <c r="L163" s="15"/>
      <c r="M163" s="11"/>
      <c r="O163" s="673"/>
      <c r="P163" s="673"/>
      <c r="Q163" s="673"/>
      <c r="R163" s="673"/>
      <c r="S163" s="673"/>
      <c r="T163" s="673"/>
      <c r="U163" s="673"/>
      <c r="V163" s="673"/>
      <c r="W163" s="673"/>
      <c r="X163" s="673"/>
      <c r="Y163" s="673"/>
      <c r="Z163" s="673"/>
      <c r="AA163" s="18"/>
      <c r="AB163" s="18"/>
    </row>
    <row r="164" spans="1:28" s="19" customFormat="1" ht="13.5" customHeight="1" x14ac:dyDescent="0.15">
      <c r="A164" s="15"/>
      <c r="B164" s="15"/>
      <c r="C164" s="15"/>
      <c r="D164" s="15"/>
      <c r="E164" s="15"/>
      <c r="F164" s="15"/>
      <c r="G164" s="15"/>
      <c r="H164" s="15"/>
      <c r="I164" s="15"/>
      <c r="J164" s="15"/>
      <c r="K164" s="15"/>
      <c r="L164" s="15"/>
      <c r="M164" s="11"/>
      <c r="O164" s="673"/>
      <c r="P164" s="673"/>
      <c r="Q164" s="673"/>
      <c r="R164" s="673"/>
      <c r="S164" s="673"/>
      <c r="T164" s="673"/>
      <c r="U164" s="673"/>
      <c r="V164" s="673"/>
      <c r="W164" s="673"/>
      <c r="X164" s="673"/>
      <c r="Y164" s="673"/>
      <c r="Z164" s="673"/>
      <c r="AA164" s="18"/>
      <c r="AB164" s="18"/>
    </row>
    <row r="165" spans="1:28" s="19" customFormat="1" ht="13.5" customHeight="1" x14ac:dyDescent="0.15">
      <c r="A165" s="15"/>
      <c r="B165" s="15"/>
      <c r="C165" s="15"/>
      <c r="D165" s="15"/>
      <c r="E165" s="15"/>
      <c r="F165" s="15"/>
      <c r="G165" s="15"/>
      <c r="H165" s="15"/>
      <c r="I165" s="15"/>
      <c r="J165" s="15"/>
      <c r="K165" s="15"/>
      <c r="L165" s="15"/>
      <c r="M165" s="11"/>
      <c r="O165" s="673"/>
      <c r="P165" s="673"/>
      <c r="Q165" s="673"/>
      <c r="R165" s="673"/>
      <c r="S165" s="673"/>
      <c r="T165" s="673"/>
      <c r="U165" s="673"/>
      <c r="V165" s="673"/>
      <c r="W165" s="673"/>
      <c r="X165" s="673"/>
      <c r="Y165" s="673"/>
      <c r="Z165" s="673"/>
      <c r="AA165" s="18"/>
      <c r="AB165" s="18"/>
    </row>
    <row r="166" spans="1:28" s="19" customFormat="1" ht="13.5" customHeight="1" x14ac:dyDescent="0.15">
      <c r="A166" s="15"/>
      <c r="B166" s="15"/>
      <c r="C166" s="15"/>
      <c r="D166" s="15"/>
      <c r="E166" s="15"/>
      <c r="F166" s="15"/>
      <c r="G166" s="15"/>
      <c r="H166" s="15"/>
      <c r="I166" s="15"/>
      <c r="J166" s="15"/>
      <c r="K166" s="15"/>
      <c r="L166" s="15"/>
      <c r="M166" s="11"/>
      <c r="O166" s="673"/>
      <c r="P166" s="673"/>
      <c r="Q166" s="673"/>
      <c r="R166" s="673"/>
      <c r="S166" s="673"/>
      <c r="T166" s="673"/>
      <c r="U166" s="673"/>
      <c r="V166" s="673"/>
      <c r="W166" s="673"/>
      <c r="X166" s="673"/>
      <c r="Y166" s="673"/>
      <c r="Z166" s="673"/>
      <c r="AA166" s="18"/>
      <c r="AB166" s="18"/>
    </row>
    <row r="167" spans="1:28" s="19" customFormat="1" ht="13.5" customHeight="1" x14ac:dyDescent="0.15">
      <c r="A167" s="15"/>
      <c r="B167" s="15"/>
      <c r="C167" s="15"/>
      <c r="D167" s="15"/>
      <c r="E167" s="15"/>
      <c r="F167" s="15"/>
      <c r="G167" s="15"/>
      <c r="H167" s="15"/>
      <c r="I167" s="15"/>
      <c r="J167" s="15"/>
      <c r="K167" s="15"/>
      <c r="L167" s="15"/>
      <c r="M167" s="11"/>
      <c r="O167" s="673"/>
      <c r="P167" s="673"/>
      <c r="Q167" s="673"/>
      <c r="R167" s="673"/>
      <c r="S167" s="673"/>
      <c r="T167" s="673"/>
      <c r="U167" s="673"/>
      <c r="V167" s="673"/>
      <c r="W167" s="673"/>
      <c r="X167" s="673"/>
      <c r="Y167" s="673"/>
      <c r="Z167" s="673"/>
      <c r="AA167" s="18"/>
      <c r="AB167" s="18"/>
    </row>
    <row r="168" spans="1:28" s="19" customFormat="1" ht="13.5" customHeight="1" x14ac:dyDescent="0.15">
      <c r="A168" s="15"/>
      <c r="B168" s="15"/>
      <c r="C168" s="15"/>
      <c r="D168" s="15"/>
      <c r="E168" s="15"/>
      <c r="F168" s="15"/>
      <c r="G168" s="15"/>
      <c r="H168" s="15"/>
      <c r="I168" s="15"/>
      <c r="J168" s="15"/>
      <c r="K168" s="15"/>
      <c r="L168" s="15"/>
      <c r="M168" s="11"/>
      <c r="O168" s="673"/>
      <c r="P168" s="673"/>
      <c r="Q168" s="673"/>
      <c r="R168" s="673"/>
      <c r="S168" s="673"/>
      <c r="T168" s="673"/>
      <c r="U168" s="673"/>
      <c r="V168" s="673"/>
      <c r="W168" s="673"/>
      <c r="X168" s="673"/>
      <c r="Y168" s="673"/>
      <c r="Z168" s="673"/>
      <c r="AA168" s="18"/>
      <c r="AB168" s="18"/>
    </row>
    <row r="169" spans="1:28" s="19" customFormat="1" ht="13.5" customHeight="1" x14ac:dyDescent="0.15">
      <c r="A169" s="15"/>
      <c r="B169" s="15"/>
      <c r="C169" s="15"/>
      <c r="D169" s="15"/>
      <c r="E169" s="15"/>
      <c r="F169" s="15"/>
      <c r="G169" s="15"/>
      <c r="H169" s="15"/>
      <c r="I169" s="15"/>
      <c r="J169" s="15"/>
      <c r="K169" s="15"/>
      <c r="L169" s="15"/>
      <c r="M169" s="11"/>
      <c r="O169" s="673"/>
      <c r="P169" s="673"/>
      <c r="Q169" s="673"/>
      <c r="R169" s="673"/>
      <c r="S169" s="673"/>
      <c r="T169" s="673"/>
      <c r="U169" s="673"/>
      <c r="V169" s="673"/>
      <c r="W169" s="673"/>
      <c r="X169" s="673"/>
      <c r="Y169" s="673"/>
      <c r="Z169" s="673"/>
      <c r="AA169" s="18"/>
      <c r="AB169" s="18"/>
    </row>
    <row r="170" spans="1:28" s="19" customFormat="1" ht="13.5" customHeight="1" x14ac:dyDescent="0.15">
      <c r="A170" s="15"/>
      <c r="B170" s="15"/>
      <c r="C170" s="15"/>
      <c r="D170" s="15"/>
      <c r="E170" s="15"/>
      <c r="F170" s="15"/>
      <c r="G170" s="15"/>
      <c r="H170" s="15"/>
      <c r="I170" s="15"/>
      <c r="J170" s="15"/>
      <c r="K170" s="15"/>
      <c r="L170" s="15"/>
      <c r="M170" s="11"/>
      <c r="O170" s="673"/>
      <c r="P170" s="673"/>
      <c r="Q170" s="673"/>
      <c r="R170" s="673"/>
      <c r="S170" s="673"/>
      <c r="T170" s="673"/>
      <c r="U170" s="673"/>
      <c r="V170" s="673"/>
      <c r="W170" s="673"/>
      <c r="X170" s="673"/>
      <c r="Y170" s="673"/>
      <c r="Z170" s="673"/>
      <c r="AA170" s="18"/>
      <c r="AB170" s="18"/>
    </row>
    <row r="171" spans="1:28" s="19" customFormat="1" ht="13.5" customHeight="1" x14ac:dyDescent="0.15">
      <c r="A171" s="15"/>
      <c r="B171" s="15"/>
      <c r="C171" s="15"/>
      <c r="D171" s="15"/>
      <c r="E171" s="15"/>
      <c r="F171" s="15"/>
      <c r="G171" s="15"/>
      <c r="H171" s="15"/>
      <c r="I171" s="15"/>
      <c r="J171" s="15"/>
      <c r="K171" s="15"/>
      <c r="L171" s="15"/>
      <c r="M171" s="11"/>
      <c r="O171" s="673"/>
      <c r="P171" s="673"/>
      <c r="Q171" s="673"/>
      <c r="R171" s="673"/>
      <c r="S171" s="673"/>
      <c r="T171" s="673"/>
      <c r="U171" s="673"/>
      <c r="V171" s="673"/>
      <c r="W171" s="673"/>
      <c r="X171" s="673"/>
      <c r="Y171" s="673"/>
      <c r="Z171" s="673"/>
      <c r="AA171" s="18"/>
      <c r="AB171" s="18"/>
    </row>
    <row r="172" spans="1:28" s="19" customFormat="1" ht="13.5" customHeight="1" x14ac:dyDescent="0.15">
      <c r="A172" s="15"/>
      <c r="B172" s="15"/>
      <c r="C172" s="15"/>
      <c r="D172" s="15"/>
      <c r="E172" s="15"/>
      <c r="F172" s="15"/>
      <c r="G172" s="15"/>
      <c r="H172" s="15"/>
      <c r="I172" s="15"/>
      <c r="J172" s="15"/>
      <c r="K172" s="15"/>
      <c r="L172" s="15"/>
      <c r="M172" s="11"/>
      <c r="O172" s="673"/>
      <c r="P172" s="673"/>
      <c r="Q172" s="673"/>
      <c r="R172" s="673"/>
      <c r="S172" s="673"/>
      <c r="T172" s="673"/>
      <c r="U172" s="673"/>
      <c r="V172" s="673"/>
      <c r="W172" s="673"/>
      <c r="X172" s="673"/>
      <c r="Y172" s="673"/>
      <c r="Z172" s="673"/>
      <c r="AA172" s="18"/>
      <c r="AB172" s="18"/>
    </row>
    <row r="173" spans="1:28" s="19" customFormat="1" ht="13.5" customHeight="1" x14ac:dyDescent="0.15">
      <c r="A173" s="15"/>
      <c r="B173" s="15"/>
      <c r="C173" s="15"/>
      <c r="D173" s="15"/>
      <c r="E173" s="15"/>
      <c r="F173" s="15"/>
      <c r="G173" s="15"/>
      <c r="H173" s="15"/>
      <c r="I173" s="15"/>
      <c r="J173" s="15"/>
      <c r="K173" s="15"/>
      <c r="L173" s="15"/>
      <c r="M173" s="11"/>
      <c r="O173" s="673"/>
      <c r="P173" s="673"/>
      <c r="Q173" s="673"/>
      <c r="R173" s="673"/>
      <c r="S173" s="673"/>
      <c r="T173" s="673"/>
      <c r="U173" s="673"/>
      <c r="V173" s="673"/>
      <c r="W173" s="673"/>
      <c r="X173" s="673"/>
      <c r="Y173" s="673"/>
      <c r="Z173" s="673"/>
      <c r="AA173" s="18"/>
      <c r="AB173" s="18"/>
    </row>
    <row r="174" spans="1:28" s="19" customFormat="1" ht="13.5" customHeight="1" x14ac:dyDescent="0.15">
      <c r="A174" s="15"/>
      <c r="B174" s="15"/>
      <c r="C174" s="15"/>
      <c r="D174" s="15"/>
      <c r="E174" s="15"/>
      <c r="F174" s="15"/>
      <c r="G174" s="15"/>
      <c r="H174" s="15"/>
      <c r="I174" s="15"/>
      <c r="J174" s="15"/>
      <c r="K174" s="15"/>
      <c r="L174" s="15"/>
      <c r="M174" s="11"/>
      <c r="O174" s="673"/>
      <c r="P174" s="673"/>
      <c r="Q174" s="673"/>
      <c r="R174" s="673"/>
      <c r="S174" s="673"/>
      <c r="T174" s="673"/>
      <c r="U174" s="673"/>
      <c r="V174" s="673"/>
      <c r="W174" s="673"/>
      <c r="X174" s="673"/>
      <c r="Y174" s="673"/>
      <c r="Z174" s="673"/>
      <c r="AA174" s="18"/>
      <c r="AB174" s="18"/>
    </row>
    <row r="175" spans="1:28" s="19" customFormat="1" ht="13.5" customHeight="1" x14ac:dyDescent="0.15">
      <c r="A175" s="15"/>
      <c r="B175" s="15"/>
      <c r="C175" s="15"/>
      <c r="D175" s="15"/>
      <c r="E175" s="15"/>
      <c r="F175" s="15"/>
      <c r="G175" s="15"/>
      <c r="H175" s="15"/>
      <c r="I175" s="15"/>
      <c r="J175" s="15"/>
      <c r="K175" s="15"/>
      <c r="L175" s="15"/>
      <c r="M175" s="11"/>
      <c r="O175" s="673"/>
      <c r="P175" s="673"/>
      <c r="Q175" s="673"/>
      <c r="R175" s="673"/>
      <c r="S175" s="673"/>
      <c r="T175" s="673"/>
      <c r="U175" s="673"/>
      <c r="V175" s="673"/>
      <c r="W175" s="673"/>
      <c r="X175" s="673"/>
      <c r="Y175" s="673"/>
      <c r="Z175" s="673"/>
      <c r="AA175" s="18"/>
      <c r="AB175" s="18"/>
    </row>
    <row r="176" spans="1:28" s="19" customFormat="1" ht="13.5" customHeight="1" x14ac:dyDescent="0.15">
      <c r="A176" s="15"/>
      <c r="B176" s="15"/>
      <c r="C176" s="15"/>
      <c r="D176" s="15"/>
      <c r="E176" s="15"/>
      <c r="F176" s="15"/>
      <c r="G176" s="15"/>
      <c r="H176" s="15"/>
      <c r="I176" s="15"/>
      <c r="J176" s="15"/>
      <c r="K176" s="15"/>
      <c r="L176" s="15"/>
      <c r="M176" s="11"/>
      <c r="O176" s="673"/>
      <c r="P176" s="673"/>
      <c r="Q176" s="673"/>
      <c r="R176" s="673"/>
      <c r="S176" s="673"/>
      <c r="T176" s="673"/>
      <c r="U176" s="673"/>
      <c r="V176" s="673"/>
      <c r="W176" s="673"/>
      <c r="X176" s="673"/>
      <c r="Y176" s="673"/>
      <c r="Z176" s="673"/>
      <c r="AA176" s="18"/>
      <c r="AB176" s="18"/>
    </row>
    <row r="177" spans="1:28" s="19" customFormat="1" ht="13.5" customHeight="1" x14ac:dyDescent="0.15">
      <c r="A177" s="15"/>
      <c r="B177" s="15"/>
      <c r="C177" s="15"/>
      <c r="D177" s="15"/>
      <c r="E177" s="15"/>
      <c r="F177" s="15"/>
      <c r="G177" s="15"/>
      <c r="H177" s="15"/>
      <c r="I177" s="15"/>
      <c r="J177" s="15"/>
      <c r="K177" s="15"/>
      <c r="L177" s="15"/>
      <c r="M177" s="11"/>
      <c r="O177" s="673"/>
      <c r="P177" s="673"/>
      <c r="Q177" s="673"/>
      <c r="R177" s="673"/>
      <c r="S177" s="673"/>
      <c r="T177" s="673"/>
      <c r="U177" s="673"/>
      <c r="V177" s="673"/>
      <c r="W177" s="673"/>
      <c r="X177" s="673"/>
      <c r="Y177" s="673"/>
      <c r="Z177" s="673"/>
      <c r="AA177" s="18"/>
      <c r="AB177" s="18"/>
    </row>
    <row r="178" spans="1:28" s="19" customFormat="1" ht="13.5" customHeight="1" x14ac:dyDescent="0.15">
      <c r="A178" s="15"/>
      <c r="B178" s="15"/>
      <c r="C178" s="15"/>
      <c r="D178" s="15"/>
      <c r="E178" s="15"/>
      <c r="F178" s="15"/>
      <c r="G178" s="15"/>
      <c r="H178" s="15"/>
      <c r="I178" s="15"/>
      <c r="J178" s="15"/>
      <c r="K178" s="15"/>
      <c r="L178" s="15"/>
      <c r="M178" s="11"/>
      <c r="O178" s="673"/>
      <c r="P178" s="673"/>
      <c r="Q178" s="673"/>
      <c r="R178" s="673"/>
      <c r="S178" s="673"/>
      <c r="T178" s="673"/>
      <c r="U178" s="673"/>
      <c r="V178" s="673"/>
      <c r="W178" s="673"/>
      <c r="X178" s="673"/>
      <c r="Y178" s="673"/>
      <c r="Z178" s="673"/>
      <c r="AA178" s="18"/>
      <c r="AB178" s="18"/>
    </row>
    <row r="179" spans="1:28" s="19" customFormat="1" ht="13.5" customHeight="1" x14ac:dyDescent="0.15">
      <c r="A179" s="15"/>
      <c r="B179" s="15"/>
      <c r="C179" s="15"/>
      <c r="D179" s="15"/>
      <c r="E179" s="15"/>
      <c r="F179" s="15"/>
      <c r="G179" s="15"/>
      <c r="H179" s="15"/>
      <c r="I179" s="15"/>
      <c r="J179" s="15"/>
      <c r="K179" s="15"/>
      <c r="L179" s="15"/>
      <c r="M179" s="11"/>
      <c r="O179" s="673"/>
      <c r="P179" s="673"/>
      <c r="Q179" s="673"/>
      <c r="R179" s="673"/>
      <c r="S179" s="673"/>
      <c r="T179" s="673"/>
      <c r="U179" s="673"/>
      <c r="V179" s="673"/>
      <c r="W179" s="673"/>
      <c r="X179" s="673"/>
      <c r="Y179" s="673"/>
      <c r="Z179" s="673"/>
      <c r="AA179" s="18"/>
      <c r="AB179" s="18"/>
    </row>
    <row r="180" spans="1:28" s="19" customFormat="1" ht="13.5" customHeight="1" x14ac:dyDescent="0.15">
      <c r="A180" s="15"/>
      <c r="B180" s="15"/>
      <c r="C180" s="15"/>
      <c r="D180" s="15"/>
      <c r="E180" s="15"/>
      <c r="F180" s="15"/>
      <c r="G180" s="15"/>
      <c r="H180" s="15"/>
      <c r="I180" s="15"/>
      <c r="J180" s="15"/>
      <c r="K180" s="15"/>
      <c r="L180" s="15"/>
      <c r="M180" s="11"/>
      <c r="O180" s="673"/>
      <c r="P180" s="673"/>
      <c r="Q180" s="673"/>
      <c r="R180" s="673"/>
      <c r="S180" s="673"/>
      <c r="T180" s="673"/>
      <c r="U180" s="673"/>
      <c r="V180" s="673"/>
      <c r="W180" s="673"/>
      <c r="X180" s="673"/>
      <c r="Y180" s="673"/>
      <c r="Z180" s="673"/>
      <c r="AA180" s="18"/>
      <c r="AB180" s="18"/>
    </row>
    <row r="181" spans="1:28" s="19" customFormat="1" ht="13.5" customHeight="1" x14ac:dyDescent="0.15">
      <c r="A181" s="15"/>
      <c r="B181" s="15"/>
      <c r="C181" s="15"/>
      <c r="D181" s="15"/>
      <c r="E181" s="15"/>
      <c r="F181" s="15"/>
      <c r="G181" s="15"/>
      <c r="H181" s="15"/>
      <c r="I181" s="15"/>
      <c r="J181" s="15"/>
      <c r="K181" s="15"/>
      <c r="L181" s="15"/>
      <c r="M181" s="11"/>
      <c r="O181" s="673"/>
      <c r="P181" s="673"/>
      <c r="Q181" s="673"/>
      <c r="R181" s="673"/>
      <c r="S181" s="673"/>
      <c r="T181" s="673"/>
      <c r="U181" s="673"/>
      <c r="V181" s="673"/>
      <c r="W181" s="673"/>
      <c r="X181" s="673"/>
      <c r="Y181" s="673"/>
      <c r="Z181" s="673"/>
      <c r="AA181" s="18"/>
      <c r="AB181" s="18"/>
    </row>
    <row r="182" spans="1:28" s="19" customFormat="1" ht="13.5" customHeight="1" x14ac:dyDescent="0.15">
      <c r="A182" s="15"/>
      <c r="B182" s="15"/>
      <c r="C182" s="15"/>
      <c r="D182" s="15"/>
      <c r="E182" s="15"/>
      <c r="F182" s="15"/>
      <c r="G182" s="15"/>
      <c r="H182" s="15"/>
      <c r="I182" s="15"/>
      <c r="J182" s="15"/>
      <c r="K182" s="15"/>
      <c r="L182" s="15"/>
      <c r="M182" s="11"/>
      <c r="O182" s="673"/>
      <c r="P182" s="673"/>
      <c r="Q182" s="673"/>
      <c r="R182" s="673"/>
      <c r="S182" s="673"/>
      <c r="T182" s="673"/>
      <c r="U182" s="673"/>
      <c r="V182" s="673"/>
      <c r="W182" s="673"/>
      <c r="X182" s="673"/>
      <c r="Y182" s="673"/>
      <c r="Z182" s="673"/>
      <c r="AA182" s="18"/>
      <c r="AB182" s="18"/>
    </row>
    <row r="183" spans="1:28" s="19" customFormat="1" ht="13.5" customHeight="1" x14ac:dyDescent="0.15">
      <c r="A183" s="15"/>
      <c r="B183" s="15"/>
      <c r="C183" s="15"/>
      <c r="D183" s="15"/>
      <c r="E183" s="15"/>
      <c r="F183" s="15"/>
      <c r="G183" s="15"/>
      <c r="H183" s="15"/>
      <c r="I183" s="15"/>
      <c r="J183" s="15"/>
      <c r="K183" s="15"/>
      <c r="L183" s="15"/>
      <c r="M183" s="11"/>
      <c r="O183" s="673"/>
      <c r="P183" s="673"/>
      <c r="Q183" s="673"/>
      <c r="R183" s="673"/>
      <c r="S183" s="673"/>
      <c r="T183" s="673"/>
      <c r="U183" s="673"/>
      <c r="V183" s="673"/>
      <c r="W183" s="673"/>
      <c r="X183" s="673"/>
      <c r="Y183" s="673"/>
      <c r="Z183" s="673"/>
      <c r="AA183" s="18"/>
      <c r="AB183" s="18"/>
    </row>
    <row r="184" spans="1:28" s="19" customFormat="1" ht="13.5" customHeight="1" x14ac:dyDescent="0.15">
      <c r="A184" s="15"/>
      <c r="B184" s="15"/>
      <c r="C184" s="15"/>
      <c r="D184" s="15"/>
      <c r="E184" s="15"/>
      <c r="F184" s="15"/>
      <c r="G184" s="15"/>
      <c r="H184" s="15"/>
      <c r="I184" s="15"/>
      <c r="J184" s="15"/>
      <c r="K184" s="15"/>
      <c r="L184" s="15"/>
      <c r="M184" s="11"/>
      <c r="O184" s="673"/>
      <c r="P184" s="673"/>
      <c r="Q184" s="673"/>
      <c r="R184" s="673"/>
      <c r="S184" s="673"/>
      <c r="T184" s="673"/>
      <c r="U184" s="673"/>
      <c r="V184" s="673"/>
      <c r="W184" s="673"/>
      <c r="X184" s="673"/>
      <c r="Y184" s="673"/>
      <c r="Z184" s="673"/>
      <c r="AA184" s="18"/>
      <c r="AB184" s="18"/>
    </row>
    <row r="185" spans="1:28" s="19" customFormat="1" ht="13.5" customHeight="1" x14ac:dyDescent="0.15">
      <c r="A185" s="15"/>
      <c r="B185" s="15"/>
      <c r="C185" s="15"/>
      <c r="D185" s="15"/>
      <c r="E185" s="15"/>
      <c r="F185" s="15"/>
      <c r="G185" s="15"/>
      <c r="H185" s="15"/>
      <c r="I185" s="15"/>
      <c r="J185" s="15"/>
      <c r="K185" s="15"/>
      <c r="L185" s="15"/>
      <c r="M185" s="11"/>
      <c r="O185" s="673"/>
      <c r="P185" s="673"/>
      <c r="Q185" s="673"/>
      <c r="R185" s="673"/>
      <c r="S185" s="673"/>
      <c r="T185" s="673"/>
      <c r="U185" s="673"/>
      <c r="V185" s="673"/>
      <c r="W185" s="673"/>
      <c r="X185" s="673"/>
      <c r="Y185" s="673"/>
      <c r="Z185" s="673"/>
      <c r="AA185" s="18"/>
      <c r="AB185" s="18"/>
    </row>
    <row r="186" spans="1:28" s="19" customFormat="1" ht="13.5" customHeight="1" x14ac:dyDescent="0.15">
      <c r="A186" s="15"/>
      <c r="B186" s="15"/>
      <c r="C186" s="15"/>
      <c r="D186" s="15"/>
      <c r="E186" s="15"/>
      <c r="F186" s="15"/>
      <c r="G186" s="15"/>
      <c r="H186" s="15"/>
      <c r="I186" s="15"/>
      <c r="J186" s="15"/>
      <c r="K186" s="15"/>
      <c r="L186" s="15"/>
      <c r="M186" s="11"/>
      <c r="O186" s="673"/>
      <c r="P186" s="673"/>
      <c r="Q186" s="673"/>
      <c r="R186" s="673"/>
      <c r="S186" s="673"/>
      <c r="T186" s="673"/>
      <c r="U186" s="673"/>
      <c r="V186" s="673"/>
      <c r="W186" s="673"/>
      <c r="X186" s="673"/>
      <c r="Y186" s="673"/>
      <c r="Z186" s="673"/>
      <c r="AA186" s="18"/>
      <c r="AB186" s="18"/>
    </row>
    <row r="187" spans="1:28" s="19" customFormat="1" ht="13.5" customHeight="1" x14ac:dyDescent="0.15">
      <c r="A187" s="15"/>
      <c r="B187" s="15"/>
      <c r="C187" s="15"/>
      <c r="D187" s="15"/>
      <c r="E187" s="15"/>
      <c r="F187" s="15"/>
      <c r="G187" s="15"/>
      <c r="H187" s="15"/>
      <c r="I187" s="15"/>
      <c r="J187" s="15"/>
      <c r="K187" s="15"/>
      <c r="L187" s="15"/>
      <c r="M187" s="11"/>
      <c r="O187" s="673"/>
      <c r="P187" s="673"/>
      <c r="Q187" s="673"/>
      <c r="R187" s="673"/>
      <c r="S187" s="673"/>
      <c r="T187" s="673"/>
      <c r="U187" s="673"/>
      <c r="V187" s="673"/>
      <c r="W187" s="673"/>
      <c r="X187" s="673"/>
      <c r="Y187" s="673"/>
      <c r="Z187" s="673"/>
      <c r="AA187" s="18"/>
      <c r="AB187" s="18"/>
    </row>
    <row r="188" spans="1:28" s="19" customFormat="1" ht="13.5" customHeight="1" x14ac:dyDescent="0.15">
      <c r="A188" s="15"/>
      <c r="B188" s="15"/>
      <c r="C188" s="15"/>
      <c r="D188" s="15"/>
      <c r="E188" s="15"/>
      <c r="F188" s="15"/>
      <c r="G188" s="15"/>
      <c r="H188" s="15"/>
      <c r="I188" s="15"/>
      <c r="J188" s="15"/>
      <c r="K188" s="15"/>
      <c r="L188" s="15"/>
      <c r="M188" s="11"/>
      <c r="O188" s="673"/>
      <c r="P188" s="673"/>
      <c r="Q188" s="673"/>
      <c r="R188" s="673"/>
      <c r="S188" s="673"/>
      <c r="T188" s="673"/>
      <c r="U188" s="673"/>
      <c r="V188" s="673"/>
      <c r="W188" s="673"/>
      <c r="X188" s="673"/>
      <c r="Y188" s="673"/>
      <c r="Z188" s="673"/>
      <c r="AA188" s="18"/>
      <c r="AB188" s="18"/>
    </row>
    <row r="189" spans="1:28" s="19" customFormat="1" ht="13.5" customHeight="1" x14ac:dyDescent="0.15">
      <c r="A189" s="15"/>
      <c r="B189" s="15"/>
      <c r="C189" s="15"/>
      <c r="D189" s="15"/>
      <c r="E189" s="15"/>
      <c r="F189" s="15"/>
      <c r="G189" s="15"/>
      <c r="H189" s="15"/>
      <c r="I189" s="15"/>
      <c r="J189" s="15"/>
      <c r="K189" s="15"/>
      <c r="L189" s="15"/>
      <c r="M189" s="11"/>
      <c r="O189" s="673"/>
      <c r="P189" s="673"/>
      <c r="Q189" s="673"/>
      <c r="R189" s="673"/>
      <c r="S189" s="673"/>
      <c r="T189" s="673"/>
      <c r="U189" s="673"/>
      <c r="V189" s="673"/>
      <c r="W189" s="673"/>
      <c r="X189" s="673"/>
      <c r="Y189" s="673"/>
      <c r="Z189" s="673"/>
      <c r="AA189" s="18"/>
      <c r="AB189" s="18"/>
    </row>
    <row r="190" spans="1:28" s="19" customFormat="1" ht="13.5" customHeight="1" x14ac:dyDescent="0.15">
      <c r="A190" s="15"/>
      <c r="B190" s="15"/>
      <c r="C190" s="15"/>
      <c r="D190" s="15"/>
      <c r="E190" s="15"/>
      <c r="F190" s="15"/>
      <c r="G190" s="15"/>
      <c r="H190" s="15"/>
      <c r="I190" s="15"/>
      <c r="J190" s="15"/>
      <c r="K190" s="15"/>
      <c r="L190" s="15"/>
      <c r="M190" s="11"/>
      <c r="O190" s="673"/>
      <c r="P190" s="673"/>
      <c r="Q190" s="673"/>
      <c r="R190" s="673"/>
      <c r="S190" s="673"/>
      <c r="T190" s="673"/>
      <c r="U190" s="673"/>
      <c r="V190" s="673"/>
      <c r="W190" s="673"/>
      <c r="X190" s="673"/>
      <c r="Y190" s="673"/>
      <c r="Z190" s="673"/>
      <c r="AA190" s="18"/>
      <c r="AB190" s="18"/>
    </row>
    <row r="191" spans="1:28" s="19" customFormat="1" ht="13.5" customHeight="1" x14ac:dyDescent="0.15">
      <c r="A191" s="15"/>
      <c r="B191" s="15"/>
      <c r="C191" s="15"/>
      <c r="D191" s="15"/>
      <c r="E191" s="15"/>
      <c r="F191" s="15"/>
      <c r="G191" s="15"/>
      <c r="H191" s="15"/>
      <c r="I191" s="15"/>
      <c r="J191" s="15"/>
      <c r="K191" s="15"/>
      <c r="L191" s="15"/>
      <c r="M191" s="11"/>
      <c r="O191" s="673"/>
      <c r="P191" s="673"/>
      <c r="Q191" s="673"/>
      <c r="R191" s="673"/>
      <c r="S191" s="673"/>
      <c r="T191" s="673"/>
      <c r="U191" s="673"/>
      <c r="V191" s="673"/>
      <c r="W191" s="673"/>
      <c r="X191" s="673"/>
      <c r="Y191" s="673"/>
      <c r="Z191" s="673"/>
      <c r="AA191" s="18"/>
      <c r="AB191" s="18"/>
    </row>
    <row r="192" spans="1:28" s="19" customFormat="1" ht="13.5" customHeight="1" x14ac:dyDescent="0.15">
      <c r="A192" s="15"/>
      <c r="B192" s="15"/>
      <c r="C192" s="15"/>
      <c r="D192" s="15"/>
      <c r="E192" s="15"/>
      <c r="F192" s="15"/>
      <c r="G192" s="15"/>
      <c r="H192" s="15"/>
      <c r="I192" s="15"/>
      <c r="J192" s="15"/>
      <c r="K192" s="15"/>
      <c r="L192" s="15"/>
      <c r="M192" s="11"/>
      <c r="O192" s="673"/>
      <c r="P192" s="673"/>
      <c r="Q192" s="673"/>
      <c r="R192" s="673"/>
      <c r="S192" s="673"/>
      <c r="T192" s="673"/>
      <c r="U192" s="673"/>
      <c r="V192" s="673"/>
      <c r="W192" s="673"/>
      <c r="X192" s="673"/>
      <c r="Y192" s="673"/>
      <c r="Z192" s="673"/>
      <c r="AA192" s="18"/>
      <c r="AB192" s="18"/>
    </row>
    <row r="193" spans="1:28" s="19" customFormat="1" ht="13.5" customHeight="1" x14ac:dyDescent="0.15">
      <c r="A193" s="15"/>
      <c r="B193" s="15"/>
      <c r="C193" s="15"/>
      <c r="D193" s="15"/>
      <c r="E193" s="15"/>
      <c r="F193" s="15"/>
      <c r="G193" s="15"/>
      <c r="H193" s="15"/>
      <c r="I193" s="15"/>
      <c r="J193" s="15"/>
      <c r="K193" s="15"/>
      <c r="L193" s="15"/>
      <c r="M193" s="11"/>
      <c r="O193" s="673"/>
      <c r="P193" s="673"/>
      <c r="Q193" s="673"/>
      <c r="R193" s="673"/>
      <c r="S193" s="673"/>
      <c r="T193" s="673"/>
      <c r="U193" s="673"/>
      <c r="V193" s="673"/>
      <c r="W193" s="673"/>
      <c r="X193" s="673"/>
      <c r="Y193" s="673"/>
      <c r="Z193" s="673"/>
      <c r="AA193" s="18"/>
      <c r="AB193" s="18"/>
    </row>
    <row r="194" spans="1:28" s="19" customFormat="1" ht="13.5" customHeight="1" x14ac:dyDescent="0.15">
      <c r="A194" s="15"/>
      <c r="B194" s="15"/>
      <c r="C194" s="15"/>
      <c r="D194" s="15"/>
      <c r="E194" s="15"/>
      <c r="F194" s="15"/>
      <c r="G194" s="15"/>
      <c r="H194" s="15"/>
      <c r="I194" s="15"/>
      <c r="J194" s="15"/>
      <c r="K194" s="15"/>
      <c r="L194" s="15"/>
      <c r="M194" s="11"/>
      <c r="O194" s="673"/>
      <c r="P194" s="673"/>
      <c r="Q194" s="673"/>
      <c r="R194" s="673"/>
      <c r="S194" s="673"/>
      <c r="T194" s="673"/>
      <c r="U194" s="673"/>
      <c r="V194" s="673"/>
      <c r="W194" s="673"/>
      <c r="X194" s="673"/>
      <c r="Y194" s="673"/>
      <c r="Z194" s="673"/>
      <c r="AA194" s="18"/>
      <c r="AB194" s="18"/>
    </row>
    <row r="195" spans="1:28" s="19" customFormat="1" ht="13.5" customHeight="1" x14ac:dyDescent="0.15">
      <c r="A195" s="15"/>
      <c r="B195" s="15"/>
      <c r="C195" s="15"/>
      <c r="D195" s="15"/>
      <c r="E195" s="15"/>
      <c r="F195" s="15"/>
      <c r="G195" s="15"/>
      <c r="H195" s="15"/>
      <c r="I195" s="15"/>
      <c r="J195" s="15"/>
      <c r="K195" s="15"/>
      <c r="L195" s="15"/>
      <c r="M195" s="11"/>
      <c r="O195" s="673"/>
      <c r="P195" s="673"/>
      <c r="Q195" s="673"/>
      <c r="R195" s="673"/>
      <c r="S195" s="673"/>
      <c r="T195" s="673"/>
      <c r="U195" s="673"/>
      <c r="V195" s="673"/>
      <c r="W195" s="673"/>
      <c r="X195" s="673"/>
      <c r="Y195" s="673"/>
      <c r="Z195" s="673"/>
      <c r="AA195" s="18"/>
      <c r="AB195" s="18"/>
    </row>
    <row r="196" spans="1:28" s="19" customFormat="1" ht="13.5" customHeight="1" x14ac:dyDescent="0.15">
      <c r="A196" s="15"/>
      <c r="B196" s="15"/>
      <c r="C196" s="15"/>
      <c r="D196" s="15"/>
      <c r="E196" s="15"/>
      <c r="F196" s="15"/>
      <c r="G196" s="15"/>
      <c r="H196" s="15"/>
      <c r="I196" s="15"/>
      <c r="J196" s="15"/>
      <c r="K196" s="15"/>
      <c r="L196" s="15"/>
      <c r="M196" s="11"/>
      <c r="O196" s="673"/>
      <c r="P196" s="673"/>
      <c r="Q196" s="673"/>
      <c r="R196" s="673"/>
      <c r="S196" s="673"/>
      <c r="T196" s="673"/>
      <c r="U196" s="673"/>
      <c r="V196" s="673"/>
      <c r="W196" s="673"/>
      <c r="X196" s="673"/>
      <c r="Y196" s="673"/>
      <c r="Z196" s="673"/>
      <c r="AA196" s="18"/>
      <c r="AB196" s="18"/>
    </row>
    <row r="197" spans="1:28" s="19" customFormat="1" ht="13.5" customHeight="1" x14ac:dyDescent="0.15">
      <c r="A197" s="15"/>
      <c r="B197" s="15"/>
      <c r="C197" s="15"/>
      <c r="D197" s="15"/>
      <c r="E197" s="15"/>
      <c r="F197" s="15"/>
      <c r="G197" s="15"/>
      <c r="H197" s="15"/>
      <c r="I197" s="15"/>
      <c r="J197" s="15"/>
      <c r="K197" s="15"/>
      <c r="L197" s="15"/>
      <c r="M197" s="11"/>
      <c r="O197" s="673"/>
      <c r="P197" s="673"/>
      <c r="Q197" s="673"/>
      <c r="R197" s="673"/>
      <c r="S197" s="673"/>
      <c r="T197" s="673"/>
      <c r="U197" s="673"/>
      <c r="V197" s="673"/>
      <c r="W197" s="673"/>
      <c r="X197" s="673"/>
      <c r="Y197" s="673"/>
      <c r="Z197" s="673"/>
      <c r="AA197" s="18"/>
      <c r="AB197" s="18"/>
    </row>
    <row r="198" spans="1:28" s="19" customFormat="1" ht="13.5" customHeight="1" x14ac:dyDescent="0.15">
      <c r="A198" s="15"/>
      <c r="B198" s="15"/>
      <c r="C198" s="15"/>
      <c r="D198" s="15"/>
      <c r="E198" s="15"/>
      <c r="F198" s="15"/>
      <c r="G198" s="15"/>
      <c r="H198" s="15"/>
      <c r="I198" s="15"/>
      <c r="J198" s="15"/>
      <c r="K198" s="15"/>
      <c r="L198" s="15"/>
      <c r="M198" s="11"/>
      <c r="O198" s="673"/>
      <c r="P198" s="673"/>
      <c r="Q198" s="673"/>
      <c r="R198" s="673"/>
      <c r="S198" s="673"/>
      <c r="T198" s="673"/>
      <c r="U198" s="673"/>
      <c r="V198" s="673"/>
      <c r="W198" s="673"/>
      <c r="X198" s="673"/>
      <c r="Y198" s="673"/>
      <c r="Z198" s="673"/>
      <c r="AA198" s="18"/>
      <c r="AB198" s="18"/>
    </row>
    <row r="199" spans="1:28" s="19" customFormat="1" ht="13.5" customHeight="1" x14ac:dyDescent="0.15">
      <c r="A199" s="15"/>
      <c r="B199" s="15"/>
      <c r="C199" s="15"/>
      <c r="D199" s="15"/>
      <c r="E199" s="15"/>
      <c r="F199" s="15"/>
      <c r="G199" s="15"/>
      <c r="H199" s="15"/>
      <c r="I199" s="15"/>
      <c r="J199" s="15"/>
      <c r="K199" s="15"/>
      <c r="L199" s="15"/>
      <c r="M199" s="11"/>
      <c r="O199" s="673"/>
      <c r="P199" s="673"/>
      <c r="Q199" s="673"/>
      <c r="R199" s="673"/>
      <c r="S199" s="673"/>
      <c r="T199" s="673"/>
      <c r="U199" s="673"/>
      <c r="V199" s="673"/>
      <c r="W199" s="673"/>
      <c r="X199" s="673"/>
      <c r="Y199" s="673"/>
      <c r="Z199" s="673"/>
      <c r="AA199" s="18"/>
      <c r="AB199" s="18"/>
    </row>
    <row r="200" spans="1:28" s="19" customFormat="1" ht="13.5" customHeight="1" x14ac:dyDescent="0.15">
      <c r="A200" s="15"/>
      <c r="B200" s="15"/>
      <c r="C200" s="15"/>
      <c r="D200" s="15"/>
      <c r="E200" s="15"/>
      <c r="F200" s="15"/>
      <c r="G200" s="15"/>
      <c r="H200" s="15"/>
      <c r="I200" s="15"/>
      <c r="J200" s="15"/>
      <c r="K200" s="15"/>
      <c r="L200" s="15"/>
      <c r="M200" s="11"/>
      <c r="O200" s="673"/>
      <c r="P200" s="673"/>
      <c r="Q200" s="673"/>
      <c r="R200" s="673"/>
      <c r="S200" s="673"/>
      <c r="T200" s="673"/>
      <c r="U200" s="673"/>
      <c r="V200" s="673"/>
      <c r="W200" s="673"/>
      <c r="X200" s="673"/>
      <c r="Y200" s="673"/>
      <c r="Z200" s="673"/>
      <c r="AA200" s="18"/>
      <c r="AB200" s="18"/>
    </row>
    <row r="201" spans="1:28" s="19" customFormat="1" ht="13.5" customHeight="1" x14ac:dyDescent="0.15">
      <c r="A201" s="15"/>
      <c r="B201" s="15"/>
      <c r="C201" s="15"/>
      <c r="D201" s="15"/>
      <c r="E201" s="15"/>
      <c r="F201" s="15"/>
      <c r="G201" s="15"/>
      <c r="H201" s="15"/>
      <c r="I201" s="15"/>
      <c r="J201" s="15"/>
      <c r="K201" s="15"/>
      <c r="L201" s="15"/>
      <c r="M201" s="11"/>
      <c r="O201" s="673"/>
      <c r="P201" s="673"/>
      <c r="Q201" s="673"/>
      <c r="R201" s="673"/>
      <c r="S201" s="673"/>
      <c r="T201" s="673"/>
      <c r="U201" s="673"/>
      <c r="V201" s="673"/>
      <c r="W201" s="673"/>
      <c r="X201" s="673"/>
      <c r="Y201" s="673"/>
      <c r="Z201" s="673"/>
      <c r="AA201" s="18"/>
      <c r="AB201" s="18"/>
    </row>
    <row r="202" spans="1:28" s="19" customFormat="1" ht="13.5" customHeight="1" x14ac:dyDescent="0.15">
      <c r="A202" s="15"/>
      <c r="B202" s="15"/>
      <c r="C202" s="15"/>
      <c r="D202" s="15"/>
      <c r="E202" s="15"/>
      <c r="F202" s="15"/>
      <c r="G202" s="15"/>
      <c r="H202" s="15"/>
      <c r="I202" s="15"/>
      <c r="J202" s="15"/>
      <c r="K202" s="15"/>
      <c r="L202" s="15"/>
      <c r="M202" s="11"/>
      <c r="O202" s="673"/>
      <c r="P202" s="673"/>
      <c r="Q202" s="673"/>
      <c r="R202" s="673"/>
      <c r="S202" s="673"/>
      <c r="T202" s="673"/>
      <c r="U202" s="673"/>
      <c r="V202" s="673"/>
      <c r="W202" s="673"/>
      <c r="X202" s="673"/>
      <c r="Y202" s="673"/>
      <c r="Z202" s="673"/>
      <c r="AA202" s="18"/>
      <c r="AB202" s="18"/>
    </row>
    <row r="203" spans="1:28" s="19" customFormat="1" ht="13.5" customHeight="1" x14ac:dyDescent="0.15">
      <c r="A203" s="15"/>
      <c r="B203" s="15"/>
      <c r="C203" s="15"/>
      <c r="D203" s="15"/>
      <c r="E203" s="15"/>
      <c r="F203" s="15"/>
      <c r="G203" s="15"/>
      <c r="H203" s="15"/>
      <c r="I203" s="15"/>
      <c r="J203" s="15"/>
      <c r="K203" s="15"/>
      <c r="L203" s="15"/>
      <c r="M203" s="11"/>
      <c r="O203" s="673"/>
      <c r="P203" s="673"/>
      <c r="Q203" s="673"/>
      <c r="R203" s="673"/>
      <c r="S203" s="673"/>
      <c r="T203" s="673"/>
      <c r="U203" s="673"/>
      <c r="V203" s="673"/>
      <c r="W203" s="673"/>
      <c r="X203" s="673"/>
      <c r="Y203" s="673"/>
      <c r="Z203" s="673"/>
      <c r="AA203" s="18"/>
      <c r="AB203" s="18"/>
    </row>
    <row r="204" spans="1:28" s="19" customFormat="1" ht="13.5" customHeight="1" x14ac:dyDescent="0.15">
      <c r="A204" s="15"/>
      <c r="B204" s="15"/>
      <c r="C204" s="15"/>
      <c r="D204" s="15"/>
      <c r="E204" s="15"/>
      <c r="F204" s="15"/>
      <c r="G204" s="15"/>
      <c r="H204" s="15"/>
      <c r="I204" s="15"/>
      <c r="J204" s="15"/>
      <c r="K204" s="15"/>
      <c r="L204" s="15"/>
      <c r="M204" s="11"/>
      <c r="O204" s="673"/>
      <c r="P204" s="673"/>
      <c r="Q204" s="673"/>
      <c r="R204" s="673"/>
      <c r="S204" s="673"/>
      <c r="T204" s="673"/>
      <c r="U204" s="673"/>
      <c r="V204" s="673"/>
      <c r="W204" s="673"/>
      <c r="X204" s="673"/>
      <c r="Y204" s="673"/>
      <c r="Z204" s="673"/>
      <c r="AA204" s="18"/>
      <c r="AB204" s="18"/>
    </row>
    <row r="205" spans="1:28" s="19" customFormat="1" ht="13.5" customHeight="1" x14ac:dyDescent="0.15">
      <c r="A205" s="15"/>
      <c r="B205" s="15"/>
      <c r="C205" s="15"/>
      <c r="D205" s="15"/>
      <c r="E205" s="15"/>
      <c r="F205" s="15"/>
      <c r="G205" s="15"/>
      <c r="H205" s="15"/>
      <c r="I205" s="15"/>
      <c r="J205" s="15"/>
      <c r="K205" s="15"/>
      <c r="L205" s="15"/>
      <c r="M205" s="11"/>
      <c r="O205" s="673"/>
      <c r="P205" s="673"/>
      <c r="Q205" s="673"/>
      <c r="R205" s="673"/>
      <c r="S205" s="673"/>
      <c r="T205" s="673"/>
      <c r="U205" s="673"/>
      <c r="V205" s="673"/>
      <c r="W205" s="673"/>
      <c r="X205" s="673"/>
      <c r="Y205" s="673"/>
      <c r="Z205" s="673"/>
      <c r="AA205" s="18"/>
      <c r="AB205" s="18"/>
    </row>
    <row r="206" spans="1:28" s="19" customFormat="1" ht="13.5" customHeight="1" x14ac:dyDescent="0.15">
      <c r="A206" s="15"/>
      <c r="B206" s="15"/>
      <c r="C206" s="15"/>
      <c r="D206" s="15"/>
      <c r="E206" s="15"/>
      <c r="F206" s="15"/>
      <c r="G206" s="15"/>
      <c r="H206" s="15"/>
      <c r="I206" s="15"/>
      <c r="J206" s="15"/>
      <c r="K206" s="15"/>
      <c r="L206" s="15"/>
      <c r="M206" s="11"/>
      <c r="O206" s="673"/>
      <c r="P206" s="673"/>
      <c r="Q206" s="673"/>
      <c r="R206" s="673"/>
      <c r="S206" s="673"/>
      <c r="T206" s="673"/>
      <c r="U206" s="673"/>
      <c r="V206" s="673"/>
      <c r="W206" s="673"/>
      <c r="X206" s="673"/>
      <c r="Y206" s="673"/>
      <c r="Z206" s="673"/>
      <c r="AA206" s="18"/>
      <c r="AB206" s="18"/>
    </row>
    <row r="207" spans="1:28" s="19" customFormat="1" ht="13.5" customHeight="1" x14ac:dyDescent="0.15">
      <c r="A207" s="15"/>
      <c r="B207" s="15"/>
      <c r="C207" s="15"/>
      <c r="D207" s="15"/>
      <c r="E207" s="15"/>
      <c r="F207" s="15"/>
      <c r="G207" s="15"/>
      <c r="H207" s="15"/>
      <c r="I207" s="15"/>
      <c r="J207" s="15"/>
      <c r="K207" s="15"/>
      <c r="L207" s="15"/>
      <c r="M207" s="11"/>
      <c r="O207" s="673"/>
      <c r="P207" s="673"/>
      <c r="Q207" s="673"/>
      <c r="R207" s="673"/>
      <c r="S207" s="673"/>
      <c r="T207" s="673"/>
      <c r="U207" s="673"/>
      <c r="V207" s="673"/>
      <c r="W207" s="673"/>
      <c r="X207" s="673"/>
      <c r="Y207" s="673"/>
      <c r="Z207" s="673"/>
      <c r="AA207" s="18"/>
      <c r="AB207" s="18"/>
    </row>
    <row r="208" spans="1:28" s="19" customFormat="1" ht="13.5" customHeight="1" x14ac:dyDescent="0.15">
      <c r="A208" s="15"/>
      <c r="B208" s="15"/>
      <c r="C208" s="15"/>
      <c r="D208" s="15"/>
      <c r="E208" s="15"/>
      <c r="F208" s="15"/>
      <c r="G208" s="15"/>
      <c r="H208" s="15"/>
      <c r="I208" s="15"/>
      <c r="J208" s="15"/>
      <c r="K208" s="15"/>
      <c r="L208" s="15"/>
      <c r="M208" s="11"/>
      <c r="O208" s="673"/>
      <c r="P208" s="673"/>
      <c r="Q208" s="673"/>
      <c r="R208" s="673"/>
      <c r="S208" s="673"/>
      <c r="T208" s="673"/>
      <c r="U208" s="673"/>
      <c r="V208" s="673"/>
      <c r="W208" s="673"/>
      <c r="X208" s="673"/>
      <c r="Y208" s="673"/>
      <c r="Z208" s="673"/>
      <c r="AA208" s="18"/>
      <c r="AB208" s="18"/>
    </row>
    <row r="209" spans="1:28" s="19" customFormat="1" ht="13.5" customHeight="1" x14ac:dyDescent="0.15">
      <c r="A209" s="15"/>
      <c r="B209" s="15"/>
      <c r="C209" s="15"/>
      <c r="D209" s="15"/>
      <c r="E209" s="15"/>
      <c r="F209" s="15"/>
      <c r="G209" s="15"/>
      <c r="H209" s="15"/>
      <c r="I209" s="15"/>
      <c r="J209" s="15"/>
      <c r="K209" s="15"/>
      <c r="L209" s="15"/>
      <c r="M209" s="11"/>
      <c r="O209" s="673"/>
      <c r="P209" s="673"/>
      <c r="Q209" s="673"/>
      <c r="R209" s="673"/>
      <c r="S209" s="673"/>
      <c r="T209" s="673"/>
      <c r="U209" s="673"/>
      <c r="V209" s="673"/>
      <c r="W209" s="673"/>
      <c r="X209" s="673"/>
      <c r="Y209" s="673"/>
      <c r="Z209" s="673"/>
      <c r="AA209" s="18"/>
      <c r="AB209" s="18"/>
    </row>
    <row r="210" spans="1:28" s="19" customFormat="1" ht="13.5" customHeight="1" x14ac:dyDescent="0.15">
      <c r="A210" s="15"/>
      <c r="B210" s="15"/>
      <c r="C210" s="15"/>
      <c r="D210" s="15"/>
      <c r="E210" s="15"/>
      <c r="F210" s="15"/>
      <c r="G210" s="15"/>
      <c r="H210" s="15"/>
      <c r="I210" s="15"/>
      <c r="J210" s="15"/>
      <c r="K210" s="15"/>
      <c r="L210" s="15"/>
      <c r="M210" s="11"/>
      <c r="O210" s="673"/>
      <c r="P210" s="673"/>
      <c r="Q210" s="673"/>
      <c r="R210" s="673"/>
      <c r="S210" s="673"/>
      <c r="T210" s="673"/>
      <c r="U210" s="673"/>
      <c r="V210" s="673"/>
      <c r="W210" s="673"/>
      <c r="X210" s="673"/>
      <c r="Y210" s="673"/>
      <c r="Z210" s="673"/>
      <c r="AA210" s="18"/>
      <c r="AB210" s="18"/>
    </row>
    <row r="211" spans="1:28" s="19" customFormat="1" ht="13.5" customHeight="1" x14ac:dyDescent="0.15">
      <c r="A211" s="15"/>
      <c r="B211" s="15"/>
      <c r="C211" s="15"/>
      <c r="D211" s="15"/>
      <c r="E211" s="15"/>
      <c r="F211" s="15"/>
      <c r="G211" s="15"/>
      <c r="H211" s="15"/>
      <c r="I211" s="15"/>
      <c r="J211" s="15"/>
      <c r="K211" s="15"/>
      <c r="L211" s="15"/>
      <c r="M211" s="11"/>
      <c r="O211" s="673"/>
      <c r="P211" s="673"/>
      <c r="Q211" s="673"/>
      <c r="R211" s="673"/>
      <c r="S211" s="673"/>
      <c r="T211" s="673"/>
      <c r="U211" s="673"/>
      <c r="V211" s="673"/>
      <c r="W211" s="673"/>
      <c r="X211" s="673"/>
      <c r="Y211" s="673"/>
      <c r="Z211" s="673"/>
      <c r="AA211" s="18"/>
      <c r="AB211" s="18"/>
    </row>
    <row r="212" spans="1:28" s="19" customFormat="1" ht="13.5" customHeight="1" x14ac:dyDescent="0.15">
      <c r="A212" s="15"/>
      <c r="B212" s="15"/>
      <c r="C212" s="15"/>
      <c r="D212" s="15"/>
      <c r="E212" s="15"/>
      <c r="F212" s="15"/>
      <c r="G212" s="15"/>
      <c r="H212" s="15"/>
      <c r="I212" s="15"/>
      <c r="J212" s="15"/>
      <c r="K212" s="15"/>
      <c r="L212" s="15"/>
      <c r="M212" s="11"/>
      <c r="O212" s="673"/>
      <c r="P212" s="673"/>
      <c r="Q212" s="673"/>
      <c r="R212" s="673"/>
      <c r="S212" s="673"/>
      <c r="T212" s="673"/>
      <c r="U212" s="673"/>
      <c r="V212" s="673"/>
      <c r="W212" s="673"/>
      <c r="X212" s="673"/>
      <c r="Y212" s="673"/>
      <c r="Z212" s="673"/>
      <c r="AA212" s="18"/>
      <c r="AB212" s="18"/>
    </row>
    <row r="213" spans="1:28" s="19" customFormat="1" ht="13.5" customHeight="1" x14ac:dyDescent="0.15">
      <c r="A213" s="15"/>
      <c r="B213" s="15"/>
      <c r="C213" s="15"/>
      <c r="D213" s="15"/>
      <c r="E213" s="15"/>
      <c r="F213" s="15"/>
      <c r="G213" s="15"/>
      <c r="H213" s="15"/>
      <c r="I213" s="15"/>
      <c r="J213" s="15"/>
      <c r="K213" s="15"/>
      <c r="L213" s="15"/>
      <c r="M213" s="11"/>
      <c r="O213" s="673"/>
      <c r="P213" s="673"/>
      <c r="Q213" s="673"/>
      <c r="R213" s="673"/>
      <c r="S213" s="673"/>
      <c r="T213" s="673"/>
      <c r="U213" s="673"/>
      <c r="V213" s="673"/>
      <c r="W213" s="673"/>
      <c r="X213" s="673"/>
      <c r="Y213" s="673"/>
      <c r="Z213" s="673"/>
      <c r="AA213" s="18"/>
      <c r="AB213" s="18"/>
    </row>
    <row r="214" spans="1:28" s="19" customFormat="1" ht="13.5" customHeight="1" x14ac:dyDescent="0.15">
      <c r="A214" s="15"/>
      <c r="B214" s="15"/>
      <c r="C214" s="15"/>
      <c r="D214" s="15"/>
      <c r="E214" s="15"/>
      <c r="F214" s="15"/>
      <c r="G214" s="15"/>
      <c r="H214" s="15"/>
      <c r="I214" s="15"/>
      <c r="J214" s="15"/>
      <c r="K214" s="15"/>
      <c r="L214" s="15"/>
      <c r="M214" s="11"/>
      <c r="O214" s="673"/>
      <c r="P214" s="673"/>
      <c r="Q214" s="673"/>
      <c r="R214" s="673"/>
      <c r="S214" s="673"/>
      <c r="T214" s="673"/>
      <c r="U214" s="673"/>
      <c r="V214" s="673"/>
      <c r="W214" s="673"/>
      <c r="X214" s="673"/>
      <c r="Y214" s="673"/>
      <c r="Z214" s="673"/>
      <c r="AA214" s="18"/>
      <c r="AB214" s="18"/>
    </row>
    <row r="215" spans="1:28" s="19" customFormat="1" ht="13.5" customHeight="1" x14ac:dyDescent="0.15">
      <c r="A215" s="15"/>
      <c r="B215" s="15"/>
      <c r="C215" s="15"/>
      <c r="D215" s="15"/>
      <c r="E215" s="15"/>
      <c r="F215" s="15"/>
      <c r="G215" s="15"/>
      <c r="H215" s="15"/>
      <c r="I215" s="15"/>
      <c r="J215" s="15"/>
      <c r="K215" s="15"/>
      <c r="L215" s="15"/>
      <c r="M215" s="11"/>
      <c r="O215" s="673"/>
      <c r="P215" s="673"/>
      <c r="Q215" s="673"/>
      <c r="R215" s="673"/>
      <c r="S215" s="673"/>
      <c r="T215" s="673"/>
      <c r="U215" s="673"/>
      <c r="V215" s="673"/>
      <c r="W215" s="673"/>
      <c r="X215" s="673"/>
      <c r="Y215" s="673"/>
      <c r="Z215" s="673"/>
      <c r="AA215" s="18"/>
      <c r="AB215" s="18"/>
    </row>
    <row r="216" spans="1:28" s="19" customFormat="1" ht="13.5" customHeight="1" x14ac:dyDescent="0.15">
      <c r="A216" s="15"/>
      <c r="B216" s="15"/>
      <c r="C216" s="15"/>
      <c r="D216" s="15"/>
      <c r="E216" s="15"/>
      <c r="F216" s="15"/>
      <c r="G216" s="15"/>
      <c r="H216" s="15"/>
      <c r="I216" s="15"/>
      <c r="J216" s="15"/>
      <c r="K216" s="15"/>
      <c r="L216" s="15"/>
      <c r="M216" s="11"/>
      <c r="O216" s="673"/>
      <c r="P216" s="673"/>
      <c r="Q216" s="673"/>
      <c r="R216" s="673"/>
      <c r="S216" s="673"/>
      <c r="T216" s="673"/>
      <c r="U216" s="673"/>
      <c r="V216" s="673"/>
      <c r="W216" s="673"/>
      <c r="X216" s="673"/>
      <c r="Y216" s="673"/>
      <c r="Z216" s="673"/>
      <c r="AA216" s="18"/>
      <c r="AB216" s="18"/>
    </row>
    <row r="217" spans="1:28" s="19" customFormat="1" ht="13.5" customHeight="1" x14ac:dyDescent="0.15">
      <c r="A217" s="15"/>
      <c r="B217" s="15"/>
      <c r="C217" s="15"/>
      <c r="D217" s="15"/>
      <c r="E217" s="15"/>
      <c r="F217" s="15"/>
      <c r="G217" s="15"/>
      <c r="H217" s="15"/>
      <c r="I217" s="15"/>
      <c r="J217" s="15"/>
      <c r="K217" s="15"/>
      <c r="L217" s="15"/>
      <c r="M217" s="11"/>
      <c r="O217" s="673"/>
      <c r="P217" s="673"/>
      <c r="Q217" s="673"/>
      <c r="R217" s="673"/>
      <c r="S217" s="673"/>
      <c r="T217" s="673"/>
      <c r="U217" s="673"/>
      <c r="V217" s="673"/>
      <c r="W217" s="673"/>
      <c r="X217" s="673"/>
      <c r="Y217" s="673"/>
      <c r="Z217" s="673"/>
      <c r="AA217" s="18"/>
      <c r="AB217" s="18"/>
    </row>
    <row r="218" spans="1:28" s="19" customFormat="1" ht="13.5" customHeight="1" x14ac:dyDescent="0.15">
      <c r="A218" s="15"/>
      <c r="B218" s="15"/>
      <c r="C218" s="15"/>
      <c r="D218" s="15"/>
      <c r="E218" s="15"/>
      <c r="F218" s="15"/>
      <c r="G218" s="15"/>
      <c r="H218" s="15"/>
      <c r="I218" s="15"/>
      <c r="J218" s="15"/>
      <c r="K218" s="15"/>
      <c r="L218" s="15"/>
      <c r="M218" s="11"/>
      <c r="O218" s="673"/>
      <c r="P218" s="673"/>
      <c r="Q218" s="673"/>
      <c r="R218" s="673"/>
      <c r="S218" s="673"/>
      <c r="T218" s="673"/>
      <c r="U218" s="673"/>
      <c r="V218" s="673"/>
      <c r="W218" s="673"/>
      <c r="X218" s="673"/>
      <c r="Y218" s="673"/>
      <c r="Z218" s="673"/>
      <c r="AA218" s="18"/>
      <c r="AB218" s="18"/>
    </row>
    <row r="219" spans="1:28" s="19" customFormat="1" ht="13.5" customHeight="1" x14ac:dyDescent="0.15">
      <c r="A219" s="15"/>
      <c r="B219" s="15"/>
      <c r="C219" s="15"/>
      <c r="D219" s="15"/>
      <c r="E219" s="15"/>
      <c r="F219" s="15"/>
      <c r="G219" s="15"/>
      <c r="H219" s="15"/>
      <c r="I219" s="15"/>
      <c r="J219" s="15"/>
      <c r="K219" s="15"/>
      <c r="L219" s="15"/>
      <c r="M219" s="11"/>
      <c r="O219" s="673"/>
      <c r="P219" s="673"/>
      <c r="Q219" s="673"/>
      <c r="R219" s="673"/>
      <c r="S219" s="673"/>
      <c r="T219" s="673"/>
      <c r="U219" s="673"/>
      <c r="V219" s="673"/>
      <c r="W219" s="673"/>
      <c r="X219" s="673"/>
      <c r="Y219" s="673"/>
      <c r="Z219" s="673"/>
      <c r="AA219" s="18"/>
      <c r="AB219" s="18"/>
    </row>
    <row r="220" spans="1:28" s="19" customFormat="1" ht="13.5" customHeight="1" x14ac:dyDescent="0.15">
      <c r="A220" s="15"/>
      <c r="B220" s="15"/>
      <c r="C220" s="15"/>
      <c r="D220" s="15"/>
      <c r="E220" s="15"/>
      <c r="F220" s="15"/>
      <c r="G220" s="15"/>
      <c r="H220" s="15"/>
      <c r="I220" s="15"/>
      <c r="J220" s="15"/>
      <c r="K220" s="15"/>
      <c r="L220" s="15"/>
      <c r="M220" s="11"/>
      <c r="O220" s="673"/>
      <c r="P220" s="673"/>
      <c r="Q220" s="673"/>
      <c r="R220" s="673"/>
      <c r="S220" s="673"/>
      <c r="T220" s="673"/>
      <c r="U220" s="673"/>
      <c r="V220" s="673"/>
      <c r="W220" s="673"/>
      <c r="X220" s="673"/>
      <c r="Y220" s="673"/>
      <c r="Z220" s="673"/>
      <c r="AA220" s="18"/>
      <c r="AB220" s="18"/>
    </row>
    <row r="221" spans="1:28" s="19" customFormat="1" ht="13.5" customHeight="1" x14ac:dyDescent="0.15">
      <c r="A221" s="15"/>
      <c r="B221" s="15"/>
      <c r="C221" s="15"/>
      <c r="D221" s="15"/>
      <c r="E221" s="15"/>
      <c r="F221" s="15"/>
      <c r="G221" s="15"/>
      <c r="H221" s="15"/>
      <c r="I221" s="15"/>
      <c r="J221" s="15"/>
      <c r="K221" s="15"/>
      <c r="L221" s="15"/>
      <c r="M221" s="11"/>
      <c r="O221" s="673"/>
      <c r="P221" s="673"/>
      <c r="Q221" s="673"/>
      <c r="R221" s="673"/>
      <c r="S221" s="673"/>
      <c r="T221" s="673"/>
      <c r="U221" s="673"/>
      <c r="V221" s="673"/>
      <c r="W221" s="673"/>
      <c r="X221" s="673"/>
      <c r="Y221" s="673"/>
      <c r="Z221" s="673"/>
      <c r="AA221" s="18"/>
      <c r="AB221" s="18"/>
    </row>
    <row r="222" spans="1:28" s="19" customFormat="1" ht="13.5" customHeight="1" x14ac:dyDescent="0.15">
      <c r="A222" s="15"/>
      <c r="B222" s="15"/>
      <c r="C222" s="15"/>
      <c r="D222" s="15"/>
      <c r="E222" s="15"/>
      <c r="F222" s="15"/>
      <c r="G222" s="15"/>
      <c r="H222" s="15"/>
      <c r="I222" s="15"/>
      <c r="J222" s="15"/>
      <c r="K222" s="15"/>
      <c r="L222" s="15"/>
      <c r="M222" s="11"/>
      <c r="O222" s="673"/>
      <c r="P222" s="673"/>
      <c r="Q222" s="673"/>
      <c r="R222" s="673"/>
      <c r="S222" s="673"/>
      <c r="T222" s="673"/>
      <c r="U222" s="673"/>
      <c r="V222" s="673"/>
      <c r="W222" s="673"/>
      <c r="X222" s="673"/>
      <c r="Y222" s="673"/>
      <c r="Z222" s="673"/>
      <c r="AA222" s="18"/>
      <c r="AB222" s="18"/>
    </row>
    <row r="223" spans="1:28" s="19" customFormat="1" ht="13.5" customHeight="1" x14ac:dyDescent="0.15">
      <c r="A223" s="15"/>
      <c r="B223" s="15"/>
      <c r="C223" s="15"/>
      <c r="D223" s="15"/>
      <c r="E223" s="15"/>
      <c r="F223" s="15"/>
      <c r="G223" s="15"/>
      <c r="H223" s="15"/>
      <c r="I223" s="15"/>
      <c r="J223" s="15"/>
      <c r="K223" s="15"/>
      <c r="L223" s="15"/>
      <c r="M223" s="11"/>
      <c r="O223" s="673"/>
      <c r="P223" s="673"/>
      <c r="Q223" s="673"/>
      <c r="R223" s="673"/>
      <c r="S223" s="673"/>
      <c r="T223" s="673"/>
      <c r="U223" s="673"/>
      <c r="V223" s="673"/>
      <c r="W223" s="673"/>
      <c r="X223" s="673"/>
      <c r="Y223" s="673"/>
      <c r="Z223" s="673"/>
      <c r="AA223" s="18"/>
      <c r="AB223" s="18"/>
    </row>
    <row r="224" spans="1:28" s="19" customFormat="1" ht="13.5" customHeight="1" x14ac:dyDescent="0.15">
      <c r="A224" s="15"/>
      <c r="B224" s="15"/>
      <c r="C224" s="15"/>
      <c r="D224" s="15"/>
      <c r="E224" s="15"/>
      <c r="F224" s="15"/>
      <c r="G224" s="15"/>
      <c r="H224" s="15"/>
      <c r="I224" s="15"/>
      <c r="J224" s="15"/>
      <c r="K224" s="15"/>
      <c r="L224" s="15"/>
      <c r="M224" s="11"/>
      <c r="O224" s="673"/>
      <c r="P224" s="673"/>
      <c r="Q224" s="673"/>
      <c r="R224" s="673"/>
      <c r="S224" s="673"/>
      <c r="T224" s="673"/>
      <c r="U224" s="673"/>
      <c r="V224" s="673"/>
      <c r="W224" s="673"/>
      <c r="X224" s="673"/>
      <c r="Y224" s="673"/>
      <c r="Z224" s="673"/>
      <c r="AA224" s="18"/>
      <c r="AB224" s="18"/>
    </row>
    <row r="225" spans="1:28" s="19" customFormat="1" ht="13.5" customHeight="1" x14ac:dyDescent="0.15">
      <c r="A225" s="15"/>
      <c r="B225" s="15"/>
      <c r="C225" s="15"/>
      <c r="D225" s="15"/>
      <c r="E225" s="15"/>
      <c r="F225" s="15"/>
      <c r="G225" s="15"/>
      <c r="H225" s="15"/>
      <c r="I225" s="15"/>
      <c r="J225" s="15"/>
      <c r="K225" s="15"/>
      <c r="L225" s="15"/>
      <c r="M225" s="11"/>
      <c r="O225" s="673"/>
      <c r="P225" s="673"/>
      <c r="Q225" s="673"/>
      <c r="R225" s="673"/>
      <c r="S225" s="673"/>
      <c r="T225" s="673"/>
      <c r="U225" s="673"/>
      <c r="V225" s="673"/>
      <c r="W225" s="673"/>
      <c r="X225" s="673"/>
      <c r="Y225" s="673"/>
      <c r="Z225" s="673"/>
      <c r="AA225" s="18"/>
      <c r="AB225" s="18"/>
    </row>
    <row r="226" spans="1:28" s="19" customFormat="1" ht="13.5" customHeight="1" x14ac:dyDescent="0.15">
      <c r="A226" s="15"/>
      <c r="B226" s="15"/>
      <c r="C226" s="15"/>
      <c r="D226" s="15"/>
      <c r="E226" s="15"/>
      <c r="F226" s="15"/>
      <c r="G226" s="15"/>
      <c r="H226" s="15"/>
      <c r="I226" s="15"/>
      <c r="J226" s="15"/>
      <c r="K226" s="15"/>
      <c r="L226" s="15"/>
      <c r="M226" s="11"/>
      <c r="O226" s="673"/>
      <c r="P226" s="673"/>
      <c r="Q226" s="673"/>
      <c r="R226" s="673"/>
      <c r="S226" s="673"/>
      <c r="T226" s="673"/>
      <c r="U226" s="673"/>
      <c r="V226" s="673"/>
      <c r="W226" s="673"/>
      <c r="X226" s="673"/>
      <c r="Y226" s="673"/>
      <c r="Z226" s="673"/>
      <c r="AA226" s="18"/>
      <c r="AB226" s="18"/>
    </row>
    <row r="227" spans="1:28" s="19" customFormat="1" ht="13.5" customHeight="1" x14ac:dyDescent="0.15">
      <c r="A227" s="15"/>
      <c r="B227" s="15"/>
      <c r="C227" s="15"/>
      <c r="D227" s="15"/>
      <c r="E227" s="15"/>
      <c r="F227" s="15"/>
      <c r="G227" s="15"/>
      <c r="H227" s="15"/>
      <c r="I227" s="15"/>
      <c r="J227" s="15"/>
      <c r="K227" s="15"/>
      <c r="L227" s="15"/>
      <c r="M227" s="11"/>
      <c r="O227" s="673"/>
      <c r="P227" s="673"/>
      <c r="Q227" s="673"/>
      <c r="R227" s="673"/>
      <c r="S227" s="673"/>
      <c r="T227" s="673"/>
      <c r="U227" s="673"/>
      <c r="V227" s="673"/>
      <c r="W227" s="673"/>
      <c r="X227" s="673"/>
      <c r="Y227" s="673"/>
      <c r="Z227" s="673"/>
      <c r="AA227" s="18"/>
      <c r="AB227" s="18"/>
    </row>
    <row r="228" spans="1:28" s="19" customFormat="1" ht="13.5" customHeight="1" x14ac:dyDescent="0.15">
      <c r="A228" s="15"/>
      <c r="B228" s="15"/>
      <c r="C228" s="15"/>
      <c r="D228" s="15"/>
      <c r="E228" s="15"/>
      <c r="F228" s="15"/>
      <c r="G228" s="15"/>
      <c r="H228" s="15"/>
      <c r="I228" s="15"/>
      <c r="J228" s="15"/>
      <c r="K228" s="15"/>
      <c r="L228" s="15"/>
      <c r="M228" s="11"/>
      <c r="O228" s="673"/>
      <c r="P228" s="673"/>
      <c r="Q228" s="673"/>
      <c r="R228" s="673"/>
      <c r="S228" s="673"/>
      <c r="T228" s="673"/>
      <c r="U228" s="673"/>
      <c r="V228" s="673"/>
      <c r="W228" s="673"/>
      <c r="X228" s="673"/>
      <c r="Y228" s="673"/>
      <c r="Z228" s="673"/>
      <c r="AA228" s="18"/>
      <c r="AB228" s="18"/>
    </row>
    <row r="229" spans="1:28" s="19" customFormat="1" ht="13.5" customHeight="1" x14ac:dyDescent="0.15">
      <c r="A229" s="15"/>
      <c r="B229" s="15"/>
      <c r="C229" s="15"/>
      <c r="D229" s="15"/>
      <c r="E229" s="15"/>
      <c r="F229" s="15"/>
      <c r="G229" s="15"/>
      <c r="H229" s="15"/>
      <c r="I229" s="15"/>
      <c r="J229" s="15"/>
      <c r="K229" s="15"/>
      <c r="L229" s="15"/>
      <c r="M229" s="11"/>
      <c r="O229" s="673"/>
      <c r="P229" s="673"/>
      <c r="Q229" s="673"/>
      <c r="R229" s="673"/>
      <c r="S229" s="673"/>
      <c r="T229" s="673"/>
      <c r="U229" s="673"/>
      <c r="V229" s="673"/>
      <c r="W229" s="673"/>
      <c r="X229" s="673"/>
      <c r="Y229" s="673"/>
      <c r="Z229" s="673"/>
      <c r="AA229" s="18"/>
      <c r="AB229" s="18"/>
    </row>
    <row r="230" spans="1:28" s="19" customFormat="1" ht="13.5" customHeight="1" x14ac:dyDescent="0.15">
      <c r="A230" s="15"/>
      <c r="B230" s="15"/>
      <c r="C230" s="15"/>
      <c r="D230" s="15"/>
      <c r="E230" s="15"/>
      <c r="F230" s="15"/>
      <c r="G230" s="15"/>
      <c r="H230" s="15"/>
      <c r="I230" s="15"/>
      <c r="J230" s="15"/>
      <c r="K230" s="15"/>
      <c r="L230" s="15"/>
      <c r="M230" s="11"/>
      <c r="O230" s="673"/>
      <c r="P230" s="673"/>
      <c r="Q230" s="673"/>
      <c r="R230" s="673"/>
      <c r="S230" s="673"/>
      <c r="T230" s="673"/>
      <c r="U230" s="673"/>
      <c r="V230" s="673"/>
      <c r="W230" s="673"/>
      <c r="X230" s="673"/>
      <c r="Y230" s="673"/>
      <c r="Z230" s="673"/>
      <c r="AA230" s="18"/>
      <c r="AB230" s="18"/>
    </row>
    <row r="231" spans="1:28" s="19" customFormat="1" ht="13.5" customHeight="1" x14ac:dyDescent="0.15">
      <c r="A231" s="15"/>
      <c r="B231" s="15"/>
      <c r="C231" s="15"/>
      <c r="D231" s="15"/>
      <c r="E231" s="15"/>
      <c r="F231" s="15"/>
      <c r="G231" s="15"/>
      <c r="H231" s="15"/>
      <c r="I231" s="15"/>
      <c r="J231" s="15"/>
      <c r="K231" s="15"/>
      <c r="L231" s="15"/>
      <c r="M231" s="11"/>
      <c r="O231" s="673"/>
      <c r="P231" s="673"/>
      <c r="Q231" s="673"/>
      <c r="R231" s="673"/>
      <c r="S231" s="673"/>
      <c r="T231" s="673"/>
      <c r="U231" s="673"/>
      <c r="V231" s="673"/>
      <c r="W231" s="673"/>
      <c r="X231" s="673"/>
      <c r="Y231" s="673"/>
      <c r="Z231" s="673"/>
      <c r="AA231" s="18"/>
      <c r="AB231" s="18"/>
    </row>
    <row r="232" spans="1:28" s="19" customFormat="1" ht="13.5" customHeight="1" x14ac:dyDescent="0.15">
      <c r="A232" s="15"/>
      <c r="B232" s="15"/>
      <c r="C232" s="15"/>
      <c r="D232" s="15"/>
      <c r="E232" s="15"/>
      <c r="F232" s="15"/>
      <c r="G232" s="15"/>
      <c r="H232" s="15"/>
      <c r="I232" s="15"/>
      <c r="J232" s="15"/>
      <c r="K232" s="15"/>
      <c r="L232" s="15"/>
      <c r="M232" s="11"/>
      <c r="O232" s="673"/>
      <c r="P232" s="673"/>
      <c r="Q232" s="673"/>
      <c r="R232" s="673"/>
      <c r="S232" s="673"/>
      <c r="T232" s="673"/>
      <c r="U232" s="673"/>
      <c r="V232" s="673"/>
      <c r="W232" s="673"/>
      <c r="X232" s="673"/>
      <c r="Y232" s="673"/>
      <c r="Z232" s="673"/>
      <c r="AA232" s="18"/>
      <c r="AB232" s="18"/>
    </row>
    <row r="233" spans="1:28" s="19" customFormat="1" ht="13.5" customHeight="1" x14ac:dyDescent="0.15">
      <c r="A233" s="15"/>
      <c r="B233" s="15"/>
      <c r="C233" s="15"/>
      <c r="D233" s="15"/>
      <c r="E233" s="15"/>
      <c r="F233" s="15"/>
      <c r="G233" s="15"/>
      <c r="H233" s="15"/>
      <c r="I233" s="15"/>
      <c r="J233" s="15"/>
      <c r="K233" s="15"/>
      <c r="L233" s="15"/>
      <c r="M233" s="11"/>
      <c r="O233" s="673"/>
      <c r="P233" s="673"/>
      <c r="Q233" s="673"/>
      <c r="R233" s="673"/>
      <c r="S233" s="673"/>
      <c r="T233" s="673"/>
      <c r="U233" s="673"/>
      <c r="V233" s="673"/>
      <c r="W233" s="673"/>
      <c r="X233" s="673"/>
      <c r="Y233" s="673"/>
      <c r="Z233" s="673"/>
      <c r="AA233" s="18"/>
      <c r="AB233" s="18"/>
    </row>
    <row r="234" spans="1:28" s="19" customFormat="1" ht="13.5" customHeight="1" x14ac:dyDescent="0.15">
      <c r="A234" s="15"/>
      <c r="B234" s="15"/>
      <c r="C234" s="15"/>
      <c r="D234" s="15"/>
      <c r="E234" s="15"/>
      <c r="F234" s="15"/>
      <c r="G234" s="15"/>
      <c r="H234" s="15"/>
      <c r="I234" s="15"/>
      <c r="J234" s="15"/>
      <c r="K234" s="15"/>
      <c r="L234" s="15"/>
      <c r="M234" s="11"/>
      <c r="O234" s="673"/>
      <c r="P234" s="673"/>
      <c r="Q234" s="673"/>
      <c r="R234" s="673"/>
      <c r="S234" s="673"/>
      <c r="T234" s="673"/>
      <c r="U234" s="673"/>
      <c r="V234" s="673"/>
      <c r="W234" s="673"/>
      <c r="X234" s="673"/>
      <c r="Y234" s="673"/>
      <c r="Z234" s="673"/>
      <c r="AA234" s="18"/>
      <c r="AB234" s="18"/>
    </row>
    <row r="235" spans="1:28" s="19" customFormat="1" ht="13.5" customHeight="1" x14ac:dyDescent="0.15">
      <c r="A235" s="15"/>
      <c r="B235" s="15"/>
      <c r="C235" s="15"/>
      <c r="D235" s="15"/>
      <c r="E235" s="15"/>
      <c r="F235" s="15"/>
      <c r="G235" s="15"/>
      <c r="H235" s="15"/>
      <c r="I235" s="15"/>
      <c r="J235" s="15"/>
      <c r="K235" s="15"/>
      <c r="L235" s="15"/>
      <c r="M235" s="11"/>
      <c r="O235" s="673"/>
      <c r="P235" s="673"/>
      <c r="Q235" s="673"/>
      <c r="R235" s="673"/>
      <c r="S235" s="673"/>
      <c r="T235" s="673"/>
      <c r="U235" s="673"/>
      <c r="V235" s="673"/>
      <c r="W235" s="673"/>
      <c r="X235" s="673"/>
      <c r="Y235" s="673"/>
      <c r="Z235" s="673"/>
      <c r="AA235" s="18"/>
      <c r="AB235" s="18"/>
    </row>
    <row r="236" spans="1:28" s="19" customFormat="1" ht="13.5" customHeight="1" x14ac:dyDescent="0.15">
      <c r="A236" s="15"/>
      <c r="B236" s="15"/>
      <c r="C236" s="15"/>
      <c r="D236" s="15"/>
      <c r="E236" s="15"/>
      <c r="F236" s="15"/>
      <c r="G236" s="15"/>
      <c r="H236" s="15"/>
      <c r="I236" s="15"/>
      <c r="J236" s="15"/>
      <c r="K236" s="15"/>
      <c r="L236" s="15"/>
      <c r="M236" s="11"/>
      <c r="O236" s="673"/>
      <c r="P236" s="673"/>
      <c r="Q236" s="673"/>
      <c r="R236" s="673"/>
      <c r="S236" s="673"/>
      <c r="T236" s="673"/>
      <c r="U236" s="673"/>
      <c r="V236" s="673"/>
      <c r="W236" s="673"/>
      <c r="X236" s="673"/>
      <c r="Y236" s="673"/>
      <c r="Z236" s="673"/>
      <c r="AA236" s="18"/>
      <c r="AB236" s="18"/>
    </row>
    <row r="237" spans="1:28" s="19" customFormat="1" ht="13.5" customHeight="1" x14ac:dyDescent="0.15">
      <c r="A237" s="15"/>
      <c r="B237" s="15"/>
      <c r="C237" s="15"/>
      <c r="D237" s="15"/>
      <c r="E237" s="15"/>
      <c r="F237" s="15"/>
      <c r="G237" s="15"/>
      <c r="H237" s="15"/>
      <c r="I237" s="15"/>
      <c r="J237" s="15"/>
      <c r="K237" s="15"/>
      <c r="L237" s="15"/>
      <c r="M237" s="11"/>
      <c r="O237" s="673"/>
      <c r="P237" s="673"/>
      <c r="Q237" s="673"/>
      <c r="R237" s="673"/>
      <c r="S237" s="673"/>
      <c r="T237" s="673"/>
      <c r="U237" s="673"/>
      <c r="V237" s="673"/>
      <c r="W237" s="673"/>
      <c r="X237" s="673"/>
      <c r="Y237" s="673"/>
      <c r="Z237" s="673"/>
      <c r="AA237" s="18"/>
      <c r="AB237" s="18"/>
    </row>
    <row r="238" spans="1:28" s="19" customFormat="1" ht="13.5" customHeight="1" x14ac:dyDescent="0.15">
      <c r="A238" s="15"/>
      <c r="B238" s="15"/>
      <c r="C238" s="15"/>
      <c r="D238" s="15"/>
      <c r="E238" s="15"/>
      <c r="F238" s="15"/>
      <c r="G238" s="15"/>
      <c r="H238" s="15"/>
      <c r="I238" s="15"/>
      <c r="J238" s="15"/>
      <c r="K238" s="15"/>
      <c r="L238" s="15"/>
      <c r="M238" s="11"/>
      <c r="O238" s="673"/>
      <c r="P238" s="673"/>
      <c r="Q238" s="673"/>
      <c r="R238" s="673"/>
      <c r="S238" s="673"/>
      <c r="T238" s="673"/>
      <c r="U238" s="673"/>
      <c r="V238" s="673"/>
      <c r="W238" s="673"/>
      <c r="X238" s="673"/>
      <c r="Y238" s="673"/>
      <c r="Z238" s="673"/>
      <c r="AA238" s="18"/>
      <c r="AB238" s="18"/>
    </row>
    <row r="239" spans="1:28" s="19" customFormat="1" ht="13.5" customHeight="1" x14ac:dyDescent="0.15">
      <c r="A239" s="15"/>
      <c r="B239" s="15"/>
      <c r="C239" s="15"/>
      <c r="D239" s="15"/>
      <c r="E239" s="15"/>
      <c r="F239" s="15"/>
      <c r="G239" s="15"/>
      <c r="H239" s="15"/>
      <c r="I239" s="15"/>
      <c r="J239" s="15"/>
      <c r="K239" s="15"/>
      <c r="L239" s="15"/>
      <c r="M239" s="11"/>
      <c r="O239" s="673"/>
      <c r="P239" s="673"/>
      <c r="Q239" s="673"/>
      <c r="R239" s="673"/>
      <c r="S239" s="673"/>
      <c r="T239" s="673"/>
      <c r="U239" s="673"/>
      <c r="V239" s="673"/>
      <c r="W239" s="673"/>
      <c r="X239" s="673"/>
      <c r="Y239" s="673"/>
      <c r="Z239" s="673"/>
      <c r="AA239" s="18"/>
      <c r="AB239" s="18"/>
    </row>
    <row r="240" spans="1:28" s="19" customFormat="1" ht="13.5" customHeight="1" x14ac:dyDescent="0.15">
      <c r="A240" s="15"/>
      <c r="B240" s="15"/>
      <c r="C240" s="15"/>
      <c r="D240" s="15"/>
      <c r="E240" s="15"/>
      <c r="F240" s="15"/>
      <c r="G240" s="15"/>
      <c r="H240" s="15"/>
      <c r="I240" s="15"/>
      <c r="J240" s="15"/>
      <c r="K240" s="15"/>
      <c r="L240" s="15"/>
      <c r="M240" s="11"/>
      <c r="O240" s="673"/>
      <c r="P240" s="673"/>
      <c r="Q240" s="673"/>
      <c r="R240" s="673"/>
      <c r="S240" s="673"/>
      <c r="T240" s="673"/>
      <c r="U240" s="673"/>
      <c r="V240" s="673"/>
      <c r="W240" s="673"/>
      <c r="X240" s="673"/>
      <c r="Y240" s="673"/>
      <c r="Z240" s="673"/>
      <c r="AA240" s="18"/>
      <c r="AB240" s="18"/>
    </row>
    <row r="241" spans="1:28" s="19" customFormat="1" ht="13.5" customHeight="1" x14ac:dyDescent="0.15">
      <c r="A241" s="15"/>
      <c r="B241" s="15"/>
      <c r="C241" s="15"/>
      <c r="D241" s="15"/>
      <c r="E241" s="15"/>
      <c r="F241" s="15"/>
      <c r="G241" s="15"/>
      <c r="H241" s="15"/>
      <c r="I241" s="15"/>
      <c r="J241" s="15"/>
      <c r="K241" s="15"/>
      <c r="L241" s="15"/>
      <c r="M241" s="11"/>
      <c r="O241" s="673"/>
      <c r="P241" s="673"/>
      <c r="Q241" s="673"/>
      <c r="R241" s="673"/>
      <c r="S241" s="673"/>
      <c r="T241" s="673"/>
      <c r="U241" s="673"/>
      <c r="V241" s="673"/>
      <c r="W241" s="673"/>
      <c r="X241" s="673"/>
      <c r="Y241" s="673"/>
      <c r="Z241" s="673"/>
      <c r="AA241" s="18"/>
      <c r="AB241" s="18"/>
    </row>
    <row r="242" spans="1:28" s="19" customFormat="1" ht="13.5" customHeight="1" x14ac:dyDescent="0.15">
      <c r="A242" s="15"/>
      <c r="B242" s="15"/>
      <c r="C242" s="15"/>
      <c r="D242" s="15"/>
      <c r="E242" s="15"/>
      <c r="F242" s="15"/>
      <c r="G242" s="15"/>
      <c r="H242" s="15"/>
      <c r="I242" s="15"/>
      <c r="J242" s="15"/>
      <c r="K242" s="15"/>
      <c r="L242" s="15"/>
      <c r="M242" s="11"/>
      <c r="O242" s="673"/>
      <c r="P242" s="673"/>
      <c r="Q242" s="673"/>
      <c r="R242" s="673"/>
      <c r="S242" s="673"/>
      <c r="T242" s="673"/>
      <c r="U242" s="673"/>
      <c r="V242" s="673"/>
      <c r="W242" s="673"/>
      <c r="X242" s="673"/>
      <c r="Y242" s="673"/>
      <c r="Z242" s="673"/>
      <c r="AA242" s="18"/>
      <c r="AB242" s="18"/>
    </row>
    <row r="243" spans="1:28" s="19" customFormat="1" ht="13.5" customHeight="1" x14ac:dyDescent="0.15">
      <c r="A243" s="15"/>
      <c r="B243" s="15"/>
      <c r="C243" s="15"/>
      <c r="D243" s="15"/>
      <c r="E243" s="15"/>
      <c r="F243" s="15"/>
      <c r="G243" s="15"/>
      <c r="H243" s="15"/>
      <c r="I243" s="15"/>
      <c r="J243" s="15"/>
      <c r="K243" s="15"/>
      <c r="L243" s="15"/>
      <c r="M243" s="11"/>
      <c r="O243" s="673"/>
      <c r="P243" s="673"/>
      <c r="Q243" s="673"/>
      <c r="R243" s="673"/>
      <c r="S243" s="673"/>
      <c r="T243" s="673"/>
      <c r="U243" s="673"/>
      <c r="V243" s="673"/>
      <c r="W243" s="673"/>
      <c r="X243" s="673"/>
      <c r="Y243" s="673"/>
      <c r="Z243" s="673"/>
      <c r="AA243" s="18"/>
      <c r="AB243" s="18"/>
    </row>
    <row r="244" spans="1:28" s="19" customFormat="1" ht="13.5" customHeight="1" x14ac:dyDescent="0.15">
      <c r="A244" s="15"/>
      <c r="B244" s="15"/>
      <c r="C244" s="15"/>
      <c r="D244" s="15"/>
      <c r="E244" s="15"/>
      <c r="F244" s="15"/>
      <c r="G244" s="15"/>
      <c r="H244" s="15"/>
      <c r="I244" s="15"/>
      <c r="J244" s="15"/>
      <c r="K244" s="15"/>
      <c r="L244" s="15"/>
      <c r="M244" s="11"/>
      <c r="O244" s="673"/>
      <c r="P244" s="673"/>
      <c r="Q244" s="673"/>
      <c r="R244" s="673"/>
      <c r="S244" s="673"/>
      <c r="T244" s="673"/>
      <c r="U244" s="673"/>
      <c r="V244" s="673"/>
      <c r="W244" s="673"/>
      <c r="X244" s="673"/>
      <c r="Y244" s="673"/>
      <c r="Z244" s="673"/>
      <c r="AA244" s="18"/>
      <c r="AB244" s="18"/>
    </row>
    <row r="245" spans="1:28" s="19" customFormat="1" ht="13.5" customHeight="1" x14ac:dyDescent="0.15">
      <c r="A245" s="15"/>
      <c r="B245" s="15"/>
      <c r="C245" s="15"/>
      <c r="D245" s="15"/>
      <c r="E245" s="15"/>
      <c r="F245" s="15"/>
      <c r="G245" s="15"/>
      <c r="H245" s="15"/>
      <c r="I245" s="15"/>
      <c r="J245" s="15"/>
      <c r="K245" s="15"/>
      <c r="L245" s="15"/>
      <c r="M245" s="11"/>
      <c r="O245" s="673"/>
      <c r="P245" s="673"/>
      <c r="Q245" s="673"/>
      <c r="R245" s="673"/>
      <c r="S245" s="673"/>
      <c r="T245" s="673"/>
      <c r="U245" s="673"/>
      <c r="V245" s="673"/>
      <c r="W245" s="673"/>
      <c r="X245" s="673"/>
      <c r="Y245" s="673"/>
      <c r="Z245" s="673"/>
      <c r="AA245" s="18"/>
      <c r="AB245" s="18"/>
    </row>
    <row r="246" spans="1:28" s="19" customFormat="1" ht="13.5" customHeight="1" x14ac:dyDescent="0.15">
      <c r="A246" s="15"/>
      <c r="B246" s="15"/>
      <c r="C246" s="15"/>
      <c r="D246" s="15"/>
      <c r="E246" s="15"/>
      <c r="F246" s="15"/>
      <c r="G246" s="15"/>
      <c r="H246" s="15"/>
      <c r="I246" s="15"/>
      <c r="J246" s="15"/>
      <c r="K246" s="15"/>
      <c r="L246" s="15"/>
      <c r="M246" s="11"/>
      <c r="O246" s="673"/>
      <c r="P246" s="673"/>
      <c r="Q246" s="673"/>
      <c r="R246" s="673"/>
      <c r="S246" s="673"/>
      <c r="T246" s="673"/>
      <c r="U246" s="673"/>
      <c r="V246" s="673"/>
      <c r="W246" s="673"/>
      <c r="X246" s="673"/>
      <c r="Y246" s="673"/>
      <c r="Z246" s="673"/>
      <c r="AA246" s="18"/>
      <c r="AB246" s="18"/>
    </row>
    <row r="247" spans="1:28" s="19" customFormat="1" ht="13.5" customHeight="1" x14ac:dyDescent="0.15">
      <c r="A247" s="15"/>
      <c r="B247" s="15"/>
      <c r="C247" s="15"/>
      <c r="D247" s="15"/>
      <c r="E247" s="15"/>
      <c r="F247" s="15"/>
      <c r="G247" s="15"/>
      <c r="H247" s="15"/>
      <c r="I247" s="15"/>
      <c r="J247" s="15"/>
      <c r="K247" s="15"/>
      <c r="L247" s="15"/>
      <c r="M247" s="11"/>
      <c r="O247" s="673"/>
      <c r="P247" s="673"/>
      <c r="Q247" s="673"/>
      <c r="R247" s="673"/>
      <c r="S247" s="673"/>
      <c r="T247" s="673"/>
      <c r="U247" s="673"/>
      <c r="V247" s="673"/>
      <c r="W247" s="673"/>
      <c r="X247" s="673"/>
      <c r="Y247" s="673"/>
      <c r="Z247" s="673"/>
      <c r="AA247" s="18"/>
      <c r="AB247" s="18"/>
    </row>
    <row r="248" spans="1:28" s="19" customFormat="1" ht="13.5" customHeight="1" x14ac:dyDescent="0.15">
      <c r="A248" s="15"/>
      <c r="B248" s="15"/>
      <c r="C248" s="15"/>
      <c r="D248" s="15"/>
      <c r="E248" s="15"/>
      <c r="F248" s="15"/>
      <c r="G248" s="15"/>
      <c r="H248" s="15"/>
      <c r="I248" s="15"/>
      <c r="J248" s="15"/>
      <c r="K248" s="15"/>
      <c r="L248" s="15"/>
      <c r="M248" s="11"/>
      <c r="O248" s="673"/>
      <c r="P248" s="673"/>
      <c r="Q248" s="673"/>
      <c r="R248" s="673"/>
      <c r="S248" s="673"/>
      <c r="T248" s="673"/>
      <c r="U248" s="673"/>
      <c r="V248" s="673"/>
      <c r="W248" s="673"/>
      <c r="X248" s="673"/>
      <c r="Y248" s="673"/>
      <c r="Z248" s="673"/>
      <c r="AA248" s="18"/>
      <c r="AB248" s="18"/>
    </row>
    <row r="249" spans="1:28" s="19" customFormat="1" ht="13.5" customHeight="1" x14ac:dyDescent="0.15">
      <c r="A249" s="15"/>
      <c r="B249" s="15"/>
      <c r="C249" s="15"/>
      <c r="D249" s="15"/>
      <c r="E249" s="15"/>
      <c r="F249" s="15"/>
      <c r="G249" s="15"/>
      <c r="H249" s="15"/>
      <c r="I249" s="15"/>
      <c r="J249" s="15"/>
      <c r="K249" s="15"/>
      <c r="L249" s="15"/>
      <c r="M249" s="11"/>
      <c r="O249" s="673"/>
      <c r="P249" s="673"/>
      <c r="Q249" s="673"/>
      <c r="R249" s="673"/>
      <c r="S249" s="673"/>
      <c r="T249" s="673"/>
      <c r="U249" s="673"/>
      <c r="V249" s="673"/>
      <c r="W249" s="673"/>
      <c r="X249" s="673"/>
      <c r="Y249" s="673"/>
      <c r="Z249" s="673"/>
      <c r="AA249" s="18"/>
      <c r="AB249" s="18"/>
    </row>
    <row r="250" spans="1:28" s="19" customFormat="1" ht="13.5" customHeight="1" x14ac:dyDescent="0.15">
      <c r="A250" s="15"/>
      <c r="B250" s="15"/>
      <c r="C250" s="15"/>
      <c r="D250" s="15"/>
      <c r="E250" s="15"/>
      <c r="F250" s="15"/>
      <c r="G250" s="15"/>
      <c r="H250" s="15"/>
      <c r="I250" s="15"/>
      <c r="J250" s="15"/>
      <c r="K250" s="15"/>
      <c r="L250" s="15"/>
      <c r="M250" s="11"/>
      <c r="O250" s="673"/>
      <c r="P250" s="673"/>
      <c r="Q250" s="673"/>
      <c r="R250" s="673"/>
      <c r="S250" s="673"/>
      <c r="T250" s="673"/>
      <c r="U250" s="673"/>
      <c r="V250" s="673"/>
      <c r="W250" s="673"/>
      <c r="X250" s="673"/>
      <c r="Y250" s="673"/>
      <c r="Z250" s="673"/>
      <c r="AA250" s="18"/>
      <c r="AB250" s="18"/>
    </row>
    <row r="251" spans="1:28" s="19" customFormat="1" ht="13.5" customHeight="1" x14ac:dyDescent="0.15">
      <c r="A251" s="15"/>
      <c r="B251" s="15"/>
      <c r="C251" s="15"/>
      <c r="D251" s="15"/>
      <c r="E251" s="15"/>
      <c r="F251" s="15"/>
      <c r="G251" s="15"/>
      <c r="H251" s="15"/>
      <c r="I251" s="15"/>
      <c r="J251" s="15"/>
      <c r="K251" s="15"/>
      <c r="L251" s="15"/>
      <c r="M251" s="11"/>
      <c r="O251" s="673"/>
      <c r="P251" s="673"/>
      <c r="Q251" s="673"/>
      <c r="R251" s="673"/>
      <c r="S251" s="673"/>
      <c r="T251" s="673"/>
      <c r="U251" s="673"/>
      <c r="V251" s="673"/>
      <c r="W251" s="673"/>
      <c r="X251" s="673"/>
      <c r="Y251" s="673"/>
      <c r="Z251" s="673"/>
      <c r="AA251" s="18"/>
      <c r="AB251" s="18"/>
    </row>
    <row r="252" spans="1:28" s="19" customFormat="1" ht="13.5" customHeight="1" x14ac:dyDescent="0.15">
      <c r="A252" s="15"/>
      <c r="B252" s="15"/>
      <c r="C252" s="15"/>
      <c r="D252" s="15"/>
      <c r="E252" s="15"/>
      <c r="F252" s="15"/>
      <c r="G252" s="15"/>
      <c r="H252" s="15"/>
      <c r="I252" s="15"/>
      <c r="J252" s="15"/>
      <c r="K252" s="15"/>
      <c r="L252" s="15"/>
      <c r="M252" s="11"/>
      <c r="O252" s="673"/>
      <c r="P252" s="673"/>
      <c r="Q252" s="673"/>
      <c r="R252" s="673"/>
      <c r="S252" s="673"/>
      <c r="T252" s="673"/>
      <c r="U252" s="673"/>
      <c r="V252" s="673"/>
      <c r="W252" s="673"/>
      <c r="X252" s="673"/>
      <c r="Y252" s="673"/>
      <c r="Z252" s="673"/>
      <c r="AA252" s="18"/>
      <c r="AB252" s="18"/>
    </row>
    <row r="253" spans="1:28" s="19" customFormat="1" ht="13.5" customHeight="1" x14ac:dyDescent="0.15">
      <c r="A253" s="15"/>
      <c r="B253" s="15"/>
      <c r="C253" s="15"/>
      <c r="D253" s="15"/>
      <c r="E253" s="15"/>
      <c r="F253" s="15"/>
      <c r="G253" s="15"/>
      <c r="H253" s="15"/>
      <c r="I253" s="15"/>
      <c r="J253" s="15"/>
      <c r="K253" s="15"/>
      <c r="L253" s="15"/>
      <c r="M253" s="11"/>
      <c r="O253" s="673"/>
      <c r="P253" s="673"/>
      <c r="Q253" s="673"/>
      <c r="R253" s="673"/>
      <c r="S253" s="673"/>
      <c r="T253" s="673"/>
      <c r="U253" s="673"/>
      <c r="V253" s="673"/>
      <c r="W253" s="673"/>
      <c r="X253" s="673"/>
      <c r="Y253" s="673"/>
      <c r="Z253" s="673"/>
      <c r="AA253" s="18"/>
      <c r="AB253" s="18"/>
    </row>
    <row r="254" spans="1:28" s="19" customFormat="1" ht="13.5" customHeight="1" x14ac:dyDescent="0.15">
      <c r="A254" s="15"/>
      <c r="B254" s="15"/>
      <c r="C254" s="15"/>
      <c r="D254" s="15"/>
      <c r="E254" s="15"/>
      <c r="F254" s="15"/>
      <c r="G254" s="15"/>
      <c r="H254" s="15"/>
      <c r="I254" s="15"/>
      <c r="J254" s="15"/>
      <c r="K254" s="15"/>
      <c r="L254" s="15"/>
      <c r="M254" s="11"/>
      <c r="O254" s="673"/>
      <c r="P254" s="673"/>
      <c r="Q254" s="673"/>
      <c r="R254" s="673"/>
      <c r="S254" s="673"/>
      <c r="T254" s="673"/>
      <c r="U254" s="673"/>
      <c r="V254" s="673"/>
      <c r="W254" s="673"/>
      <c r="X254" s="673"/>
      <c r="Y254" s="673"/>
      <c r="Z254" s="673"/>
      <c r="AA254" s="18"/>
      <c r="AB254" s="18"/>
    </row>
    <row r="255" spans="1:28" s="19" customFormat="1" ht="13.5" customHeight="1" x14ac:dyDescent="0.15">
      <c r="A255" s="15"/>
      <c r="B255" s="15"/>
      <c r="C255" s="15"/>
      <c r="D255" s="15"/>
      <c r="E255" s="15"/>
      <c r="F255" s="15"/>
      <c r="G255" s="15"/>
      <c r="H255" s="15"/>
      <c r="I255" s="15"/>
      <c r="J255" s="15"/>
      <c r="K255" s="15"/>
      <c r="L255" s="15"/>
      <c r="M255" s="11"/>
      <c r="O255" s="673"/>
      <c r="P255" s="673"/>
      <c r="Q255" s="673"/>
      <c r="R255" s="673"/>
      <c r="S255" s="673"/>
      <c r="T255" s="673"/>
      <c r="U255" s="673"/>
      <c r="V255" s="673"/>
      <c r="W255" s="673"/>
      <c r="X255" s="673"/>
      <c r="Y255" s="673"/>
      <c r="Z255" s="673"/>
      <c r="AA255" s="18"/>
      <c r="AB255" s="18"/>
    </row>
    <row r="256" spans="1:28" s="19" customFormat="1" ht="13.5" customHeight="1" x14ac:dyDescent="0.15">
      <c r="A256" s="15"/>
      <c r="B256" s="15"/>
      <c r="C256" s="15"/>
      <c r="D256" s="15"/>
      <c r="E256" s="15"/>
      <c r="F256" s="15"/>
      <c r="G256" s="15"/>
      <c r="H256" s="15"/>
      <c r="I256" s="15"/>
      <c r="J256" s="15"/>
      <c r="K256" s="15"/>
      <c r="L256" s="15"/>
      <c r="M256" s="11"/>
      <c r="O256" s="673"/>
      <c r="P256" s="673"/>
      <c r="Q256" s="673"/>
      <c r="R256" s="673"/>
      <c r="S256" s="673"/>
      <c r="T256" s="673"/>
      <c r="U256" s="673"/>
      <c r="V256" s="673"/>
      <c r="W256" s="673"/>
      <c r="X256" s="673"/>
      <c r="Y256" s="673"/>
      <c r="Z256" s="673"/>
      <c r="AA256" s="18"/>
      <c r="AB256" s="18"/>
    </row>
    <row r="257" spans="1:28" s="19" customFormat="1" ht="13.5" customHeight="1" x14ac:dyDescent="0.15">
      <c r="A257" s="15"/>
      <c r="B257" s="15"/>
      <c r="C257" s="15"/>
      <c r="D257" s="15"/>
      <c r="E257" s="15"/>
      <c r="F257" s="15"/>
      <c r="G257" s="15"/>
      <c r="H257" s="15"/>
      <c r="I257" s="15"/>
      <c r="J257" s="15"/>
      <c r="K257" s="15"/>
      <c r="L257" s="15"/>
      <c r="M257" s="11"/>
      <c r="O257" s="673"/>
      <c r="P257" s="673"/>
      <c r="Q257" s="673"/>
      <c r="R257" s="673"/>
      <c r="S257" s="673"/>
      <c r="T257" s="673"/>
      <c r="U257" s="673"/>
      <c r="V257" s="673"/>
      <c r="W257" s="673"/>
      <c r="X257" s="673"/>
      <c r="Y257" s="673"/>
      <c r="Z257" s="673"/>
      <c r="AA257" s="18"/>
      <c r="AB257" s="18"/>
    </row>
    <row r="258" spans="1:28" s="19" customFormat="1" ht="13.5" customHeight="1" x14ac:dyDescent="0.15">
      <c r="A258" s="15"/>
      <c r="B258" s="15"/>
      <c r="C258" s="15"/>
      <c r="D258" s="15"/>
      <c r="E258" s="15"/>
      <c r="F258" s="15"/>
      <c r="G258" s="15"/>
      <c r="H258" s="15"/>
      <c r="I258" s="15"/>
      <c r="J258" s="15"/>
      <c r="K258" s="15"/>
      <c r="L258" s="15"/>
      <c r="M258" s="11"/>
      <c r="O258" s="673"/>
      <c r="P258" s="673"/>
      <c r="Q258" s="673"/>
      <c r="R258" s="673"/>
      <c r="S258" s="673"/>
      <c r="T258" s="673"/>
      <c r="U258" s="673"/>
      <c r="V258" s="673"/>
      <c r="W258" s="673"/>
      <c r="X258" s="673"/>
      <c r="Y258" s="673"/>
      <c r="Z258" s="673"/>
      <c r="AA258" s="18"/>
      <c r="AB258" s="18"/>
    </row>
    <row r="259" spans="1:28" s="19" customFormat="1" ht="13.5" customHeight="1" x14ac:dyDescent="0.15">
      <c r="A259" s="15"/>
      <c r="B259" s="15"/>
      <c r="C259" s="15"/>
      <c r="D259" s="15"/>
      <c r="E259" s="15"/>
      <c r="F259" s="15"/>
      <c r="G259" s="15"/>
      <c r="H259" s="15"/>
      <c r="I259" s="15"/>
      <c r="J259" s="15"/>
      <c r="K259" s="15"/>
      <c r="L259" s="15"/>
      <c r="M259" s="11"/>
      <c r="O259" s="673"/>
      <c r="P259" s="673"/>
      <c r="Q259" s="673"/>
      <c r="R259" s="673"/>
      <c r="S259" s="673"/>
      <c r="T259" s="673"/>
      <c r="U259" s="673"/>
      <c r="V259" s="673"/>
      <c r="W259" s="673"/>
      <c r="X259" s="673"/>
      <c r="Y259" s="673"/>
      <c r="Z259" s="673"/>
      <c r="AA259" s="18"/>
      <c r="AB259" s="18"/>
    </row>
    <row r="260" spans="1:28" s="19" customFormat="1" ht="13.5" customHeight="1" x14ac:dyDescent="0.15">
      <c r="A260" s="15"/>
      <c r="B260" s="15"/>
      <c r="C260" s="15"/>
      <c r="D260" s="15"/>
      <c r="E260" s="15"/>
      <c r="F260" s="15"/>
      <c r="G260" s="15"/>
      <c r="H260" s="15"/>
      <c r="I260" s="15"/>
      <c r="J260" s="15"/>
      <c r="K260" s="15"/>
      <c r="L260" s="15"/>
      <c r="M260" s="11"/>
      <c r="O260" s="673"/>
      <c r="P260" s="673"/>
      <c r="Q260" s="673"/>
      <c r="R260" s="673"/>
      <c r="S260" s="673"/>
      <c r="T260" s="673"/>
      <c r="U260" s="673"/>
      <c r="V260" s="673"/>
      <c r="W260" s="673"/>
      <c r="X260" s="673"/>
      <c r="Y260" s="673"/>
      <c r="Z260" s="673"/>
      <c r="AA260" s="18"/>
      <c r="AB260" s="18"/>
    </row>
    <row r="261" spans="1:28" s="19" customFormat="1" ht="13.5" customHeight="1" x14ac:dyDescent="0.15">
      <c r="A261" s="15"/>
      <c r="B261" s="15"/>
      <c r="C261" s="15"/>
      <c r="D261" s="15"/>
      <c r="E261" s="15"/>
      <c r="F261" s="15"/>
      <c r="G261" s="15"/>
      <c r="H261" s="15"/>
      <c r="I261" s="15"/>
      <c r="J261" s="15"/>
      <c r="K261" s="15"/>
      <c r="L261" s="15"/>
      <c r="M261" s="11"/>
      <c r="O261" s="673"/>
      <c r="P261" s="673"/>
      <c r="Q261" s="673"/>
      <c r="R261" s="673"/>
      <c r="S261" s="673"/>
      <c r="T261" s="673"/>
      <c r="U261" s="673"/>
      <c r="V261" s="673"/>
      <c r="W261" s="673"/>
      <c r="X261" s="673"/>
      <c r="Y261" s="673"/>
      <c r="Z261" s="673"/>
      <c r="AA261" s="18"/>
      <c r="AB261" s="18"/>
    </row>
    <row r="262" spans="1:28" s="19" customFormat="1" ht="13.5" customHeight="1" x14ac:dyDescent="0.15">
      <c r="A262" s="15"/>
      <c r="B262" s="15"/>
      <c r="C262" s="15"/>
      <c r="D262" s="15"/>
      <c r="E262" s="15"/>
      <c r="F262" s="15"/>
      <c r="G262" s="15"/>
      <c r="H262" s="15"/>
      <c r="I262" s="15"/>
      <c r="J262" s="15"/>
      <c r="K262" s="15"/>
      <c r="L262" s="15"/>
      <c r="M262" s="11"/>
      <c r="O262" s="673"/>
      <c r="P262" s="673"/>
      <c r="Q262" s="673"/>
      <c r="R262" s="673"/>
      <c r="S262" s="673"/>
      <c r="T262" s="673"/>
      <c r="U262" s="673"/>
      <c r="V262" s="673"/>
      <c r="W262" s="673"/>
      <c r="X262" s="673"/>
      <c r="Y262" s="673"/>
      <c r="Z262" s="673"/>
      <c r="AA262" s="18"/>
      <c r="AB262" s="18"/>
    </row>
    <row r="263" spans="1:28" s="19" customFormat="1" ht="13.5" customHeight="1" x14ac:dyDescent="0.15">
      <c r="A263" s="15"/>
      <c r="B263" s="15"/>
      <c r="C263" s="15"/>
      <c r="D263" s="15"/>
      <c r="E263" s="15"/>
      <c r="F263" s="15"/>
      <c r="G263" s="15"/>
      <c r="H263" s="15"/>
      <c r="I263" s="15"/>
      <c r="J263" s="15"/>
      <c r="K263" s="15"/>
      <c r="L263" s="15"/>
      <c r="M263" s="11"/>
      <c r="O263" s="673"/>
      <c r="P263" s="673"/>
      <c r="Q263" s="673"/>
      <c r="R263" s="673"/>
      <c r="S263" s="673"/>
      <c r="T263" s="673"/>
      <c r="U263" s="673"/>
      <c r="V263" s="673"/>
      <c r="W263" s="673"/>
      <c r="X263" s="673"/>
      <c r="Y263" s="673"/>
      <c r="Z263" s="673"/>
      <c r="AA263" s="18"/>
      <c r="AB263" s="18"/>
    </row>
    <row r="264" spans="1:28" ht="13.5" customHeight="1" x14ac:dyDescent="0.15">
      <c r="AA264" s="18"/>
      <c r="AB264" s="18"/>
    </row>
    <row r="265" spans="1:28" ht="13.5" customHeight="1" x14ac:dyDescent="0.15">
      <c r="AA265" s="18"/>
      <c r="AB265" s="18"/>
    </row>
    <row r="266" spans="1:28" ht="13.5" customHeight="1" x14ac:dyDescent="0.15">
      <c r="AA266" s="18"/>
      <c r="AB266" s="18"/>
    </row>
    <row r="267" spans="1:28" ht="13.5" customHeight="1" x14ac:dyDescent="0.15">
      <c r="AA267" s="18"/>
      <c r="AB267" s="18"/>
    </row>
    <row r="268" spans="1:28" ht="13.5" customHeight="1" x14ac:dyDescent="0.15">
      <c r="AA268" s="18"/>
      <c r="AB268" s="18"/>
    </row>
    <row r="269" spans="1:28" ht="13.5" customHeight="1" x14ac:dyDescent="0.15">
      <c r="AA269" s="18"/>
      <c r="AB269" s="18"/>
    </row>
    <row r="270" spans="1:28" ht="13.5" customHeight="1" x14ac:dyDescent="0.15">
      <c r="AA270" s="18"/>
      <c r="AB270" s="18"/>
    </row>
    <row r="271" spans="1:28" ht="13.5" customHeight="1" x14ac:dyDescent="0.15">
      <c r="AA271" s="18"/>
      <c r="AB271" s="18"/>
    </row>
    <row r="272" spans="1:28" ht="13.5" customHeight="1" x14ac:dyDescent="0.15">
      <c r="AA272" s="18"/>
      <c r="AB272" s="18"/>
    </row>
    <row r="273" spans="1:29" ht="13.5" customHeight="1" x14ac:dyDescent="0.15">
      <c r="AA273" s="18"/>
      <c r="AB273" s="18"/>
    </row>
    <row r="274" spans="1:29" ht="13.5" customHeight="1" x14ac:dyDescent="0.15">
      <c r="AA274" s="18"/>
      <c r="AB274" s="18"/>
    </row>
    <row r="275" spans="1:29" ht="13.5" customHeight="1" x14ac:dyDescent="0.15">
      <c r="AA275" s="18"/>
      <c r="AB275" s="18"/>
    </row>
    <row r="276" spans="1:29" ht="13.5" customHeight="1" x14ac:dyDescent="0.15">
      <c r="AA276" s="18"/>
      <c r="AB276" s="18"/>
    </row>
    <row r="277" spans="1:29" ht="13.5" customHeight="1" x14ac:dyDescent="0.15">
      <c r="AA277" s="18"/>
      <c r="AB277" s="18"/>
    </row>
    <row r="278" spans="1:29" s="52" customFormat="1" ht="13.5" customHeight="1" x14ac:dyDescent="0.15">
      <c r="A278" s="15"/>
      <c r="B278" s="15"/>
      <c r="C278" s="15"/>
      <c r="D278" s="15"/>
      <c r="E278" s="15"/>
      <c r="F278" s="15"/>
      <c r="G278" s="15"/>
      <c r="H278" s="15"/>
      <c r="I278" s="15"/>
      <c r="J278" s="15"/>
      <c r="K278" s="15"/>
      <c r="L278" s="15"/>
      <c r="M278" s="11"/>
      <c r="O278" s="673"/>
      <c r="P278" s="673"/>
      <c r="Q278" s="673"/>
      <c r="R278" s="673"/>
      <c r="S278" s="673"/>
      <c r="T278" s="673"/>
      <c r="U278" s="673"/>
      <c r="V278" s="673"/>
      <c r="W278" s="673"/>
      <c r="X278" s="673"/>
      <c r="Y278" s="673"/>
      <c r="Z278" s="673"/>
      <c r="AA278" s="18"/>
      <c r="AB278" s="18"/>
      <c r="AC278" s="19"/>
    </row>
    <row r="279" spans="1:29" ht="13.5" customHeight="1" x14ac:dyDescent="0.15">
      <c r="AA279" s="18"/>
      <c r="AB279" s="18"/>
    </row>
    <row r="280" spans="1:29" ht="13.5" customHeight="1" x14ac:dyDescent="0.15">
      <c r="AA280" s="18"/>
      <c r="AB280" s="18"/>
    </row>
    <row r="281" spans="1:29" ht="13.5" customHeight="1" x14ac:dyDescent="0.15">
      <c r="AA281" s="18"/>
      <c r="AB281" s="18"/>
    </row>
    <row r="282" spans="1:29" ht="13.5" customHeight="1" x14ac:dyDescent="0.15">
      <c r="AA282" s="18"/>
      <c r="AB282" s="18"/>
    </row>
    <row r="283" spans="1:29" ht="13.5" customHeight="1" x14ac:dyDescent="0.15">
      <c r="AA283" s="18"/>
      <c r="AB283" s="18"/>
    </row>
    <row r="284" spans="1:29" ht="13.5" customHeight="1" x14ac:dyDescent="0.15">
      <c r="AA284" s="18"/>
      <c r="AB284" s="18"/>
    </row>
    <row r="285" spans="1:29" ht="13.5" customHeight="1" x14ac:dyDescent="0.15">
      <c r="AA285" s="18"/>
      <c r="AB285" s="18"/>
    </row>
    <row r="286" spans="1:29" ht="13.5" customHeight="1" x14ac:dyDescent="0.15">
      <c r="AA286" s="18"/>
      <c r="AB286" s="18"/>
    </row>
    <row r="287" spans="1:29" ht="13.5" customHeight="1" x14ac:dyDescent="0.15">
      <c r="AA287" s="18"/>
      <c r="AB287" s="18"/>
    </row>
    <row r="288" spans="1:29" ht="13.5" customHeight="1" x14ac:dyDescent="0.15">
      <c r="AA288" s="18"/>
      <c r="AB288" s="18"/>
    </row>
    <row r="289" spans="1:28" ht="13.5" customHeight="1" x14ac:dyDescent="0.15">
      <c r="AA289" s="18"/>
      <c r="AB289" s="18"/>
    </row>
    <row r="290" spans="1:28" ht="13.5" customHeight="1" x14ac:dyDescent="0.15">
      <c r="AA290" s="18"/>
      <c r="AB290" s="18"/>
    </row>
    <row r="291" spans="1:28" ht="13.5" customHeight="1" x14ac:dyDescent="0.15">
      <c r="AA291" s="18"/>
      <c r="AB291" s="18"/>
    </row>
    <row r="292" spans="1:28" ht="13.5" customHeight="1" x14ac:dyDescent="0.15">
      <c r="AA292" s="18"/>
      <c r="AB292" s="18"/>
    </row>
    <row r="293" spans="1:28" ht="13.5" customHeight="1" x14ac:dyDescent="0.15">
      <c r="AA293" s="18"/>
      <c r="AB293" s="18"/>
    </row>
    <row r="294" spans="1:28" ht="13.5" customHeight="1" x14ac:dyDescent="0.15">
      <c r="AA294" s="18"/>
      <c r="AB294" s="18"/>
    </row>
    <row r="295" spans="1:28" ht="13.5" customHeight="1" x14ac:dyDescent="0.15">
      <c r="AA295" s="18"/>
      <c r="AB295" s="18"/>
    </row>
    <row r="296" spans="1:28" s="19" customFormat="1" ht="13.5" customHeight="1" x14ac:dyDescent="0.15">
      <c r="A296" s="15"/>
      <c r="B296" s="15"/>
      <c r="C296" s="15"/>
      <c r="D296" s="15"/>
      <c r="E296" s="15"/>
      <c r="F296" s="15"/>
      <c r="G296" s="15"/>
      <c r="H296" s="15"/>
      <c r="I296" s="15"/>
      <c r="J296" s="15"/>
      <c r="K296" s="15"/>
      <c r="L296" s="15"/>
      <c r="M296" s="11"/>
      <c r="O296" s="673"/>
      <c r="P296" s="673"/>
      <c r="Q296" s="673"/>
      <c r="R296" s="673"/>
      <c r="S296" s="673"/>
      <c r="T296" s="673"/>
      <c r="U296" s="673"/>
      <c r="V296" s="673"/>
      <c r="W296" s="673"/>
      <c r="X296" s="673"/>
      <c r="Y296" s="673"/>
      <c r="Z296" s="673"/>
      <c r="AA296" s="18"/>
      <c r="AB296" s="18"/>
    </row>
    <row r="297" spans="1:28" s="19" customFormat="1" ht="13.5" customHeight="1" x14ac:dyDescent="0.15">
      <c r="A297" s="15"/>
      <c r="B297" s="15"/>
      <c r="C297" s="15"/>
      <c r="D297" s="15"/>
      <c r="E297" s="15"/>
      <c r="F297" s="15"/>
      <c r="G297" s="15"/>
      <c r="H297" s="15"/>
      <c r="I297" s="15"/>
      <c r="J297" s="15"/>
      <c r="K297" s="15"/>
      <c r="L297" s="15"/>
      <c r="M297" s="11"/>
      <c r="O297" s="673"/>
      <c r="P297" s="673"/>
      <c r="Q297" s="673"/>
      <c r="R297" s="673"/>
      <c r="S297" s="673"/>
      <c r="T297" s="673"/>
      <c r="U297" s="673"/>
      <c r="V297" s="673"/>
      <c r="W297" s="673"/>
      <c r="X297" s="673"/>
      <c r="Y297" s="673"/>
      <c r="Z297" s="673"/>
      <c r="AA297" s="18"/>
      <c r="AB297" s="18"/>
    </row>
    <row r="298" spans="1:28" s="19" customFormat="1" ht="13.5" customHeight="1" x14ac:dyDescent="0.15">
      <c r="A298" s="15"/>
      <c r="B298" s="15"/>
      <c r="C298" s="15"/>
      <c r="D298" s="15"/>
      <c r="E298" s="15"/>
      <c r="F298" s="15"/>
      <c r="G298" s="15"/>
      <c r="H298" s="15"/>
      <c r="I298" s="15"/>
      <c r="J298" s="15"/>
      <c r="K298" s="15"/>
      <c r="L298" s="15"/>
      <c r="M298" s="11"/>
      <c r="O298" s="673"/>
      <c r="P298" s="673"/>
      <c r="Q298" s="673"/>
      <c r="R298" s="673"/>
      <c r="S298" s="673"/>
      <c r="T298" s="673"/>
      <c r="U298" s="673"/>
      <c r="V298" s="673"/>
      <c r="W298" s="673"/>
      <c r="X298" s="673"/>
      <c r="Y298" s="673"/>
      <c r="Z298" s="673"/>
      <c r="AA298" s="18"/>
      <c r="AB298" s="18"/>
    </row>
    <row r="299" spans="1:28" s="19" customFormat="1" ht="13.5" customHeight="1" x14ac:dyDescent="0.15">
      <c r="A299" s="15"/>
      <c r="B299" s="15"/>
      <c r="C299" s="15"/>
      <c r="D299" s="15"/>
      <c r="E299" s="15"/>
      <c r="F299" s="15"/>
      <c r="G299" s="15"/>
      <c r="H299" s="15"/>
      <c r="I299" s="15"/>
      <c r="J299" s="15"/>
      <c r="K299" s="15"/>
      <c r="L299" s="15"/>
      <c r="M299" s="11"/>
      <c r="O299" s="673"/>
      <c r="P299" s="673"/>
      <c r="Q299" s="673"/>
      <c r="R299" s="673"/>
      <c r="S299" s="673"/>
      <c r="T299" s="673"/>
      <c r="U299" s="673"/>
      <c r="V299" s="673"/>
      <c r="W299" s="673"/>
      <c r="X299" s="673"/>
      <c r="Y299" s="673"/>
      <c r="Z299" s="673"/>
      <c r="AA299" s="18"/>
      <c r="AB299" s="18"/>
    </row>
    <row r="300" spans="1:28" s="19" customFormat="1" ht="13.5" customHeight="1" x14ac:dyDescent="0.15">
      <c r="A300" s="15"/>
      <c r="B300" s="15"/>
      <c r="C300" s="15"/>
      <c r="D300" s="15"/>
      <c r="E300" s="15"/>
      <c r="F300" s="15"/>
      <c r="G300" s="15"/>
      <c r="H300" s="15"/>
      <c r="I300" s="15"/>
      <c r="J300" s="15"/>
      <c r="K300" s="15"/>
      <c r="L300" s="15"/>
      <c r="M300" s="11"/>
      <c r="O300" s="673"/>
      <c r="P300" s="673"/>
      <c r="Q300" s="673"/>
      <c r="R300" s="673"/>
      <c r="S300" s="673"/>
      <c r="T300" s="673"/>
      <c r="U300" s="673"/>
      <c r="V300" s="673"/>
      <c r="W300" s="673"/>
      <c r="X300" s="673"/>
      <c r="Y300" s="673"/>
      <c r="Z300" s="673"/>
      <c r="AA300" s="18"/>
      <c r="AB300" s="18"/>
    </row>
    <row r="301" spans="1:28" s="19" customFormat="1" ht="13.5" customHeight="1" x14ac:dyDescent="0.15">
      <c r="A301" s="15"/>
      <c r="B301" s="15"/>
      <c r="C301" s="15"/>
      <c r="D301" s="15"/>
      <c r="E301" s="15"/>
      <c r="F301" s="15"/>
      <c r="G301" s="15"/>
      <c r="H301" s="15"/>
      <c r="I301" s="15"/>
      <c r="J301" s="15"/>
      <c r="K301" s="15"/>
      <c r="L301" s="15"/>
      <c r="M301" s="11"/>
      <c r="O301" s="673"/>
      <c r="P301" s="673"/>
      <c r="Q301" s="673"/>
      <c r="R301" s="673"/>
      <c r="S301" s="673"/>
      <c r="T301" s="673"/>
      <c r="U301" s="673"/>
      <c r="V301" s="673"/>
      <c r="W301" s="673"/>
      <c r="X301" s="673"/>
      <c r="Y301" s="673"/>
      <c r="Z301" s="673"/>
      <c r="AA301" s="18"/>
      <c r="AB301" s="18"/>
    </row>
    <row r="302" spans="1:28" s="19" customFormat="1" ht="13.5" customHeight="1" x14ac:dyDescent="0.15">
      <c r="A302" s="15"/>
      <c r="B302" s="15"/>
      <c r="C302" s="15"/>
      <c r="D302" s="15"/>
      <c r="E302" s="15"/>
      <c r="F302" s="15"/>
      <c r="G302" s="15"/>
      <c r="H302" s="15"/>
      <c r="I302" s="15"/>
      <c r="J302" s="15"/>
      <c r="K302" s="15"/>
      <c r="L302" s="15"/>
      <c r="M302" s="11"/>
      <c r="O302" s="673"/>
      <c r="P302" s="673"/>
      <c r="Q302" s="673"/>
      <c r="R302" s="673"/>
      <c r="S302" s="673"/>
      <c r="T302" s="673"/>
      <c r="U302" s="673"/>
      <c r="V302" s="673"/>
      <c r="W302" s="673"/>
      <c r="X302" s="673"/>
      <c r="Y302" s="673"/>
      <c r="Z302" s="673"/>
      <c r="AA302" s="18"/>
      <c r="AB302" s="18"/>
    </row>
    <row r="303" spans="1:28" s="19" customFormat="1" ht="13.5" customHeight="1" x14ac:dyDescent="0.15">
      <c r="A303" s="15"/>
      <c r="B303" s="15"/>
      <c r="C303" s="15"/>
      <c r="D303" s="15"/>
      <c r="E303" s="15"/>
      <c r="F303" s="15"/>
      <c r="G303" s="15"/>
      <c r="H303" s="15"/>
      <c r="I303" s="15"/>
      <c r="J303" s="15"/>
      <c r="K303" s="15"/>
      <c r="L303" s="15"/>
      <c r="M303" s="11"/>
      <c r="O303" s="673"/>
      <c r="P303" s="673"/>
      <c r="Q303" s="673"/>
      <c r="R303" s="673"/>
      <c r="S303" s="673"/>
      <c r="T303" s="673"/>
      <c r="U303" s="673"/>
      <c r="V303" s="673"/>
      <c r="W303" s="673"/>
      <c r="X303" s="673"/>
      <c r="Y303" s="673"/>
      <c r="Z303" s="673"/>
      <c r="AA303" s="18"/>
      <c r="AB303" s="18"/>
    </row>
    <row r="304" spans="1:28" s="19" customFormat="1" ht="13.5" customHeight="1" x14ac:dyDescent="0.15">
      <c r="A304" s="15"/>
      <c r="B304" s="15"/>
      <c r="C304" s="15"/>
      <c r="D304" s="15"/>
      <c r="E304" s="15"/>
      <c r="F304" s="15"/>
      <c r="G304" s="15"/>
      <c r="H304" s="15"/>
      <c r="I304" s="15"/>
      <c r="J304" s="15"/>
      <c r="K304" s="15"/>
      <c r="L304" s="15"/>
      <c r="M304" s="11"/>
      <c r="O304" s="673"/>
      <c r="P304" s="673"/>
      <c r="Q304" s="673"/>
      <c r="R304" s="673"/>
      <c r="S304" s="673"/>
      <c r="T304" s="673"/>
      <c r="U304" s="673"/>
      <c r="V304" s="673"/>
      <c r="W304" s="673"/>
      <c r="X304" s="673"/>
      <c r="Y304" s="673"/>
      <c r="Z304" s="673"/>
      <c r="AA304" s="18"/>
      <c r="AB304" s="18"/>
    </row>
    <row r="305" spans="1:28" s="19" customFormat="1" ht="13.5" customHeight="1" x14ac:dyDescent="0.15">
      <c r="A305" s="15"/>
      <c r="B305" s="15"/>
      <c r="C305" s="15"/>
      <c r="D305" s="15"/>
      <c r="E305" s="15"/>
      <c r="F305" s="15"/>
      <c r="G305" s="15"/>
      <c r="H305" s="15"/>
      <c r="I305" s="15"/>
      <c r="J305" s="15"/>
      <c r="K305" s="15"/>
      <c r="L305" s="15"/>
      <c r="M305" s="11"/>
      <c r="O305" s="673"/>
      <c r="P305" s="673"/>
      <c r="Q305" s="673"/>
      <c r="R305" s="673"/>
      <c r="S305" s="673"/>
      <c r="T305" s="673"/>
      <c r="U305" s="673"/>
      <c r="V305" s="673"/>
      <c r="W305" s="673"/>
      <c r="X305" s="673"/>
      <c r="Y305" s="673"/>
      <c r="Z305" s="673"/>
      <c r="AA305" s="18"/>
      <c r="AB305" s="18"/>
    </row>
    <row r="306" spans="1:28" s="19" customFormat="1" ht="13.5" customHeight="1" x14ac:dyDescent="0.15">
      <c r="A306" s="15"/>
      <c r="B306" s="15"/>
      <c r="C306" s="15"/>
      <c r="D306" s="15"/>
      <c r="E306" s="15"/>
      <c r="F306" s="15"/>
      <c r="G306" s="15"/>
      <c r="H306" s="15"/>
      <c r="I306" s="15"/>
      <c r="J306" s="15"/>
      <c r="K306" s="15"/>
      <c r="L306" s="15"/>
      <c r="M306" s="11"/>
      <c r="O306" s="673"/>
      <c r="P306" s="673"/>
      <c r="Q306" s="673"/>
      <c r="R306" s="673"/>
      <c r="S306" s="673"/>
      <c r="T306" s="673"/>
      <c r="U306" s="673"/>
      <c r="V306" s="673"/>
      <c r="W306" s="673"/>
      <c r="X306" s="673"/>
      <c r="Y306" s="673"/>
      <c r="Z306" s="673"/>
      <c r="AA306" s="18"/>
      <c r="AB306" s="18"/>
    </row>
    <row r="307" spans="1:28" s="19" customFormat="1" ht="13.5" customHeight="1" x14ac:dyDescent="0.15">
      <c r="A307" s="15"/>
      <c r="B307" s="15"/>
      <c r="C307" s="15"/>
      <c r="D307" s="15"/>
      <c r="E307" s="15"/>
      <c r="F307" s="15"/>
      <c r="G307" s="15"/>
      <c r="H307" s="15"/>
      <c r="I307" s="15"/>
      <c r="J307" s="15"/>
      <c r="K307" s="15"/>
      <c r="L307" s="15"/>
      <c r="M307" s="11"/>
      <c r="O307" s="673"/>
      <c r="P307" s="673"/>
      <c r="Q307" s="673"/>
      <c r="R307" s="673"/>
      <c r="S307" s="673"/>
      <c r="T307" s="673"/>
      <c r="U307" s="673"/>
      <c r="V307" s="673"/>
      <c r="W307" s="673"/>
      <c r="X307" s="673"/>
      <c r="Y307" s="673"/>
      <c r="Z307" s="673"/>
      <c r="AA307" s="18"/>
      <c r="AB307" s="18"/>
    </row>
    <row r="308" spans="1:28" s="19" customFormat="1" ht="13.5" customHeight="1" x14ac:dyDescent="0.15">
      <c r="A308" s="15"/>
      <c r="B308" s="15"/>
      <c r="C308" s="15"/>
      <c r="D308" s="15"/>
      <c r="E308" s="15"/>
      <c r="F308" s="15"/>
      <c r="G308" s="15"/>
      <c r="H308" s="15"/>
      <c r="I308" s="15"/>
      <c r="J308" s="15"/>
      <c r="K308" s="15"/>
      <c r="L308" s="15"/>
      <c r="M308" s="11"/>
      <c r="O308" s="673"/>
      <c r="P308" s="673"/>
      <c r="Q308" s="673"/>
      <c r="R308" s="673"/>
      <c r="S308" s="673"/>
      <c r="T308" s="673"/>
      <c r="U308" s="673"/>
      <c r="V308" s="673"/>
      <c r="W308" s="673"/>
      <c r="X308" s="673"/>
      <c r="Y308" s="673"/>
      <c r="Z308" s="673"/>
      <c r="AA308" s="18"/>
      <c r="AB308" s="18"/>
    </row>
    <row r="309" spans="1:28" s="19" customFormat="1" ht="13.5" customHeight="1" x14ac:dyDescent="0.15">
      <c r="A309" s="15"/>
      <c r="B309" s="15"/>
      <c r="C309" s="15"/>
      <c r="D309" s="15"/>
      <c r="E309" s="15"/>
      <c r="F309" s="15"/>
      <c r="G309" s="15"/>
      <c r="H309" s="15"/>
      <c r="I309" s="15"/>
      <c r="J309" s="15"/>
      <c r="K309" s="15"/>
      <c r="L309" s="15"/>
      <c r="M309" s="11"/>
      <c r="O309" s="673"/>
      <c r="P309" s="673"/>
      <c r="Q309" s="673"/>
      <c r="R309" s="673"/>
      <c r="S309" s="673"/>
      <c r="T309" s="673"/>
      <c r="U309" s="673"/>
      <c r="V309" s="673"/>
      <c r="W309" s="673"/>
      <c r="X309" s="673"/>
      <c r="Y309" s="673"/>
      <c r="Z309" s="673"/>
      <c r="AA309" s="18"/>
      <c r="AB309" s="18"/>
    </row>
    <row r="310" spans="1:28" s="19" customFormat="1" ht="13.5" customHeight="1" x14ac:dyDescent="0.15">
      <c r="A310" s="15"/>
      <c r="B310" s="15"/>
      <c r="C310" s="15"/>
      <c r="D310" s="15"/>
      <c r="E310" s="15"/>
      <c r="F310" s="15"/>
      <c r="G310" s="15"/>
      <c r="H310" s="15"/>
      <c r="I310" s="15"/>
      <c r="J310" s="15"/>
      <c r="K310" s="15"/>
      <c r="L310" s="15"/>
      <c r="M310" s="11"/>
      <c r="O310" s="673"/>
      <c r="P310" s="673"/>
      <c r="Q310" s="673"/>
      <c r="R310" s="673"/>
      <c r="S310" s="673"/>
      <c r="T310" s="673"/>
      <c r="U310" s="673"/>
      <c r="V310" s="673"/>
      <c r="W310" s="673"/>
      <c r="X310" s="673"/>
      <c r="Y310" s="673"/>
      <c r="Z310" s="673"/>
      <c r="AA310" s="18"/>
      <c r="AB310" s="18"/>
    </row>
    <row r="311" spans="1:28" s="19" customFormat="1" ht="13.5" customHeight="1" x14ac:dyDescent="0.15">
      <c r="A311" s="15"/>
      <c r="B311" s="15"/>
      <c r="C311" s="15"/>
      <c r="D311" s="15"/>
      <c r="E311" s="15"/>
      <c r="F311" s="15"/>
      <c r="G311" s="15"/>
      <c r="H311" s="15"/>
      <c r="I311" s="15"/>
      <c r="J311" s="15"/>
      <c r="K311" s="15"/>
      <c r="L311" s="15"/>
      <c r="M311" s="11"/>
      <c r="O311" s="673"/>
      <c r="P311" s="673"/>
      <c r="Q311" s="673"/>
      <c r="R311" s="673"/>
      <c r="S311" s="673"/>
      <c r="T311" s="673"/>
      <c r="U311" s="673"/>
      <c r="V311" s="673"/>
      <c r="W311" s="673"/>
      <c r="X311" s="673"/>
      <c r="Y311" s="673"/>
      <c r="Z311" s="673"/>
      <c r="AA311" s="18"/>
      <c r="AB311" s="18"/>
    </row>
    <row r="312" spans="1:28" s="19" customFormat="1" ht="13.5" customHeight="1" x14ac:dyDescent="0.15">
      <c r="A312" s="15"/>
      <c r="B312" s="15"/>
      <c r="C312" s="15"/>
      <c r="D312" s="15"/>
      <c r="E312" s="15"/>
      <c r="F312" s="15"/>
      <c r="G312" s="15"/>
      <c r="H312" s="15"/>
      <c r="I312" s="15"/>
      <c r="J312" s="15"/>
      <c r="K312" s="15"/>
      <c r="L312" s="15"/>
      <c r="M312" s="11"/>
      <c r="O312" s="673"/>
      <c r="P312" s="673"/>
      <c r="Q312" s="673"/>
      <c r="R312" s="673"/>
      <c r="S312" s="673"/>
      <c r="T312" s="673"/>
      <c r="U312" s="673"/>
      <c r="V312" s="673"/>
      <c r="W312" s="673"/>
      <c r="X312" s="673"/>
      <c r="Y312" s="673"/>
      <c r="Z312" s="673"/>
      <c r="AA312" s="18"/>
      <c r="AB312" s="18"/>
    </row>
    <row r="313" spans="1:28" s="19" customFormat="1" ht="13.5" customHeight="1" x14ac:dyDescent="0.15">
      <c r="A313" s="15"/>
      <c r="B313" s="15"/>
      <c r="C313" s="15"/>
      <c r="D313" s="15"/>
      <c r="E313" s="15"/>
      <c r="F313" s="15"/>
      <c r="G313" s="15"/>
      <c r="H313" s="15"/>
      <c r="I313" s="15"/>
      <c r="J313" s="15"/>
      <c r="K313" s="15"/>
      <c r="L313" s="15"/>
      <c r="M313" s="11"/>
      <c r="O313" s="673"/>
      <c r="P313" s="673"/>
      <c r="Q313" s="673"/>
      <c r="R313" s="673"/>
      <c r="S313" s="673"/>
      <c r="T313" s="673"/>
      <c r="U313" s="673"/>
      <c r="V313" s="673"/>
      <c r="W313" s="673"/>
      <c r="X313" s="673"/>
      <c r="Y313" s="673"/>
      <c r="Z313" s="673"/>
      <c r="AA313" s="18"/>
      <c r="AB313" s="18"/>
    </row>
    <row r="314" spans="1:28" s="19" customFormat="1" ht="13.5" customHeight="1" x14ac:dyDescent="0.15">
      <c r="A314" s="15"/>
      <c r="B314" s="15"/>
      <c r="C314" s="15"/>
      <c r="D314" s="15"/>
      <c r="E314" s="15"/>
      <c r="F314" s="15"/>
      <c r="G314" s="15"/>
      <c r="H314" s="15"/>
      <c r="I314" s="15"/>
      <c r="J314" s="15"/>
      <c r="K314" s="15"/>
      <c r="L314" s="15"/>
      <c r="M314" s="11"/>
      <c r="O314" s="673"/>
      <c r="P314" s="673"/>
      <c r="Q314" s="673"/>
      <c r="R314" s="673"/>
      <c r="S314" s="673"/>
      <c r="T314" s="673"/>
      <c r="U314" s="673"/>
      <c r="V314" s="673"/>
      <c r="W314" s="673"/>
      <c r="X314" s="673"/>
      <c r="Y314" s="673"/>
      <c r="Z314" s="673"/>
      <c r="AA314" s="18"/>
      <c r="AB314" s="18"/>
    </row>
    <row r="315" spans="1:28" s="19" customFormat="1" ht="13.5" customHeight="1" x14ac:dyDescent="0.15">
      <c r="A315" s="15"/>
      <c r="B315" s="15"/>
      <c r="C315" s="15"/>
      <c r="D315" s="15"/>
      <c r="E315" s="15"/>
      <c r="F315" s="15"/>
      <c r="G315" s="15"/>
      <c r="H315" s="15"/>
      <c r="I315" s="15"/>
      <c r="J315" s="15"/>
      <c r="K315" s="15"/>
      <c r="L315" s="15"/>
      <c r="M315" s="11"/>
      <c r="O315" s="673"/>
      <c r="P315" s="673"/>
      <c r="Q315" s="673"/>
      <c r="R315" s="673"/>
      <c r="S315" s="673"/>
      <c r="T315" s="673"/>
      <c r="U315" s="673"/>
      <c r="V315" s="673"/>
      <c r="W315" s="673"/>
      <c r="X315" s="673"/>
      <c r="Y315" s="673"/>
      <c r="Z315" s="673"/>
      <c r="AA315" s="18"/>
      <c r="AB315" s="18"/>
    </row>
    <row r="316" spans="1:28" s="19" customFormat="1" ht="13.5" customHeight="1" x14ac:dyDescent="0.15">
      <c r="A316" s="15"/>
      <c r="B316" s="15"/>
      <c r="C316" s="15"/>
      <c r="D316" s="15"/>
      <c r="E316" s="15"/>
      <c r="F316" s="15"/>
      <c r="G316" s="15"/>
      <c r="H316" s="15"/>
      <c r="I316" s="15"/>
      <c r="J316" s="15"/>
      <c r="K316" s="15"/>
      <c r="L316" s="15"/>
      <c r="M316" s="11"/>
      <c r="O316" s="673"/>
      <c r="P316" s="673"/>
      <c r="Q316" s="673"/>
      <c r="R316" s="673"/>
      <c r="S316" s="673"/>
      <c r="T316" s="673"/>
      <c r="U316" s="673"/>
      <c r="V316" s="673"/>
      <c r="W316" s="673"/>
      <c r="X316" s="673"/>
      <c r="Y316" s="673"/>
      <c r="Z316" s="673"/>
      <c r="AA316" s="18"/>
      <c r="AB316" s="18"/>
    </row>
    <row r="317" spans="1:28" s="19" customFormat="1" ht="13.5" customHeight="1" x14ac:dyDescent="0.15">
      <c r="A317" s="15"/>
      <c r="B317" s="15"/>
      <c r="C317" s="15"/>
      <c r="D317" s="15"/>
      <c r="E317" s="15"/>
      <c r="F317" s="15"/>
      <c r="G317" s="15"/>
      <c r="H317" s="15"/>
      <c r="I317" s="15"/>
      <c r="J317" s="15"/>
      <c r="K317" s="15"/>
      <c r="L317" s="15"/>
      <c r="M317" s="11"/>
      <c r="O317" s="673"/>
      <c r="P317" s="673"/>
      <c r="Q317" s="673"/>
      <c r="R317" s="673"/>
      <c r="S317" s="673"/>
      <c r="T317" s="673"/>
      <c r="U317" s="673"/>
      <c r="V317" s="673"/>
      <c r="W317" s="673"/>
      <c r="X317" s="673"/>
      <c r="Y317" s="673"/>
      <c r="Z317" s="673"/>
      <c r="AA317" s="18"/>
      <c r="AB317" s="18"/>
    </row>
    <row r="318" spans="1:28" s="19" customFormat="1" ht="13.5" customHeight="1" x14ac:dyDescent="0.15">
      <c r="A318" s="15"/>
      <c r="B318" s="15"/>
      <c r="C318" s="15"/>
      <c r="D318" s="15"/>
      <c r="E318" s="15"/>
      <c r="F318" s="15"/>
      <c r="G318" s="15"/>
      <c r="H318" s="15"/>
      <c r="I318" s="15"/>
      <c r="J318" s="15"/>
      <c r="K318" s="15"/>
      <c r="L318" s="15"/>
      <c r="M318" s="11"/>
      <c r="O318" s="673"/>
      <c r="P318" s="673"/>
      <c r="Q318" s="673"/>
      <c r="R318" s="673"/>
      <c r="S318" s="673"/>
      <c r="T318" s="673"/>
      <c r="U318" s="673"/>
      <c r="V318" s="673"/>
      <c r="W318" s="673"/>
      <c r="X318" s="673"/>
      <c r="Y318" s="673"/>
      <c r="Z318" s="673"/>
      <c r="AA318" s="18"/>
      <c r="AB318" s="18"/>
    </row>
    <row r="319" spans="1:28" s="19" customFormat="1" ht="13.5" customHeight="1" x14ac:dyDescent="0.15">
      <c r="A319" s="15"/>
      <c r="B319" s="15"/>
      <c r="C319" s="15"/>
      <c r="D319" s="15"/>
      <c r="E319" s="15"/>
      <c r="F319" s="15"/>
      <c r="G319" s="15"/>
      <c r="H319" s="15"/>
      <c r="I319" s="15"/>
      <c r="J319" s="15"/>
      <c r="K319" s="15"/>
      <c r="L319" s="15"/>
      <c r="M319" s="11"/>
      <c r="O319" s="673"/>
      <c r="P319" s="673"/>
      <c r="Q319" s="673"/>
      <c r="R319" s="673"/>
      <c r="S319" s="673"/>
      <c r="T319" s="673"/>
      <c r="U319" s="673"/>
      <c r="V319" s="673"/>
      <c r="W319" s="673"/>
      <c r="X319" s="673"/>
      <c r="Y319" s="673"/>
      <c r="Z319" s="673"/>
      <c r="AA319" s="18"/>
      <c r="AB319" s="18"/>
    </row>
    <row r="320" spans="1:28" s="19" customFormat="1" ht="13.5" customHeight="1" x14ac:dyDescent="0.15">
      <c r="A320" s="15"/>
      <c r="B320" s="15"/>
      <c r="C320" s="15"/>
      <c r="D320" s="15"/>
      <c r="E320" s="15"/>
      <c r="F320" s="15"/>
      <c r="G320" s="15"/>
      <c r="H320" s="15"/>
      <c r="I320" s="15"/>
      <c r="J320" s="15"/>
      <c r="K320" s="15"/>
      <c r="L320" s="15"/>
      <c r="M320" s="11"/>
      <c r="O320" s="673"/>
      <c r="P320" s="673"/>
      <c r="Q320" s="673"/>
      <c r="R320" s="673"/>
      <c r="S320" s="673"/>
      <c r="T320" s="673"/>
      <c r="U320" s="673"/>
      <c r="V320" s="673"/>
      <c r="W320" s="673"/>
      <c r="X320" s="673"/>
      <c r="Y320" s="673"/>
      <c r="Z320" s="673"/>
      <c r="AA320" s="18"/>
      <c r="AB320" s="18"/>
    </row>
    <row r="321" spans="1:28" s="19" customFormat="1" ht="13.5" customHeight="1" x14ac:dyDescent="0.15">
      <c r="A321" s="15"/>
      <c r="B321" s="15"/>
      <c r="C321" s="15"/>
      <c r="D321" s="15"/>
      <c r="E321" s="15"/>
      <c r="F321" s="15"/>
      <c r="G321" s="15"/>
      <c r="H321" s="15"/>
      <c r="I321" s="15"/>
      <c r="J321" s="15"/>
      <c r="K321" s="15"/>
      <c r="L321" s="15"/>
      <c r="M321" s="11"/>
      <c r="O321" s="673"/>
      <c r="P321" s="673"/>
      <c r="Q321" s="673"/>
      <c r="R321" s="673"/>
      <c r="S321" s="673"/>
      <c r="T321" s="673"/>
      <c r="U321" s="673"/>
      <c r="V321" s="673"/>
      <c r="W321" s="673"/>
      <c r="X321" s="673"/>
      <c r="Y321" s="673"/>
      <c r="Z321" s="673"/>
      <c r="AA321" s="18"/>
      <c r="AB321" s="18"/>
    </row>
    <row r="322" spans="1:28" s="19" customFormat="1" ht="13.5" customHeight="1" x14ac:dyDescent="0.15">
      <c r="A322" s="15"/>
      <c r="B322" s="15"/>
      <c r="C322" s="15"/>
      <c r="D322" s="15"/>
      <c r="E322" s="15"/>
      <c r="F322" s="15"/>
      <c r="G322" s="15"/>
      <c r="H322" s="15"/>
      <c r="I322" s="15"/>
      <c r="J322" s="15"/>
      <c r="K322" s="15"/>
      <c r="L322" s="15"/>
      <c r="M322" s="11"/>
      <c r="O322" s="673"/>
      <c r="P322" s="673"/>
      <c r="Q322" s="673"/>
      <c r="R322" s="673"/>
      <c r="S322" s="673"/>
      <c r="T322" s="673"/>
      <c r="U322" s="673"/>
      <c r="V322" s="673"/>
      <c r="W322" s="673"/>
      <c r="X322" s="673"/>
      <c r="Y322" s="673"/>
      <c r="Z322" s="673"/>
      <c r="AA322" s="18"/>
      <c r="AB322" s="18"/>
    </row>
    <row r="323" spans="1:28" s="19" customFormat="1" ht="13.5" customHeight="1" x14ac:dyDescent="0.15">
      <c r="A323" s="15"/>
      <c r="B323" s="15"/>
      <c r="C323" s="15"/>
      <c r="D323" s="15"/>
      <c r="E323" s="15"/>
      <c r="F323" s="15"/>
      <c r="G323" s="15"/>
      <c r="H323" s="15"/>
      <c r="I323" s="15"/>
      <c r="J323" s="15"/>
      <c r="K323" s="15"/>
      <c r="L323" s="15"/>
      <c r="M323" s="11"/>
      <c r="O323" s="673"/>
      <c r="P323" s="673"/>
      <c r="Q323" s="673"/>
      <c r="R323" s="673"/>
      <c r="S323" s="673"/>
      <c r="T323" s="673"/>
      <c r="U323" s="673"/>
      <c r="V323" s="673"/>
      <c r="W323" s="673"/>
      <c r="X323" s="673"/>
      <c r="Y323" s="673"/>
      <c r="Z323" s="673"/>
      <c r="AA323" s="18"/>
      <c r="AB323" s="18"/>
    </row>
    <row r="324" spans="1:28" s="19" customFormat="1" ht="13.5" customHeight="1" x14ac:dyDescent="0.15">
      <c r="A324" s="15"/>
      <c r="B324" s="15"/>
      <c r="C324" s="15"/>
      <c r="D324" s="15"/>
      <c r="E324" s="15"/>
      <c r="F324" s="15"/>
      <c r="G324" s="15"/>
      <c r="H324" s="15"/>
      <c r="I324" s="15"/>
      <c r="J324" s="15"/>
      <c r="K324" s="15"/>
      <c r="L324" s="15"/>
      <c r="M324" s="11"/>
      <c r="O324" s="673"/>
      <c r="P324" s="673"/>
      <c r="Q324" s="673"/>
      <c r="R324" s="673"/>
      <c r="S324" s="673"/>
      <c r="T324" s="673"/>
      <c r="U324" s="673"/>
      <c r="V324" s="673"/>
      <c r="W324" s="673"/>
      <c r="X324" s="673"/>
      <c r="Y324" s="673"/>
      <c r="Z324" s="673"/>
      <c r="AA324" s="18"/>
      <c r="AB324" s="18"/>
    </row>
    <row r="325" spans="1:28" s="19" customFormat="1" ht="13.5" customHeight="1" x14ac:dyDescent="0.15">
      <c r="A325" s="15"/>
      <c r="B325" s="15"/>
      <c r="C325" s="15"/>
      <c r="D325" s="15"/>
      <c r="E325" s="15"/>
      <c r="F325" s="15"/>
      <c r="G325" s="15"/>
      <c r="H325" s="15"/>
      <c r="I325" s="15"/>
      <c r="J325" s="15"/>
      <c r="K325" s="15"/>
      <c r="L325" s="15"/>
      <c r="M325" s="11"/>
      <c r="O325" s="673"/>
      <c r="P325" s="673"/>
      <c r="Q325" s="673"/>
      <c r="R325" s="673"/>
      <c r="S325" s="673"/>
      <c r="T325" s="673"/>
      <c r="U325" s="673"/>
      <c r="V325" s="673"/>
      <c r="W325" s="673"/>
      <c r="X325" s="673"/>
      <c r="Y325" s="673"/>
      <c r="Z325" s="673"/>
      <c r="AA325" s="18"/>
      <c r="AB325" s="18"/>
    </row>
    <row r="326" spans="1:28" s="19" customFormat="1" ht="13.5" customHeight="1" x14ac:dyDescent="0.15">
      <c r="A326" s="15"/>
      <c r="B326" s="15"/>
      <c r="C326" s="15"/>
      <c r="D326" s="15"/>
      <c r="E326" s="15"/>
      <c r="F326" s="15"/>
      <c r="G326" s="15"/>
      <c r="H326" s="15"/>
      <c r="I326" s="15"/>
      <c r="J326" s="15"/>
      <c r="K326" s="15"/>
      <c r="L326" s="15"/>
      <c r="M326" s="11"/>
      <c r="O326" s="673"/>
      <c r="P326" s="673"/>
      <c r="Q326" s="673"/>
      <c r="R326" s="673"/>
      <c r="S326" s="673"/>
      <c r="T326" s="673"/>
      <c r="U326" s="673"/>
      <c r="V326" s="673"/>
      <c r="W326" s="673"/>
      <c r="X326" s="673"/>
      <c r="Y326" s="673"/>
      <c r="Z326" s="673"/>
      <c r="AA326" s="18"/>
      <c r="AB326" s="18"/>
    </row>
    <row r="327" spans="1:28" s="19" customFormat="1" ht="13.5" customHeight="1" x14ac:dyDescent="0.15">
      <c r="A327" s="15"/>
      <c r="B327" s="15"/>
      <c r="C327" s="15"/>
      <c r="D327" s="15"/>
      <c r="E327" s="15"/>
      <c r="F327" s="15"/>
      <c r="G327" s="15"/>
      <c r="H327" s="15"/>
      <c r="I327" s="15"/>
      <c r="J327" s="15"/>
      <c r="K327" s="15"/>
      <c r="L327" s="15"/>
      <c r="M327" s="11"/>
      <c r="O327" s="673"/>
      <c r="P327" s="673"/>
      <c r="Q327" s="673"/>
      <c r="R327" s="673"/>
      <c r="S327" s="673"/>
      <c r="T327" s="673"/>
      <c r="U327" s="673"/>
      <c r="V327" s="673"/>
      <c r="W327" s="673"/>
      <c r="X327" s="673"/>
      <c r="Y327" s="673"/>
      <c r="Z327" s="673"/>
      <c r="AA327" s="18"/>
      <c r="AB327" s="18"/>
    </row>
    <row r="328" spans="1:28" s="19" customFormat="1" ht="13.5" customHeight="1" x14ac:dyDescent="0.15">
      <c r="A328" s="15"/>
      <c r="B328" s="15"/>
      <c r="C328" s="15"/>
      <c r="D328" s="15"/>
      <c r="E328" s="15"/>
      <c r="F328" s="15"/>
      <c r="G328" s="15"/>
      <c r="H328" s="15"/>
      <c r="I328" s="15"/>
      <c r="J328" s="15"/>
      <c r="K328" s="15"/>
      <c r="L328" s="15"/>
      <c r="M328" s="11"/>
      <c r="O328" s="673"/>
      <c r="P328" s="673"/>
      <c r="Q328" s="673"/>
      <c r="R328" s="673"/>
      <c r="S328" s="673"/>
      <c r="T328" s="673"/>
      <c r="U328" s="673"/>
      <c r="V328" s="673"/>
      <c r="W328" s="673"/>
      <c r="X328" s="673"/>
      <c r="Y328" s="673"/>
      <c r="Z328" s="673"/>
      <c r="AA328" s="18"/>
      <c r="AB328" s="18"/>
    </row>
    <row r="329" spans="1:28" s="19" customFormat="1" ht="13.5" customHeight="1" x14ac:dyDescent="0.15">
      <c r="A329" s="15"/>
      <c r="B329" s="15"/>
      <c r="C329" s="15"/>
      <c r="D329" s="15"/>
      <c r="E329" s="15"/>
      <c r="F329" s="15"/>
      <c r="G329" s="15"/>
      <c r="H329" s="15"/>
      <c r="I329" s="15"/>
      <c r="J329" s="15"/>
      <c r="K329" s="15"/>
      <c r="L329" s="15"/>
      <c r="M329" s="11"/>
      <c r="O329" s="673"/>
      <c r="P329" s="673"/>
      <c r="Q329" s="673"/>
      <c r="R329" s="673"/>
      <c r="S329" s="673"/>
      <c r="T329" s="673"/>
      <c r="U329" s="673"/>
      <c r="V329" s="673"/>
      <c r="W329" s="673"/>
      <c r="X329" s="673"/>
      <c r="Y329" s="673"/>
      <c r="Z329" s="673"/>
      <c r="AA329" s="18"/>
      <c r="AB329" s="18"/>
    </row>
    <row r="330" spans="1:28" s="19" customFormat="1" ht="13.5" customHeight="1" x14ac:dyDescent="0.15">
      <c r="A330" s="15"/>
      <c r="B330" s="15"/>
      <c r="C330" s="15"/>
      <c r="D330" s="15"/>
      <c r="E330" s="15"/>
      <c r="F330" s="15"/>
      <c r="G330" s="15"/>
      <c r="H330" s="15"/>
      <c r="I330" s="15"/>
      <c r="J330" s="15"/>
      <c r="K330" s="15"/>
      <c r="L330" s="15"/>
      <c r="M330" s="11"/>
      <c r="O330" s="673"/>
      <c r="P330" s="673"/>
      <c r="Q330" s="673"/>
      <c r="R330" s="673"/>
      <c r="S330" s="673"/>
      <c r="T330" s="673"/>
      <c r="U330" s="673"/>
      <c r="V330" s="673"/>
      <c r="W330" s="673"/>
      <c r="X330" s="673"/>
      <c r="Y330" s="673"/>
      <c r="Z330" s="673"/>
      <c r="AA330" s="18"/>
      <c r="AB330" s="18"/>
    </row>
    <row r="331" spans="1:28" s="19" customFormat="1" ht="13.5" customHeight="1" x14ac:dyDescent="0.15">
      <c r="A331" s="15"/>
      <c r="B331" s="15"/>
      <c r="C331" s="15"/>
      <c r="D331" s="15"/>
      <c r="E331" s="15"/>
      <c r="F331" s="15"/>
      <c r="G331" s="15"/>
      <c r="H331" s="15"/>
      <c r="I331" s="15"/>
      <c r="J331" s="15"/>
      <c r="K331" s="15"/>
      <c r="L331" s="15"/>
      <c r="M331" s="11"/>
      <c r="O331" s="673"/>
      <c r="P331" s="673"/>
      <c r="Q331" s="673"/>
      <c r="R331" s="673"/>
      <c r="S331" s="673"/>
      <c r="T331" s="673"/>
      <c r="U331" s="673"/>
      <c r="V331" s="673"/>
      <c r="W331" s="673"/>
      <c r="X331" s="673"/>
      <c r="Y331" s="673"/>
      <c r="Z331" s="673"/>
      <c r="AA331" s="18"/>
      <c r="AB331" s="18"/>
    </row>
    <row r="332" spans="1:28" s="19" customFormat="1" ht="13.5" customHeight="1" x14ac:dyDescent="0.15">
      <c r="A332" s="15"/>
      <c r="B332" s="15"/>
      <c r="C332" s="15"/>
      <c r="D332" s="15"/>
      <c r="E332" s="15"/>
      <c r="F332" s="15"/>
      <c r="G332" s="15"/>
      <c r="H332" s="15"/>
      <c r="I332" s="15"/>
      <c r="J332" s="15"/>
      <c r="K332" s="15"/>
      <c r="L332" s="15"/>
      <c r="M332" s="11"/>
      <c r="O332" s="673"/>
      <c r="P332" s="673"/>
      <c r="Q332" s="673"/>
      <c r="R332" s="673"/>
      <c r="S332" s="673"/>
      <c r="T332" s="673"/>
      <c r="U332" s="673"/>
      <c r="V332" s="673"/>
      <c r="W332" s="673"/>
      <c r="X332" s="673"/>
      <c r="Y332" s="673"/>
      <c r="Z332" s="673"/>
      <c r="AA332" s="18"/>
      <c r="AB332" s="18"/>
    </row>
    <row r="333" spans="1:28" s="19" customFormat="1" ht="13.5" customHeight="1" x14ac:dyDescent="0.15">
      <c r="A333" s="15"/>
      <c r="B333" s="15"/>
      <c r="C333" s="15"/>
      <c r="D333" s="15"/>
      <c r="E333" s="15"/>
      <c r="F333" s="15"/>
      <c r="G333" s="15"/>
      <c r="H333" s="15"/>
      <c r="I333" s="15"/>
      <c r="J333" s="15"/>
      <c r="K333" s="15"/>
      <c r="L333" s="15"/>
      <c r="M333" s="11"/>
      <c r="O333" s="673"/>
      <c r="P333" s="673"/>
      <c r="Q333" s="673"/>
      <c r="R333" s="673"/>
      <c r="S333" s="673"/>
      <c r="T333" s="673"/>
      <c r="U333" s="673"/>
      <c r="V333" s="673"/>
      <c r="W333" s="673"/>
      <c r="X333" s="673"/>
      <c r="Y333" s="673"/>
      <c r="Z333" s="673"/>
      <c r="AA333" s="18"/>
      <c r="AB333" s="18"/>
    </row>
    <row r="334" spans="1:28" s="19" customFormat="1" ht="13.5" customHeight="1" x14ac:dyDescent="0.15">
      <c r="A334" s="15"/>
      <c r="B334" s="15"/>
      <c r="C334" s="15"/>
      <c r="D334" s="15"/>
      <c r="E334" s="15"/>
      <c r="F334" s="15"/>
      <c r="G334" s="15"/>
      <c r="H334" s="15"/>
      <c r="I334" s="15"/>
      <c r="J334" s="15"/>
      <c r="K334" s="15"/>
      <c r="L334" s="15"/>
      <c r="M334" s="11"/>
      <c r="O334" s="673"/>
      <c r="P334" s="673"/>
      <c r="Q334" s="673"/>
      <c r="R334" s="673"/>
      <c r="S334" s="673"/>
      <c r="T334" s="673"/>
      <c r="U334" s="673"/>
      <c r="V334" s="673"/>
      <c r="W334" s="673"/>
      <c r="X334" s="673"/>
      <c r="Y334" s="673"/>
      <c r="Z334" s="673"/>
      <c r="AA334" s="18"/>
      <c r="AB334" s="18"/>
    </row>
    <row r="335" spans="1:28" s="19" customFormat="1" ht="13.5" customHeight="1" x14ac:dyDescent="0.15">
      <c r="A335" s="15"/>
      <c r="B335" s="15"/>
      <c r="C335" s="15"/>
      <c r="D335" s="15"/>
      <c r="E335" s="15"/>
      <c r="F335" s="15"/>
      <c r="G335" s="15"/>
      <c r="H335" s="15"/>
      <c r="I335" s="15"/>
      <c r="J335" s="15"/>
      <c r="K335" s="15"/>
      <c r="L335" s="15"/>
      <c r="M335" s="11"/>
      <c r="O335" s="673"/>
      <c r="P335" s="673"/>
      <c r="Q335" s="673"/>
      <c r="R335" s="673"/>
      <c r="S335" s="673"/>
      <c r="T335" s="673"/>
      <c r="U335" s="673"/>
      <c r="V335" s="673"/>
      <c r="W335" s="673"/>
      <c r="X335" s="673"/>
      <c r="Y335" s="673"/>
      <c r="Z335" s="673"/>
      <c r="AA335" s="18"/>
      <c r="AB335" s="18"/>
    </row>
    <row r="336" spans="1:28" s="19" customFormat="1" ht="13.5" customHeight="1" x14ac:dyDescent="0.15">
      <c r="A336" s="15"/>
      <c r="B336" s="15"/>
      <c r="C336" s="15"/>
      <c r="D336" s="15"/>
      <c r="E336" s="15"/>
      <c r="F336" s="15"/>
      <c r="G336" s="15"/>
      <c r="H336" s="15"/>
      <c r="I336" s="15"/>
      <c r="J336" s="15"/>
      <c r="K336" s="15"/>
      <c r="L336" s="15"/>
      <c r="M336" s="11"/>
      <c r="O336" s="673"/>
      <c r="P336" s="673"/>
      <c r="Q336" s="673"/>
      <c r="R336" s="673"/>
      <c r="S336" s="673"/>
      <c r="T336" s="673"/>
      <c r="U336" s="673"/>
      <c r="V336" s="673"/>
      <c r="W336" s="673"/>
      <c r="X336" s="673"/>
      <c r="Y336" s="673"/>
      <c r="Z336" s="673"/>
      <c r="AA336" s="18"/>
      <c r="AB336" s="18"/>
    </row>
    <row r="337" spans="1:28" s="19" customFormat="1" ht="13.5" customHeight="1" x14ac:dyDescent="0.15">
      <c r="A337" s="15"/>
      <c r="B337" s="15"/>
      <c r="C337" s="15"/>
      <c r="D337" s="15"/>
      <c r="E337" s="15"/>
      <c r="F337" s="15"/>
      <c r="G337" s="15"/>
      <c r="H337" s="15"/>
      <c r="I337" s="15"/>
      <c r="J337" s="15"/>
      <c r="K337" s="15"/>
      <c r="L337" s="15"/>
      <c r="M337" s="11"/>
      <c r="O337" s="673"/>
      <c r="P337" s="673"/>
      <c r="Q337" s="673"/>
      <c r="R337" s="673"/>
      <c r="S337" s="673"/>
      <c r="T337" s="673"/>
      <c r="U337" s="673"/>
      <c r="V337" s="673"/>
      <c r="W337" s="673"/>
      <c r="X337" s="673"/>
      <c r="Y337" s="673"/>
      <c r="Z337" s="673"/>
      <c r="AA337" s="18"/>
      <c r="AB337" s="18"/>
    </row>
    <row r="338" spans="1:28" s="19" customFormat="1" ht="13.5" customHeight="1" x14ac:dyDescent="0.15">
      <c r="A338" s="15"/>
      <c r="B338" s="15"/>
      <c r="C338" s="15"/>
      <c r="D338" s="15"/>
      <c r="E338" s="15"/>
      <c r="F338" s="15"/>
      <c r="G338" s="15"/>
      <c r="H338" s="15"/>
      <c r="I338" s="15"/>
      <c r="J338" s="15"/>
      <c r="K338" s="15"/>
      <c r="L338" s="15"/>
      <c r="M338" s="11"/>
      <c r="O338" s="673"/>
      <c r="P338" s="673"/>
      <c r="Q338" s="673"/>
      <c r="R338" s="673"/>
      <c r="S338" s="673"/>
      <c r="T338" s="673"/>
      <c r="U338" s="673"/>
      <c r="V338" s="673"/>
      <c r="W338" s="673"/>
      <c r="X338" s="673"/>
      <c r="Y338" s="673"/>
      <c r="Z338" s="673"/>
      <c r="AA338" s="18"/>
      <c r="AB338" s="18"/>
    </row>
    <row r="339" spans="1:28" s="19" customFormat="1" ht="13.5" customHeight="1" x14ac:dyDescent="0.15">
      <c r="A339" s="15"/>
      <c r="B339" s="15"/>
      <c r="C339" s="15"/>
      <c r="D339" s="15"/>
      <c r="E339" s="15"/>
      <c r="F339" s="15"/>
      <c r="G339" s="15"/>
      <c r="H339" s="15"/>
      <c r="I339" s="15"/>
      <c r="J339" s="15"/>
      <c r="K339" s="15"/>
      <c r="L339" s="15"/>
      <c r="M339" s="11"/>
      <c r="O339" s="673"/>
      <c r="P339" s="673"/>
      <c r="Q339" s="673"/>
      <c r="R339" s="673"/>
      <c r="S339" s="673"/>
      <c r="T339" s="673"/>
      <c r="U339" s="673"/>
      <c r="V339" s="673"/>
      <c r="W339" s="673"/>
      <c r="X339" s="673"/>
      <c r="Y339" s="673"/>
      <c r="Z339" s="673"/>
      <c r="AA339" s="18"/>
      <c r="AB339" s="18"/>
    </row>
    <row r="340" spans="1:28" s="19" customFormat="1" ht="13.5" customHeight="1" x14ac:dyDescent="0.15">
      <c r="A340" s="15"/>
      <c r="B340" s="15"/>
      <c r="C340" s="15"/>
      <c r="D340" s="15"/>
      <c r="E340" s="15"/>
      <c r="F340" s="15"/>
      <c r="G340" s="15"/>
      <c r="H340" s="15"/>
      <c r="I340" s="15"/>
      <c r="J340" s="15"/>
      <c r="K340" s="15"/>
      <c r="L340" s="15"/>
      <c r="M340" s="11"/>
      <c r="O340" s="673"/>
      <c r="P340" s="673"/>
      <c r="Q340" s="673"/>
      <c r="R340" s="673"/>
      <c r="S340" s="673"/>
      <c r="T340" s="673"/>
      <c r="U340" s="673"/>
      <c r="V340" s="673"/>
      <c r="W340" s="673"/>
      <c r="X340" s="673"/>
      <c r="Y340" s="673"/>
      <c r="Z340" s="673"/>
      <c r="AA340" s="18"/>
      <c r="AB340" s="18"/>
    </row>
    <row r="341" spans="1:28" s="19" customFormat="1" ht="13.5" customHeight="1" x14ac:dyDescent="0.15">
      <c r="A341" s="15"/>
      <c r="B341" s="15"/>
      <c r="C341" s="15"/>
      <c r="D341" s="15"/>
      <c r="E341" s="15"/>
      <c r="F341" s="15"/>
      <c r="G341" s="15"/>
      <c r="H341" s="15"/>
      <c r="I341" s="15"/>
      <c r="J341" s="15"/>
      <c r="K341" s="15"/>
      <c r="L341" s="15"/>
      <c r="M341" s="11"/>
      <c r="O341" s="673"/>
      <c r="P341" s="673"/>
      <c r="Q341" s="673"/>
      <c r="R341" s="673"/>
      <c r="S341" s="673"/>
      <c r="T341" s="673"/>
      <c r="U341" s="673"/>
      <c r="V341" s="673"/>
      <c r="W341" s="673"/>
      <c r="X341" s="673"/>
      <c r="Y341" s="673"/>
      <c r="Z341" s="673"/>
      <c r="AA341" s="18"/>
      <c r="AB341" s="18"/>
    </row>
    <row r="342" spans="1:28" s="19" customFormat="1" ht="13.5" customHeight="1" x14ac:dyDescent="0.15">
      <c r="A342" s="15"/>
      <c r="B342" s="15"/>
      <c r="C342" s="15"/>
      <c r="D342" s="15"/>
      <c r="E342" s="15"/>
      <c r="F342" s="15"/>
      <c r="G342" s="15"/>
      <c r="H342" s="15"/>
      <c r="I342" s="15"/>
      <c r="J342" s="15"/>
      <c r="K342" s="15"/>
      <c r="L342" s="15"/>
      <c r="M342" s="11"/>
      <c r="O342" s="673"/>
      <c r="P342" s="673"/>
      <c r="Q342" s="673"/>
      <c r="R342" s="673"/>
      <c r="S342" s="673"/>
      <c r="T342" s="673"/>
      <c r="U342" s="673"/>
      <c r="V342" s="673"/>
      <c r="W342" s="673"/>
      <c r="X342" s="673"/>
      <c r="Y342" s="673"/>
      <c r="Z342" s="673"/>
      <c r="AA342" s="18"/>
      <c r="AB342" s="18"/>
    </row>
    <row r="343" spans="1:28" s="19" customFormat="1" ht="13.5" customHeight="1" x14ac:dyDescent="0.15">
      <c r="A343" s="15"/>
      <c r="B343" s="15"/>
      <c r="C343" s="15"/>
      <c r="D343" s="15"/>
      <c r="E343" s="15"/>
      <c r="F343" s="15"/>
      <c r="G343" s="15"/>
      <c r="H343" s="15"/>
      <c r="I343" s="15"/>
      <c r="J343" s="15"/>
      <c r="K343" s="15"/>
      <c r="L343" s="15"/>
      <c r="M343" s="11"/>
      <c r="O343" s="673"/>
      <c r="P343" s="673"/>
      <c r="Q343" s="673"/>
      <c r="R343" s="673"/>
      <c r="S343" s="673"/>
      <c r="T343" s="673"/>
      <c r="U343" s="673"/>
      <c r="V343" s="673"/>
      <c r="W343" s="673"/>
      <c r="X343" s="673"/>
      <c r="Y343" s="673"/>
      <c r="Z343" s="673"/>
      <c r="AA343" s="18"/>
      <c r="AB343" s="18"/>
    </row>
    <row r="344" spans="1:28" s="19" customFormat="1" ht="13.5" customHeight="1" x14ac:dyDescent="0.15">
      <c r="A344" s="15"/>
      <c r="B344" s="15"/>
      <c r="C344" s="15"/>
      <c r="D344" s="15"/>
      <c r="E344" s="15"/>
      <c r="F344" s="15"/>
      <c r="G344" s="15"/>
      <c r="H344" s="15"/>
      <c r="I344" s="15"/>
      <c r="J344" s="15"/>
      <c r="K344" s="15"/>
      <c r="L344" s="15"/>
      <c r="M344" s="11"/>
      <c r="O344" s="673"/>
      <c r="P344" s="673"/>
      <c r="Q344" s="673"/>
      <c r="R344" s="673"/>
      <c r="S344" s="673"/>
      <c r="T344" s="673"/>
      <c r="U344" s="673"/>
      <c r="V344" s="673"/>
      <c r="W344" s="673"/>
      <c r="X344" s="673"/>
      <c r="Y344" s="673"/>
      <c r="Z344" s="673"/>
      <c r="AA344" s="18"/>
      <c r="AB344" s="18"/>
    </row>
    <row r="345" spans="1:28" s="19" customFormat="1" ht="13.5" customHeight="1" x14ac:dyDescent="0.15">
      <c r="A345" s="15"/>
      <c r="B345" s="15"/>
      <c r="C345" s="15"/>
      <c r="D345" s="15"/>
      <c r="E345" s="15"/>
      <c r="F345" s="15"/>
      <c r="G345" s="15"/>
      <c r="H345" s="15"/>
      <c r="I345" s="15"/>
      <c r="J345" s="15"/>
      <c r="K345" s="15"/>
      <c r="L345" s="15"/>
      <c r="M345" s="11"/>
      <c r="O345" s="673"/>
      <c r="P345" s="673"/>
      <c r="Q345" s="673"/>
      <c r="R345" s="673"/>
      <c r="S345" s="673"/>
      <c r="T345" s="673"/>
      <c r="U345" s="673"/>
      <c r="V345" s="673"/>
      <c r="W345" s="673"/>
      <c r="X345" s="673"/>
      <c r="Y345" s="673"/>
      <c r="Z345" s="673"/>
      <c r="AA345" s="18"/>
      <c r="AB345" s="18"/>
    </row>
    <row r="346" spans="1:28" s="19" customFormat="1" ht="13.5" customHeight="1" x14ac:dyDescent="0.15">
      <c r="A346" s="15"/>
      <c r="B346" s="15"/>
      <c r="C346" s="15"/>
      <c r="D346" s="15"/>
      <c r="E346" s="15"/>
      <c r="F346" s="15"/>
      <c r="G346" s="15"/>
      <c r="H346" s="15"/>
      <c r="I346" s="15"/>
      <c r="J346" s="15"/>
      <c r="K346" s="15"/>
      <c r="L346" s="15"/>
      <c r="M346" s="11"/>
      <c r="O346" s="673"/>
      <c r="P346" s="673"/>
      <c r="Q346" s="673"/>
      <c r="R346" s="673"/>
      <c r="S346" s="673"/>
      <c r="T346" s="673"/>
      <c r="U346" s="673"/>
      <c r="V346" s="673"/>
      <c r="W346" s="673"/>
      <c r="X346" s="673"/>
      <c r="Y346" s="673"/>
      <c r="Z346" s="673"/>
      <c r="AA346" s="18"/>
      <c r="AB346" s="18"/>
    </row>
    <row r="347" spans="1:28" s="19" customFormat="1" ht="13.5" customHeight="1" x14ac:dyDescent="0.15">
      <c r="A347" s="15"/>
      <c r="B347" s="15"/>
      <c r="C347" s="15"/>
      <c r="D347" s="15"/>
      <c r="E347" s="15"/>
      <c r="F347" s="15"/>
      <c r="G347" s="15"/>
      <c r="H347" s="15"/>
      <c r="I347" s="15"/>
      <c r="J347" s="15"/>
      <c r="K347" s="15"/>
      <c r="L347" s="15"/>
      <c r="M347" s="11"/>
      <c r="O347" s="673"/>
      <c r="P347" s="673"/>
      <c r="Q347" s="673"/>
      <c r="R347" s="673"/>
      <c r="S347" s="673"/>
      <c r="T347" s="673"/>
      <c r="U347" s="673"/>
      <c r="V347" s="673"/>
      <c r="W347" s="673"/>
      <c r="X347" s="673"/>
      <c r="Y347" s="673"/>
      <c r="Z347" s="673"/>
      <c r="AA347" s="18"/>
      <c r="AB347" s="18"/>
    </row>
    <row r="348" spans="1:28" s="19" customFormat="1" ht="13.5" customHeight="1" x14ac:dyDescent="0.15">
      <c r="A348" s="15"/>
      <c r="B348" s="15"/>
      <c r="C348" s="15"/>
      <c r="D348" s="15"/>
      <c r="E348" s="15"/>
      <c r="F348" s="15"/>
      <c r="G348" s="15"/>
      <c r="H348" s="15"/>
      <c r="I348" s="15"/>
      <c r="J348" s="15"/>
      <c r="K348" s="15"/>
      <c r="L348" s="15"/>
      <c r="M348" s="11"/>
      <c r="O348" s="673"/>
      <c r="P348" s="673"/>
      <c r="Q348" s="673"/>
      <c r="R348" s="673"/>
      <c r="S348" s="673"/>
      <c r="T348" s="673"/>
      <c r="U348" s="673"/>
      <c r="V348" s="673"/>
      <c r="W348" s="673"/>
      <c r="X348" s="673"/>
      <c r="Y348" s="673"/>
      <c r="Z348" s="673"/>
      <c r="AA348" s="18"/>
      <c r="AB348" s="18"/>
    </row>
    <row r="349" spans="1:28" s="19" customFormat="1" ht="13.5" customHeight="1" x14ac:dyDescent="0.15">
      <c r="A349" s="15"/>
      <c r="B349" s="15"/>
      <c r="C349" s="15"/>
      <c r="D349" s="15"/>
      <c r="E349" s="15"/>
      <c r="F349" s="15"/>
      <c r="G349" s="15"/>
      <c r="H349" s="15"/>
      <c r="I349" s="15"/>
      <c r="J349" s="15"/>
      <c r="K349" s="15"/>
      <c r="L349" s="15"/>
      <c r="M349" s="11"/>
      <c r="O349" s="673"/>
      <c r="P349" s="673"/>
      <c r="Q349" s="673"/>
      <c r="R349" s="673"/>
      <c r="S349" s="673"/>
      <c r="T349" s="673"/>
      <c r="U349" s="673"/>
      <c r="V349" s="673"/>
      <c r="W349" s="673"/>
      <c r="X349" s="673"/>
      <c r="Y349" s="673"/>
      <c r="Z349" s="673"/>
      <c r="AA349" s="18"/>
      <c r="AB349" s="18"/>
    </row>
    <row r="350" spans="1:28" s="19" customFormat="1" ht="13.5" customHeight="1" x14ac:dyDescent="0.15">
      <c r="A350" s="15"/>
      <c r="B350" s="15"/>
      <c r="C350" s="15"/>
      <c r="D350" s="15"/>
      <c r="E350" s="15"/>
      <c r="F350" s="15"/>
      <c r="G350" s="15"/>
      <c r="H350" s="15"/>
      <c r="I350" s="15"/>
      <c r="J350" s="15"/>
      <c r="K350" s="15"/>
      <c r="L350" s="15"/>
      <c r="M350" s="11"/>
      <c r="O350" s="673"/>
      <c r="P350" s="673"/>
      <c r="Q350" s="673"/>
      <c r="R350" s="673"/>
      <c r="S350" s="673"/>
      <c r="T350" s="673"/>
      <c r="U350" s="673"/>
      <c r="V350" s="673"/>
      <c r="W350" s="673"/>
      <c r="X350" s="673"/>
      <c r="Y350" s="673"/>
      <c r="Z350" s="673"/>
      <c r="AA350" s="18"/>
      <c r="AB350" s="18"/>
    </row>
    <row r="351" spans="1:28" s="19" customFormat="1" ht="13.5" customHeight="1" x14ac:dyDescent="0.15">
      <c r="A351" s="15"/>
      <c r="B351" s="15"/>
      <c r="C351" s="15"/>
      <c r="D351" s="15"/>
      <c r="E351" s="15"/>
      <c r="F351" s="15"/>
      <c r="G351" s="15"/>
      <c r="H351" s="15"/>
      <c r="I351" s="15"/>
      <c r="J351" s="15"/>
      <c r="K351" s="15"/>
      <c r="L351" s="15"/>
      <c r="M351" s="11"/>
      <c r="O351" s="673"/>
      <c r="P351" s="673"/>
      <c r="Q351" s="673"/>
      <c r="R351" s="673"/>
      <c r="S351" s="673"/>
      <c r="T351" s="673"/>
      <c r="U351" s="673"/>
      <c r="V351" s="673"/>
      <c r="W351" s="673"/>
      <c r="X351" s="673"/>
      <c r="Y351" s="673"/>
      <c r="Z351" s="673"/>
      <c r="AA351" s="18"/>
      <c r="AB351" s="18"/>
    </row>
    <row r="352" spans="1:28" s="19" customFormat="1" ht="13.5" customHeight="1" x14ac:dyDescent="0.15">
      <c r="A352" s="15"/>
      <c r="B352" s="15"/>
      <c r="C352" s="15"/>
      <c r="D352" s="15"/>
      <c r="E352" s="15"/>
      <c r="F352" s="15"/>
      <c r="G352" s="15"/>
      <c r="H352" s="15"/>
      <c r="I352" s="15"/>
      <c r="J352" s="15"/>
      <c r="K352" s="15"/>
      <c r="L352" s="15"/>
      <c r="M352" s="11"/>
      <c r="O352" s="673"/>
      <c r="P352" s="673"/>
      <c r="Q352" s="673"/>
      <c r="R352" s="673"/>
      <c r="S352" s="673"/>
      <c r="T352" s="673"/>
      <c r="U352" s="673"/>
      <c r="V352" s="673"/>
      <c r="W352" s="673"/>
      <c r="X352" s="673"/>
      <c r="Y352" s="673"/>
      <c r="Z352" s="673"/>
      <c r="AA352" s="18"/>
      <c r="AB352" s="18"/>
    </row>
    <row r="353" spans="1:28" s="19" customFormat="1" ht="13.5" customHeight="1" x14ac:dyDescent="0.15">
      <c r="A353" s="15"/>
      <c r="B353" s="15"/>
      <c r="C353" s="15"/>
      <c r="D353" s="15"/>
      <c r="E353" s="15"/>
      <c r="F353" s="15"/>
      <c r="G353" s="15"/>
      <c r="H353" s="15"/>
      <c r="I353" s="15"/>
      <c r="J353" s="15"/>
      <c r="K353" s="15"/>
      <c r="L353" s="15"/>
      <c r="M353" s="11"/>
      <c r="O353" s="673"/>
      <c r="P353" s="673"/>
      <c r="Q353" s="673"/>
      <c r="R353" s="673"/>
      <c r="S353" s="673"/>
      <c r="T353" s="673"/>
      <c r="U353" s="673"/>
      <c r="V353" s="673"/>
      <c r="W353" s="673"/>
      <c r="X353" s="673"/>
      <c r="Y353" s="673"/>
      <c r="Z353" s="673"/>
      <c r="AA353" s="18"/>
      <c r="AB353" s="18"/>
    </row>
    <row r="354" spans="1:28" s="19" customFormat="1" ht="13.5" customHeight="1" x14ac:dyDescent="0.15">
      <c r="A354" s="15"/>
      <c r="B354" s="15"/>
      <c r="C354" s="15"/>
      <c r="D354" s="15"/>
      <c r="E354" s="15"/>
      <c r="F354" s="15"/>
      <c r="G354" s="15"/>
      <c r="H354" s="15"/>
      <c r="I354" s="15"/>
      <c r="J354" s="15"/>
      <c r="K354" s="15"/>
      <c r="L354" s="15"/>
      <c r="M354" s="11"/>
      <c r="O354" s="673"/>
      <c r="P354" s="673"/>
      <c r="Q354" s="673"/>
      <c r="R354" s="673"/>
      <c r="S354" s="673"/>
      <c r="T354" s="673"/>
      <c r="U354" s="673"/>
      <c r="V354" s="673"/>
      <c r="W354" s="673"/>
      <c r="X354" s="673"/>
      <c r="Y354" s="673"/>
      <c r="Z354" s="673"/>
      <c r="AA354" s="18"/>
      <c r="AB354" s="18"/>
    </row>
    <row r="355" spans="1:28" s="19" customFormat="1" ht="13.5" customHeight="1" x14ac:dyDescent="0.15">
      <c r="A355" s="15"/>
      <c r="B355" s="15"/>
      <c r="C355" s="15"/>
      <c r="D355" s="15"/>
      <c r="E355" s="15"/>
      <c r="F355" s="15"/>
      <c r="G355" s="15"/>
      <c r="H355" s="15"/>
      <c r="I355" s="15"/>
      <c r="J355" s="15"/>
      <c r="K355" s="15"/>
      <c r="L355" s="15"/>
      <c r="M355" s="11"/>
      <c r="O355" s="673"/>
      <c r="P355" s="673"/>
      <c r="Q355" s="673"/>
      <c r="R355" s="673"/>
      <c r="S355" s="673"/>
      <c r="T355" s="673"/>
      <c r="U355" s="673"/>
      <c r="V355" s="673"/>
      <c r="W355" s="673"/>
      <c r="X355" s="673"/>
      <c r="Y355" s="673"/>
      <c r="Z355" s="673"/>
      <c r="AA355" s="18"/>
      <c r="AB355" s="18"/>
    </row>
    <row r="356" spans="1:28" s="19" customFormat="1" ht="13.5" customHeight="1" x14ac:dyDescent="0.15">
      <c r="A356" s="15"/>
      <c r="B356" s="15"/>
      <c r="C356" s="15"/>
      <c r="D356" s="15"/>
      <c r="E356" s="15"/>
      <c r="F356" s="15"/>
      <c r="G356" s="15"/>
      <c r="H356" s="15"/>
      <c r="I356" s="15"/>
      <c r="J356" s="15"/>
      <c r="K356" s="15"/>
      <c r="L356" s="15"/>
      <c r="M356" s="11"/>
      <c r="O356" s="673"/>
      <c r="P356" s="673"/>
      <c r="Q356" s="673"/>
      <c r="R356" s="673"/>
      <c r="S356" s="673"/>
      <c r="T356" s="673"/>
      <c r="U356" s="673"/>
      <c r="V356" s="673"/>
      <c r="W356" s="673"/>
      <c r="X356" s="673"/>
      <c r="Y356" s="673"/>
      <c r="Z356" s="673"/>
      <c r="AA356" s="18"/>
      <c r="AB356" s="18"/>
    </row>
    <row r="357" spans="1:28" s="19" customFormat="1" ht="13.5" customHeight="1" x14ac:dyDescent="0.15">
      <c r="A357" s="15"/>
      <c r="B357" s="15"/>
      <c r="C357" s="15"/>
      <c r="D357" s="15"/>
      <c r="E357" s="15"/>
      <c r="F357" s="15"/>
      <c r="G357" s="15"/>
      <c r="H357" s="15"/>
      <c r="I357" s="15"/>
      <c r="J357" s="15"/>
      <c r="K357" s="15"/>
      <c r="L357" s="15"/>
      <c r="M357" s="11"/>
      <c r="O357" s="673"/>
      <c r="P357" s="673"/>
      <c r="Q357" s="673"/>
      <c r="R357" s="673"/>
      <c r="S357" s="673"/>
      <c r="T357" s="673"/>
      <c r="U357" s="673"/>
      <c r="V357" s="673"/>
      <c r="W357" s="673"/>
      <c r="X357" s="673"/>
      <c r="Y357" s="673"/>
      <c r="Z357" s="673"/>
      <c r="AA357" s="18"/>
      <c r="AB357" s="18"/>
    </row>
    <row r="358" spans="1:28" s="19" customFormat="1" ht="13.5" customHeight="1" x14ac:dyDescent="0.15">
      <c r="A358" s="15"/>
      <c r="B358" s="15"/>
      <c r="C358" s="15"/>
      <c r="D358" s="15"/>
      <c r="E358" s="15"/>
      <c r="F358" s="15"/>
      <c r="G358" s="15"/>
      <c r="H358" s="15"/>
      <c r="I358" s="15"/>
      <c r="J358" s="15"/>
      <c r="K358" s="15"/>
      <c r="L358" s="15"/>
      <c r="M358" s="11"/>
      <c r="O358" s="673"/>
      <c r="P358" s="673"/>
      <c r="Q358" s="673"/>
      <c r="R358" s="673"/>
      <c r="S358" s="673"/>
      <c r="T358" s="673"/>
      <c r="U358" s="673"/>
      <c r="V358" s="673"/>
      <c r="W358" s="673"/>
      <c r="X358" s="673"/>
      <c r="Y358" s="673"/>
      <c r="Z358" s="673"/>
      <c r="AA358" s="18"/>
      <c r="AB358" s="18"/>
    </row>
    <row r="359" spans="1:28" s="19" customFormat="1" ht="13.5" customHeight="1" x14ac:dyDescent="0.15">
      <c r="A359" s="15"/>
      <c r="B359" s="15"/>
      <c r="C359" s="15"/>
      <c r="D359" s="15"/>
      <c r="E359" s="15"/>
      <c r="F359" s="15"/>
      <c r="G359" s="15"/>
      <c r="H359" s="15"/>
      <c r="I359" s="15"/>
      <c r="J359" s="15"/>
      <c r="K359" s="15"/>
      <c r="L359" s="15"/>
      <c r="M359" s="11"/>
      <c r="O359" s="673"/>
      <c r="P359" s="673"/>
      <c r="Q359" s="673"/>
      <c r="R359" s="673"/>
      <c r="S359" s="673"/>
      <c r="T359" s="673"/>
      <c r="U359" s="673"/>
      <c r="V359" s="673"/>
      <c r="W359" s="673"/>
      <c r="X359" s="673"/>
      <c r="Y359" s="673"/>
      <c r="Z359" s="673"/>
      <c r="AA359" s="18"/>
      <c r="AB359" s="18"/>
    </row>
    <row r="360" spans="1:28" s="19" customFormat="1" ht="13.5" customHeight="1" x14ac:dyDescent="0.15">
      <c r="A360" s="15"/>
      <c r="B360" s="15"/>
      <c r="C360" s="15"/>
      <c r="D360" s="15"/>
      <c r="E360" s="15"/>
      <c r="F360" s="15"/>
      <c r="G360" s="15"/>
      <c r="H360" s="15"/>
      <c r="I360" s="15"/>
      <c r="J360" s="15"/>
      <c r="K360" s="15"/>
      <c r="L360" s="15"/>
      <c r="M360" s="11"/>
      <c r="O360" s="673"/>
      <c r="P360" s="673"/>
      <c r="Q360" s="673"/>
      <c r="R360" s="673"/>
      <c r="S360" s="673"/>
      <c r="T360" s="673"/>
      <c r="U360" s="673"/>
      <c r="V360" s="673"/>
      <c r="W360" s="673"/>
      <c r="X360" s="673"/>
      <c r="Y360" s="673"/>
      <c r="Z360" s="673"/>
      <c r="AA360" s="18"/>
      <c r="AB360" s="18"/>
    </row>
    <row r="361" spans="1:28" s="19" customFormat="1" ht="13.5" customHeight="1" x14ac:dyDescent="0.15">
      <c r="A361" s="15"/>
      <c r="B361" s="15"/>
      <c r="C361" s="15"/>
      <c r="D361" s="15"/>
      <c r="E361" s="15"/>
      <c r="F361" s="15"/>
      <c r="G361" s="15"/>
      <c r="H361" s="15"/>
      <c r="I361" s="15"/>
      <c r="J361" s="15"/>
      <c r="K361" s="15"/>
      <c r="L361" s="15"/>
      <c r="M361" s="11"/>
      <c r="O361" s="673"/>
      <c r="P361" s="673"/>
      <c r="Q361" s="673"/>
      <c r="R361" s="673"/>
      <c r="S361" s="673"/>
      <c r="T361" s="673"/>
      <c r="U361" s="673"/>
      <c r="V361" s="673"/>
      <c r="W361" s="673"/>
      <c r="X361" s="673"/>
      <c r="Y361" s="673"/>
      <c r="Z361" s="673"/>
      <c r="AA361" s="18"/>
      <c r="AB361" s="18"/>
    </row>
    <row r="362" spans="1:28" s="19" customFormat="1" ht="13.5" customHeight="1" x14ac:dyDescent="0.15">
      <c r="A362" s="15"/>
      <c r="B362" s="15"/>
      <c r="C362" s="15"/>
      <c r="D362" s="15"/>
      <c r="E362" s="15"/>
      <c r="F362" s="15"/>
      <c r="G362" s="15"/>
      <c r="H362" s="15"/>
      <c r="I362" s="15"/>
      <c r="J362" s="15"/>
      <c r="K362" s="15"/>
      <c r="L362" s="15"/>
      <c r="M362" s="11"/>
      <c r="O362" s="673"/>
      <c r="P362" s="673"/>
      <c r="Q362" s="673"/>
      <c r="R362" s="673"/>
      <c r="S362" s="673"/>
      <c r="T362" s="673"/>
      <c r="U362" s="673"/>
      <c r="V362" s="673"/>
      <c r="W362" s="673"/>
      <c r="X362" s="673"/>
      <c r="Y362" s="673"/>
      <c r="Z362" s="673"/>
      <c r="AA362" s="18"/>
      <c r="AB362" s="18"/>
    </row>
    <row r="363" spans="1:28" s="19" customFormat="1" ht="13.5" customHeight="1" x14ac:dyDescent="0.15">
      <c r="A363" s="15"/>
      <c r="B363" s="15"/>
      <c r="C363" s="15"/>
      <c r="D363" s="15"/>
      <c r="E363" s="15"/>
      <c r="F363" s="15"/>
      <c r="G363" s="15"/>
      <c r="H363" s="15"/>
      <c r="I363" s="15"/>
      <c r="J363" s="15"/>
      <c r="K363" s="15"/>
      <c r="L363" s="15"/>
      <c r="M363" s="11"/>
      <c r="O363" s="673"/>
      <c r="P363" s="673"/>
      <c r="Q363" s="673"/>
      <c r="R363" s="673"/>
      <c r="S363" s="673"/>
      <c r="T363" s="673"/>
      <c r="U363" s="673"/>
      <c r="V363" s="673"/>
      <c r="W363" s="673"/>
      <c r="X363" s="673"/>
      <c r="Y363" s="673"/>
      <c r="Z363" s="673"/>
      <c r="AA363" s="18"/>
      <c r="AB363" s="18"/>
    </row>
    <row r="364" spans="1:28" s="19" customFormat="1" ht="13.5" customHeight="1" x14ac:dyDescent="0.15">
      <c r="A364" s="15"/>
      <c r="B364" s="15"/>
      <c r="C364" s="15"/>
      <c r="D364" s="15"/>
      <c r="E364" s="15"/>
      <c r="F364" s="15"/>
      <c r="G364" s="15"/>
      <c r="H364" s="15"/>
      <c r="I364" s="15"/>
      <c r="J364" s="15"/>
      <c r="K364" s="15"/>
      <c r="L364" s="15"/>
      <c r="M364" s="11"/>
      <c r="O364" s="673"/>
      <c r="P364" s="673"/>
      <c r="Q364" s="673"/>
      <c r="R364" s="673"/>
      <c r="S364" s="673"/>
      <c r="T364" s="673"/>
      <c r="U364" s="673"/>
      <c r="V364" s="673"/>
      <c r="W364" s="673"/>
      <c r="X364" s="673"/>
      <c r="Y364" s="673"/>
      <c r="Z364" s="673"/>
      <c r="AA364" s="18"/>
      <c r="AB364" s="18"/>
    </row>
    <row r="365" spans="1:28" s="19" customFormat="1" ht="13.5" customHeight="1" x14ac:dyDescent="0.15">
      <c r="A365" s="15"/>
      <c r="B365" s="15"/>
      <c r="C365" s="15"/>
      <c r="D365" s="15"/>
      <c r="E365" s="15"/>
      <c r="F365" s="15"/>
      <c r="G365" s="15"/>
      <c r="H365" s="15"/>
      <c r="I365" s="15"/>
      <c r="J365" s="15"/>
      <c r="K365" s="15"/>
      <c r="L365" s="15"/>
      <c r="M365" s="11"/>
      <c r="O365" s="673"/>
      <c r="P365" s="673"/>
      <c r="Q365" s="673"/>
      <c r="R365" s="673"/>
      <c r="S365" s="673"/>
      <c r="T365" s="673"/>
      <c r="U365" s="673"/>
      <c r="V365" s="673"/>
      <c r="W365" s="673"/>
      <c r="X365" s="673"/>
      <c r="Y365" s="673"/>
      <c r="Z365" s="673"/>
      <c r="AA365" s="18"/>
      <c r="AB365" s="18"/>
    </row>
    <row r="366" spans="1:28" s="19" customFormat="1" ht="13.5" customHeight="1" x14ac:dyDescent="0.15">
      <c r="A366" s="15"/>
      <c r="B366" s="15"/>
      <c r="C366" s="15"/>
      <c r="D366" s="15"/>
      <c r="E366" s="15"/>
      <c r="F366" s="15"/>
      <c r="G366" s="15"/>
      <c r="H366" s="15"/>
      <c r="I366" s="15"/>
      <c r="J366" s="15"/>
      <c r="K366" s="15"/>
      <c r="L366" s="15"/>
      <c r="M366" s="11"/>
      <c r="O366" s="673"/>
      <c r="P366" s="673"/>
      <c r="Q366" s="673"/>
      <c r="R366" s="673"/>
      <c r="S366" s="673"/>
      <c r="T366" s="673"/>
      <c r="U366" s="673"/>
      <c r="V366" s="673"/>
      <c r="W366" s="673"/>
      <c r="X366" s="673"/>
      <c r="Y366" s="673"/>
      <c r="Z366" s="673"/>
      <c r="AA366" s="18"/>
      <c r="AB366" s="18"/>
    </row>
    <row r="367" spans="1:28" s="19" customFormat="1" ht="13.5" customHeight="1" x14ac:dyDescent="0.15">
      <c r="A367" s="15"/>
      <c r="B367" s="15"/>
      <c r="C367" s="15"/>
      <c r="D367" s="15"/>
      <c r="E367" s="15"/>
      <c r="F367" s="15"/>
      <c r="G367" s="15"/>
      <c r="H367" s="15"/>
      <c r="I367" s="15"/>
      <c r="J367" s="15"/>
      <c r="K367" s="15"/>
      <c r="L367" s="15"/>
      <c r="M367" s="11"/>
      <c r="O367" s="673"/>
      <c r="P367" s="673"/>
      <c r="Q367" s="673"/>
      <c r="R367" s="673"/>
      <c r="S367" s="673"/>
      <c r="T367" s="673"/>
      <c r="U367" s="673"/>
      <c r="V367" s="673"/>
      <c r="W367" s="673"/>
      <c r="X367" s="673"/>
      <c r="Y367" s="673"/>
      <c r="Z367" s="673"/>
      <c r="AA367" s="18"/>
      <c r="AB367" s="18"/>
    </row>
    <row r="368" spans="1:28" s="19" customFormat="1" ht="13.5" customHeight="1" x14ac:dyDescent="0.15">
      <c r="A368" s="15"/>
      <c r="B368" s="15"/>
      <c r="C368" s="15"/>
      <c r="D368" s="15"/>
      <c r="E368" s="15"/>
      <c r="F368" s="15"/>
      <c r="G368" s="15"/>
      <c r="H368" s="15"/>
      <c r="I368" s="15"/>
      <c r="J368" s="15"/>
      <c r="K368" s="15"/>
      <c r="L368" s="15"/>
      <c r="M368" s="11"/>
      <c r="O368" s="673"/>
      <c r="P368" s="673"/>
      <c r="Q368" s="673"/>
      <c r="R368" s="673"/>
      <c r="S368" s="673"/>
      <c r="T368" s="673"/>
      <c r="U368" s="673"/>
      <c r="V368" s="673"/>
      <c r="W368" s="673"/>
      <c r="X368" s="673"/>
      <c r="Y368" s="673"/>
      <c r="Z368" s="673"/>
      <c r="AA368" s="18"/>
      <c r="AB368" s="18"/>
    </row>
    <row r="369" spans="1:28" s="19" customFormat="1" ht="13.5" customHeight="1" x14ac:dyDescent="0.15">
      <c r="A369" s="15"/>
      <c r="B369" s="15"/>
      <c r="C369" s="15"/>
      <c r="D369" s="15"/>
      <c r="E369" s="15"/>
      <c r="F369" s="15"/>
      <c r="G369" s="15"/>
      <c r="H369" s="15"/>
      <c r="I369" s="15"/>
      <c r="J369" s="15"/>
      <c r="K369" s="15"/>
      <c r="L369" s="15"/>
      <c r="M369" s="11"/>
      <c r="O369" s="673"/>
      <c r="P369" s="673"/>
      <c r="Q369" s="673"/>
      <c r="R369" s="673"/>
      <c r="S369" s="673"/>
      <c r="T369" s="673"/>
      <c r="U369" s="673"/>
      <c r="V369" s="673"/>
      <c r="W369" s="673"/>
      <c r="X369" s="673"/>
      <c r="Y369" s="673"/>
      <c r="Z369" s="673"/>
      <c r="AA369" s="18"/>
      <c r="AB369" s="18"/>
    </row>
    <row r="370" spans="1:28" s="19" customFormat="1" ht="13.5" customHeight="1" x14ac:dyDescent="0.15">
      <c r="A370" s="15"/>
      <c r="B370" s="15"/>
      <c r="C370" s="15"/>
      <c r="D370" s="15"/>
      <c r="E370" s="15"/>
      <c r="F370" s="15"/>
      <c r="G370" s="15"/>
      <c r="H370" s="15"/>
      <c r="I370" s="15"/>
      <c r="J370" s="15"/>
      <c r="K370" s="15"/>
      <c r="L370" s="15"/>
      <c r="M370" s="11"/>
      <c r="O370" s="673"/>
      <c r="P370" s="673"/>
      <c r="Q370" s="673"/>
      <c r="R370" s="673"/>
      <c r="S370" s="673"/>
      <c r="T370" s="673"/>
      <c r="U370" s="673"/>
      <c r="V370" s="673"/>
      <c r="W370" s="673"/>
      <c r="X370" s="673"/>
      <c r="Y370" s="673"/>
      <c r="Z370" s="673"/>
      <c r="AA370" s="18"/>
      <c r="AB370" s="18"/>
    </row>
    <row r="371" spans="1:28" s="19" customFormat="1" ht="13.5" customHeight="1" x14ac:dyDescent="0.15">
      <c r="A371" s="15"/>
      <c r="B371" s="15"/>
      <c r="C371" s="15"/>
      <c r="D371" s="15"/>
      <c r="E371" s="15"/>
      <c r="F371" s="15"/>
      <c r="G371" s="15"/>
      <c r="H371" s="15"/>
      <c r="I371" s="15"/>
      <c r="J371" s="15"/>
      <c r="K371" s="15"/>
      <c r="L371" s="15"/>
      <c r="M371" s="11"/>
      <c r="O371" s="673"/>
      <c r="P371" s="673"/>
      <c r="Q371" s="673"/>
      <c r="R371" s="673"/>
      <c r="S371" s="673"/>
      <c r="T371" s="673"/>
      <c r="U371" s="673"/>
      <c r="V371" s="673"/>
      <c r="W371" s="673"/>
      <c r="X371" s="673"/>
      <c r="Y371" s="673"/>
      <c r="Z371" s="673"/>
      <c r="AA371" s="18"/>
      <c r="AB371" s="18"/>
    </row>
    <row r="372" spans="1:28" s="19" customFormat="1" ht="13.5" customHeight="1" x14ac:dyDescent="0.15">
      <c r="A372" s="15"/>
      <c r="B372" s="15"/>
      <c r="C372" s="15"/>
      <c r="D372" s="15"/>
      <c r="E372" s="15"/>
      <c r="F372" s="15"/>
      <c r="G372" s="15"/>
      <c r="H372" s="15"/>
      <c r="I372" s="15"/>
      <c r="J372" s="15"/>
      <c r="K372" s="15"/>
      <c r="L372" s="15"/>
      <c r="M372" s="11"/>
      <c r="O372" s="673"/>
      <c r="P372" s="673"/>
      <c r="Q372" s="673"/>
      <c r="R372" s="673"/>
      <c r="S372" s="673"/>
      <c r="T372" s="673"/>
      <c r="U372" s="673"/>
      <c r="V372" s="673"/>
      <c r="W372" s="673"/>
      <c r="X372" s="673"/>
      <c r="Y372" s="673"/>
      <c r="Z372" s="673"/>
      <c r="AA372" s="18"/>
      <c r="AB372" s="18"/>
    </row>
    <row r="373" spans="1:28" s="19" customFormat="1" ht="13.5" customHeight="1" x14ac:dyDescent="0.15">
      <c r="A373" s="15"/>
      <c r="B373" s="15"/>
      <c r="C373" s="15"/>
      <c r="D373" s="15"/>
      <c r="E373" s="15"/>
      <c r="F373" s="15"/>
      <c r="G373" s="15"/>
      <c r="H373" s="15"/>
      <c r="I373" s="15"/>
      <c r="J373" s="15"/>
      <c r="K373" s="15"/>
      <c r="L373" s="15"/>
      <c r="M373" s="11"/>
      <c r="O373" s="673"/>
      <c r="P373" s="673"/>
      <c r="Q373" s="673"/>
      <c r="R373" s="673"/>
      <c r="S373" s="673"/>
      <c r="T373" s="673"/>
      <c r="U373" s="673"/>
      <c r="V373" s="673"/>
      <c r="W373" s="673"/>
      <c r="X373" s="673"/>
      <c r="Y373" s="673"/>
      <c r="Z373" s="673"/>
      <c r="AA373" s="18"/>
      <c r="AB373" s="18"/>
    </row>
    <row r="374" spans="1:28" s="19" customFormat="1" ht="13.5" customHeight="1" x14ac:dyDescent="0.15">
      <c r="A374" s="15"/>
      <c r="B374" s="15"/>
      <c r="C374" s="15"/>
      <c r="D374" s="15"/>
      <c r="E374" s="15"/>
      <c r="F374" s="15"/>
      <c r="G374" s="15"/>
      <c r="H374" s="15"/>
      <c r="I374" s="15"/>
      <c r="J374" s="15"/>
      <c r="K374" s="15"/>
      <c r="L374" s="15"/>
      <c r="M374" s="11"/>
      <c r="O374" s="673"/>
      <c r="P374" s="673"/>
      <c r="Q374" s="673"/>
      <c r="R374" s="673"/>
      <c r="S374" s="673"/>
      <c r="T374" s="673"/>
      <c r="U374" s="673"/>
      <c r="V374" s="673"/>
      <c r="W374" s="673"/>
      <c r="X374" s="673"/>
      <c r="Y374" s="673"/>
      <c r="Z374" s="673"/>
      <c r="AA374" s="18"/>
      <c r="AB374" s="18"/>
    </row>
    <row r="375" spans="1:28" s="19" customFormat="1" ht="13.5" customHeight="1" x14ac:dyDescent="0.15">
      <c r="A375" s="15"/>
      <c r="B375" s="15"/>
      <c r="C375" s="15"/>
      <c r="D375" s="15"/>
      <c r="E375" s="15"/>
      <c r="F375" s="15"/>
      <c r="G375" s="15"/>
      <c r="H375" s="15"/>
      <c r="I375" s="15"/>
      <c r="J375" s="15"/>
      <c r="K375" s="15"/>
      <c r="L375" s="15"/>
      <c r="M375" s="11"/>
      <c r="O375" s="673"/>
      <c r="P375" s="673"/>
      <c r="Q375" s="673"/>
      <c r="R375" s="673"/>
      <c r="S375" s="673"/>
      <c r="T375" s="673"/>
      <c r="U375" s="673"/>
      <c r="V375" s="673"/>
      <c r="W375" s="673"/>
      <c r="X375" s="673"/>
      <c r="Y375" s="673"/>
      <c r="Z375" s="673"/>
      <c r="AA375" s="18"/>
      <c r="AB375" s="18"/>
    </row>
    <row r="376" spans="1:28" s="19" customFormat="1" ht="13.5" customHeight="1" x14ac:dyDescent="0.15">
      <c r="A376" s="15"/>
      <c r="B376" s="15"/>
      <c r="C376" s="15"/>
      <c r="D376" s="15"/>
      <c r="E376" s="15"/>
      <c r="F376" s="15"/>
      <c r="G376" s="15"/>
      <c r="H376" s="15"/>
      <c r="I376" s="15"/>
      <c r="J376" s="15"/>
      <c r="K376" s="15"/>
      <c r="L376" s="15"/>
      <c r="M376" s="11"/>
      <c r="O376" s="673"/>
      <c r="P376" s="673"/>
      <c r="Q376" s="673"/>
      <c r="R376" s="673"/>
      <c r="S376" s="673"/>
      <c r="T376" s="673"/>
      <c r="U376" s="673"/>
      <c r="V376" s="673"/>
      <c r="W376" s="673"/>
      <c r="X376" s="673"/>
      <c r="Y376" s="673"/>
      <c r="Z376" s="673"/>
      <c r="AA376" s="18"/>
      <c r="AB376" s="18"/>
    </row>
    <row r="377" spans="1:28" s="19" customFormat="1" ht="13.5" customHeight="1" x14ac:dyDescent="0.15">
      <c r="A377" s="15"/>
      <c r="B377" s="15"/>
      <c r="C377" s="15"/>
      <c r="D377" s="15"/>
      <c r="E377" s="15"/>
      <c r="F377" s="15"/>
      <c r="G377" s="15"/>
      <c r="H377" s="15"/>
      <c r="I377" s="15"/>
      <c r="J377" s="15"/>
      <c r="K377" s="15"/>
      <c r="L377" s="15"/>
      <c r="M377" s="11"/>
      <c r="O377" s="673"/>
      <c r="P377" s="673"/>
      <c r="Q377" s="673"/>
      <c r="R377" s="673"/>
      <c r="S377" s="673"/>
      <c r="T377" s="673"/>
      <c r="U377" s="673"/>
      <c r="V377" s="673"/>
      <c r="W377" s="673"/>
      <c r="X377" s="673"/>
      <c r="Y377" s="673"/>
      <c r="Z377" s="673"/>
      <c r="AA377" s="18"/>
      <c r="AB377" s="18"/>
    </row>
    <row r="378" spans="1:28" s="19" customFormat="1" ht="13.5" customHeight="1" x14ac:dyDescent="0.15">
      <c r="A378" s="15"/>
      <c r="B378" s="15"/>
      <c r="C378" s="15"/>
      <c r="D378" s="15"/>
      <c r="E378" s="15"/>
      <c r="F378" s="15"/>
      <c r="G378" s="15"/>
      <c r="H378" s="15"/>
      <c r="I378" s="15"/>
      <c r="J378" s="15"/>
      <c r="K378" s="15"/>
      <c r="L378" s="15"/>
      <c r="M378" s="11"/>
      <c r="O378" s="673"/>
      <c r="P378" s="673"/>
      <c r="Q378" s="673"/>
      <c r="R378" s="673"/>
      <c r="S378" s="673"/>
      <c r="T378" s="673"/>
      <c r="U378" s="673"/>
      <c r="V378" s="673"/>
      <c r="W378" s="673"/>
      <c r="X378" s="673"/>
      <c r="Y378" s="673"/>
      <c r="Z378" s="673"/>
      <c r="AA378" s="18"/>
      <c r="AB378" s="18"/>
    </row>
    <row r="379" spans="1:28" s="19" customFormat="1" ht="13.5" customHeight="1" x14ac:dyDescent="0.15">
      <c r="A379" s="15"/>
      <c r="B379" s="15"/>
      <c r="C379" s="15"/>
      <c r="D379" s="15"/>
      <c r="E379" s="15"/>
      <c r="F379" s="15"/>
      <c r="G379" s="15"/>
      <c r="H379" s="15"/>
      <c r="I379" s="15"/>
      <c r="J379" s="15"/>
      <c r="K379" s="15"/>
      <c r="L379" s="15"/>
      <c r="M379" s="11"/>
      <c r="O379" s="673"/>
      <c r="P379" s="673"/>
      <c r="Q379" s="673"/>
      <c r="R379" s="673"/>
      <c r="S379" s="673"/>
      <c r="T379" s="673"/>
      <c r="U379" s="673"/>
      <c r="V379" s="673"/>
      <c r="W379" s="673"/>
      <c r="X379" s="673"/>
      <c r="Y379" s="673"/>
      <c r="Z379" s="673"/>
      <c r="AA379" s="18"/>
      <c r="AB379" s="18"/>
    </row>
    <row r="380" spans="1:28" s="19" customFormat="1" ht="13.5" customHeight="1" x14ac:dyDescent="0.15">
      <c r="A380" s="15"/>
      <c r="B380" s="15"/>
      <c r="C380" s="15"/>
      <c r="D380" s="15"/>
      <c r="E380" s="15"/>
      <c r="F380" s="15"/>
      <c r="G380" s="15"/>
      <c r="H380" s="15"/>
      <c r="I380" s="15"/>
      <c r="J380" s="15"/>
      <c r="K380" s="15"/>
      <c r="L380" s="15"/>
      <c r="M380" s="11"/>
      <c r="O380" s="673"/>
      <c r="P380" s="673"/>
      <c r="Q380" s="673"/>
      <c r="R380" s="673"/>
      <c r="S380" s="673"/>
      <c r="T380" s="673"/>
      <c r="U380" s="673"/>
      <c r="V380" s="673"/>
      <c r="W380" s="673"/>
      <c r="X380" s="673"/>
      <c r="Y380" s="673"/>
      <c r="Z380" s="673"/>
      <c r="AA380" s="18"/>
      <c r="AB380" s="18"/>
    </row>
    <row r="381" spans="1:28" s="19" customFormat="1" ht="13.5" customHeight="1" x14ac:dyDescent="0.15">
      <c r="A381" s="15"/>
      <c r="B381" s="15"/>
      <c r="C381" s="15"/>
      <c r="D381" s="15"/>
      <c r="E381" s="15"/>
      <c r="F381" s="15"/>
      <c r="G381" s="15"/>
      <c r="H381" s="15"/>
      <c r="I381" s="15"/>
      <c r="J381" s="15"/>
      <c r="K381" s="15"/>
      <c r="L381" s="15"/>
      <c r="M381" s="11"/>
      <c r="O381" s="673"/>
      <c r="P381" s="673"/>
      <c r="Q381" s="673"/>
      <c r="R381" s="673"/>
      <c r="S381" s="673"/>
      <c r="T381" s="673"/>
      <c r="U381" s="673"/>
      <c r="V381" s="673"/>
      <c r="W381" s="673"/>
      <c r="X381" s="673"/>
      <c r="Y381" s="673"/>
      <c r="Z381" s="673"/>
      <c r="AA381" s="18"/>
      <c r="AB381" s="18"/>
    </row>
    <row r="382" spans="1:28" s="19" customFormat="1" ht="13.5" customHeight="1" x14ac:dyDescent="0.15">
      <c r="A382" s="15"/>
      <c r="B382" s="15"/>
      <c r="C382" s="15"/>
      <c r="D382" s="15"/>
      <c r="E382" s="15"/>
      <c r="F382" s="15"/>
      <c r="G382" s="15"/>
      <c r="H382" s="15"/>
      <c r="I382" s="15"/>
      <c r="J382" s="15"/>
      <c r="K382" s="15"/>
      <c r="L382" s="15"/>
      <c r="M382" s="11"/>
      <c r="O382" s="673"/>
      <c r="P382" s="673"/>
      <c r="Q382" s="673"/>
      <c r="R382" s="673"/>
      <c r="S382" s="673"/>
      <c r="T382" s="673"/>
      <c r="U382" s="673"/>
      <c r="V382" s="673"/>
      <c r="W382" s="673"/>
      <c r="X382" s="673"/>
      <c r="Y382" s="673"/>
      <c r="Z382" s="673"/>
      <c r="AA382" s="18"/>
      <c r="AB382" s="18"/>
    </row>
    <row r="383" spans="1:28" s="19" customFormat="1" ht="13.5" customHeight="1" x14ac:dyDescent="0.15">
      <c r="A383" s="15"/>
      <c r="B383" s="15"/>
      <c r="C383" s="15"/>
      <c r="D383" s="15"/>
      <c r="E383" s="15"/>
      <c r="F383" s="15"/>
      <c r="G383" s="15"/>
      <c r="H383" s="15"/>
      <c r="I383" s="15"/>
      <c r="J383" s="15"/>
      <c r="K383" s="15"/>
      <c r="L383" s="15"/>
      <c r="M383" s="11"/>
      <c r="O383" s="673"/>
      <c r="P383" s="673"/>
      <c r="Q383" s="673"/>
      <c r="R383" s="673"/>
      <c r="S383" s="673"/>
      <c r="T383" s="673"/>
      <c r="U383" s="673"/>
      <c r="V383" s="673"/>
      <c r="W383" s="673"/>
      <c r="X383" s="673"/>
      <c r="Y383" s="673"/>
      <c r="Z383" s="673"/>
      <c r="AA383" s="18"/>
      <c r="AB383" s="18"/>
    </row>
    <row r="384" spans="1:28" s="19" customFormat="1" ht="13.5" customHeight="1" x14ac:dyDescent="0.15">
      <c r="A384" s="15"/>
      <c r="B384" s="15"/>
      <c r="C384" s="15"/>
      <c r="D384" s="15"/>
      <c r="E384" s="15"/>
      <c r="F384" s="15"/>
      <c r="G384" s="15"/>
      <c r="H384" s="15"/>
      <c r="I384" s="15"/>
      <c r="J384" s="15"/>
      <c r="K384" s="15"/>
      <c r="L384" s="15"/>
      <c r="M384" s="11"/>
      <c r="O384" s="673"/>
      <c r="P384" s="673"/>
      <c r="Q384" s="673"/>
      <c r="R384" s="673"/>
      <c r="S384" s="673"/>
      <c r="T384" s="673"/>
      <c r="U384" s="673"/>
      <c r="V384" s="673"/>
      <c r="W384" s="673"/>
      <c r="X384" s="673"/>
      <c r="Y384" s="673"/>
      <c r="Z384" s="673"/>
      <c r="AA384" s="18"/>
      <c r="AB384" s="18"/>
    </row>
    <row r="385" spans="1:28" s="19" customFormat="1" ht="13.5" customHeight="1" x14ac:dyDescent="0.15">
      <c r="A385" s="15"/>
      <c r="B385" s="15"/>
      <c r="C385" s="15"/>
      <c r="D385" s="15"/>
      <c r="E385" s="15"/>
      <c r="F385" s="15"/>
      <c r="G385" s="15"/>
      <c r="H385" s="15"/>
      <c r="I385" s="15"/>
      <c r="J385" s="15"/>
      <c r="K385" s="15"/>
      <c r="L385" s="15"/>
      <c r="M385" s="11"/>
      <c r="O385" s="673"/>
      <c r="P385" s="673"/>
      <c r="Q385" s="673"/>
      <c r="R385" s="673"/>
      <c r="S385" s="673"/>
      <c r="T385" s="673"/>
      <c r="U385" s="673"/>
      <c r="V385" s="673"/>
      <c r="W385" s="673"/>
      <c r="X385" s="673"/>
      <c r="Y385" s="673"/>
      <c r="Z385" s="673"/>
      <c r="AA385" s="18"/>
      <c r="AB385" s="18"/>
    </row>
    <row r="386" spans="1:28" s="19" customFormat="1" ht="13.5" customHeight="1" x14ac:dyDescent="0.15">
      <c r="A386" s="15"/>
      <c r="B386" s="15"/>
      <c r="C386" s="15"/>
      <c r="D386" s="15"/>
      <c r="E386" s="15"/>
      <c r="F386" s="15"/>
      <c r="G386" s="15"/>
      <c r="H386" s="15"/>
      <c r="I386" s="15"/>
      <c r="J386" s="15"/>
      <c r="K386" s="15"/>
      <c r="L386" s="15"/>
      <c r="M386" s="11"/>
      <c r="O386" s="673"/>
      <c r="P386" s="673"/>
      <c r="Q386" s="673"/>
      <c r="R386" s="673"/>
      <c r="S386" s="673"/>
      <c r="T386" s="673"/>
      <c r="U386" s="673"/>
      <c r="V386" s="673"/>
      <c r="W386" s="673"/>
      <c r="X386" s="673"/>
      <c r="Y386" s="673"/>
      <c r="Z386" s="673"/>
      <c r="AA386" s="18"/>
      <c r="AB386" s="18"/>
    </row>
    <row r="387" spans="1:28" s="19" customFormat="1" ht="13.5" customHeight="1" x14ac:dyDescent="0.15">
      <c r="A387" s="15"/>
      <c r="B387" s="15"/>
      <c r="C387" s="15"/>
      <c r="D387" s="15"/>
      <c r="E387" s="15"/>
      <c r="F387" s="15"/>
      <c r="G387" s="15"/>
      <c r="H387" s="15"/>
      <c r="I387" s="15"/>
      <c r="J387" s="15"/>
      <c r="K387" s="15"/>
      <c r="L387" s="15"/>
      <c r="M387" s="11"/>
      <c r="O387" s="673"/>
      <c r="P387" s="673"/>
      <c r="Q387" s="673"/>
      <c r="R387" s="673"/>
      <c r="S387" s="673"/>
      <c r="T387" s="673"/>
      <c r="U387" s="673"/>
      <c r="V387" s="673"/>
      <c r="W387" s="673"/>
      <c r="X387" s="673"/>
      <c r="Y387" s="673"/>
      <c r="Z387" s="673"/>
      <c r="AA387" s="18"/>
      <c r="AB387" s="18"/>
    </row>
    <row r="388" spans="1:28" s="19" customFormat="1" ht="13.5" customHeight="1" x14ac:dyDescent="0.15">
      <c r="A388" s="15"/>
      <c r="B388" s="15"/>
      <c r="C388" s="15"/>
      <c r="D388" s="15"/>
      <c r="E388" s="15"/>
      <c r="F388" s="15"/>
      <c r="G388" s="15"/>
      <c r="H388" s="15"/>
      <c r="I388" s="15"/>
      <c r="J388" s="15"/>
      <c r="K388" s="15"/>
      <c r="L388" s="15"/>
      <c r="M388" s="11"/>
      <c r="O388" s="673"/>
      <c r="P388" s="673"/>
      <c r="Q388" s="673"/>
      <c r="R388" s="673"/>
      <c r="S388" s="673"/>
      <c r="T388" s="673"/>
      <c r="U388" s="673"/>
      <c r="V388" s="673"/>
      <c r="W388" s="673"/>
      <c r="X388" s="673"/>
      <c r="Y388" s="673"/>
      <c r="Z388" s="673"/>
      <c r="AA388" s="18"/>
      <c r="AB388" s="18"/>
    </row>
    <row r="389" spans="1:28" s="19" customFormat="1" ht="13.5" customHeight="1" x14ac:dyDescent="0.15">
      <c r="A389" s="15"/>
      <c r="B389" s="15"/>
      <c r="C389" s="15"/>
      <c r="D389" s="15"/>
      <c r="E389" s="15"/>
      <c r="F389" s="15"/>
      <c r="G389" s="15"/>
      <c r="H389" s="15"/>
      <c r="I389" s="15"/>
      <c r="J389" s="15"/>
      <c r="K389" s="15"/>
      <c r="L389" s="15"/>
      <c r="M389" s="11"/>
      <c r="O389" s="673"/>
      <c r="P389" s="673"/>
      <c r="Q389" s="673"/>
      <c r="R389" s="673"/>
      <c r="S389" s="673"/>
      <c r="T389" s="673"/>
      <c r="U389" s="673"/>
      <c r="V389" s="673"/>
      <c r="W389" s="673"/>
      <c r="X389" s="673"/>
      <c r="Y389" s="673"/>
      <c r="Z389" s="673"/>
      <c r="AA389" s="18"/>
      <c r="AB389" s="18"/>
    </row>
    <row r="390" spans="1:28" s="19" customFormat="1" ht="13.5" customHeight="1" x14ac:dyDescent="0.15">
      <c r="A390" s="15"/>
      <c r="B390" s="15"/>
      <c r="C390" s="15"/>
      <c r="D390" s="15"/>
      <c r="E390" s="15"/>
      <c r="F390" s="15"/>
      <c r="G390" s="15"/>
      <c r="H390" s="15"/>
      <c r="I390" s="15"/>
      <c r="J390" s="15"/>
      <c r="K390" s="15"/>
      <c r="L390" s="15"/>
      <c r="M390" s="11"/>
      <c r="O390" s="673"/>
      <c r="P390" s="673"/>
      <c r="Q390" s="673"/>
      <c r="R390" s="673"/>
      <c r="S390" s="673"/>
      <c r="T390" s="673"/>
      <c r="U390" s="673"/>
      <c r="V390" s="673"/>
      <c r="W390" s="673"/>
      <c r="X390" s="673"/>
      <c r="Y390" s="673"/>
      <c r="Z390" s="673"/>
      <c r="AA390" s="18"/>
      <c r="AB390" s="18"/>
    </row>
    <row r="391" spans="1:28" s="19" customFormat="1" ht="13.5" customHeight="1" x14ac:dyDescent="0.15">
      <c r="A391" s="15"/>
      <c r="B391" s="15"/>
      <c r="C391" s="15"/>
      <c r="D391" s="15"/>
      <c r="E391" s="15"/>
      <c r="F391" s="15"/>
      <c r="G391" s="15"/>
      <c r="H391" s="15"/>
      <c r="I391" s="15"/>
      <c r="J391" s="15"/>
      <c r="K391" s="15"/>
      <c r="L391" s="15"/>
      <c r="M391" s="11"/>
      <c r="O391" s="673"/>
      <c r="P391" s="673"/>
      <c r="Q391" s="673"/>
      <c r="R391" s="673"/>
      <c r="S391" s="673"/>
      <c r="T391" s="673"/>
      <c r="U391" s="673"/>
      <c r="V391" s="673"/>
      <c r="W391" s="673"/>
      <c r="X391" s="673"/>
      <c r="Y391" s="673"/>
      <c r="Z391" s="673"/>
      <c r="AA391" s="18"/>
      <c r="AB391" s="18"/>
    </row>
    <row r="392" spans="1:28" s="19" customFormat="1" ht="13.5" customHeight="1" x14ac:dyDescent="0.15">
      <c r="A392" s="15"/>
      <c r="B392" s="15"/>
      <c r="C392" s="15"/>
      <c r="D392" s="15"/>
      <c r="E392" s="15"/>
      <c r="F392" s="15"/>
      <c r="G392" s="15"/>
      <c r="H392" s="15"/>
      <c r="I392" s="15"/>
      <c r="J392" s="15"/>
      <c r="K392" s="15"/>
      <c r="L392" s="15"/>
      <c r="M392" s="11"/>
      <c r="O392" s="673"/>
      <c r="P392" s="673"/>
      <c r="Q392" s="673"/>
      <c r="R392" s="673"/>
      <c r="S392" s="673"/>
      <c r="T392" s="673"/>
      <c r="U392" s="673"/>
      <c r="V392" s="673"/>
      <c r="W392" s="673"/>
      <c r="X392" s="673"/>
      <c r="Y392" s="673"/>
      <c r="Z392" s="673"/>
      <c r="AA392" s="18"/>
      <c r="AB392" s="18"/>
    </row>
    <row r="393" spans="1:28" s="19" customFormat="1" ht="13.5" customHeight="1" x14ac:dyDescent="0.15">
      <c r="A393" s="15"/>
      <c r="B393" s="15"/>
      <c r="C393" s="15"/>
      <c r="D393" s="15"/>
      <c r="E393" s="15"/>
      <c r="F393" s="15"/>
      <c r="G393" s="15"/>
      <c r="H393" s="15"/>
      <c r="I393" s="15"/>
      <c r="J393" s="15"/>
      <c r="K393" s="15"/>
      <c r="L393" s="15"/>
      <c r="M393" s="11"/>
      <c r="O393" s="673"/>
      <c r="P393" s="673"/>
      <c r="Q393" s="673"/>
      <c r="R393" s="673"/>
      <c r="S393" s="673"/>
      <c r="T393" s="673"/>
      <c r="U393" s="673"/>
      <c r="V393" s="673"/>
      <c r="W393" s="673"/>
      <c r="X393" s="673"/>
      <c r="Y393" s="673"/>
      <c r="Z393" s="673"/>
      <c r="AA393" s="18"/>
      <c r="AB393" s="18"/>
    </row>
    <row r="394" spans="1:28" s="19" customFormat="1" ht="13.5" customHeight="1" x14ac:dyDescent="0.15">
      <c r="A394" s="15"/>
      <c r="B394" s="15"/>
      <c r="C394" s="15"/>
      <c r="D394" s="15"/>
      <c r="E394" s="15"/>
      <c r="F394" s="15"/>
      <c r="G394" s="15"/>
      <c r="H394" s="15"/>
      <c r="I394" s="15"/>
      <c r="J394" s="15"/>
      <c r="K394" s="15"/>
      <c r="L394" s="15"/>
      <c r="M394" s="11"/>
      <c r="O394" s="673"/>
      <c r="P394" s="673"/>
      <c r="Q394" s="673"/>
      <c r="R394" s="673"/>
      <c r="S394" s="673"/>
      <c r="T394" s="673"/>
      <c r="U394" s="673"/>
      <c r="V394" s="673"/>
      <c r="W394" s="673"/>
      <c r="X394" s="673"/>
      <c r="Y394" s="673"/>
      <c r="Z394" s="673"/>
      <c r="AA394" s="18"/>
      <c r="AB394" s="18"/>
    </row>
    <row r="395" spans="1:28" s="19" customFormat="1" ht="13.5" customHeight="1" x14ac:dyDescent="0.15">
      <c r="A395" s="15"/>
      <c r="B395" s="15"/>
      <c r="C395" s="15"/>
      <c r="D395" s="15"/>
      <c r="E395" s="15"/>
      <c r="F395" s="15"/>
      <c r="G395" s="15"/>
      <c r="H395" s="15"/>
      <c r="I395" s="15"/>
      <c r="J395" s="15"/>
      <c r="K395" s="15"/>
      <c r="L395" s="15"/>
      <c r="M395" s="11"/>
      <c r="O395" s="673"/>
      <c r="P395" s="673"/>
      <c r="Q395" s="673"/>
      <c r="R395" s="673"/>
      <c r="S395" s="673"/>
      <c r="T395" s="673"/>
      <c r="U395" s="673"/>
      <c r="V395" s="673"/>
      <c r="W395" s="673"/>
      <c r="X395" s="673"/>
      <c r="Y395" s="673"/>
      <c r="Z395" s="673"/>
      <c r="AA395" s="18"/>
      <c r="AB395" s="18"/>
    </row>
    <row r="396" spans="1:28" s="19" customFormat="1" ht="13.5" customHeight="1" x14ac:dyDescent="0.15">
      <c r="A396" s="15"/>
      <c r="B396" s="15"/>
      <c r="C396" s="15"/>
      <c r="D396" s="15"/>
      <c r="E396" s="15"/>
      <c r="F396" s="15"/>
      <c r="G396" s="15"/>
      <c r="H396" s="15"/>
      <c r="I396" s="15"/>
      <c r="J396" s="15"/>
      <c r="K396" s="15"/>
      <c r="L396" s="15"/>
      <c r="M396" s="11"/>
      <c r="O396" s="673"/>
      <c r="P396" s="673"/>
      <c r="Q396" s="673"/>
      <c r="R396" s="673"/>
      <c r="S396" s="673"/>
      <c r="T396" s="673"/>
      <c r="U396" s="673"/>
      <c r="V396" s="673"/>
      <c r="W396" s="673"/>
      <c r="X396" s="673"/>
      <c r="Y396" s="673"/>
      <c r="Z396" s="673"/>
      <c r="AA396" s="18"/>
      <c r="AB396" s="18"/>
    </row>
    <row r="397" spans="1:28" s="19" customFormat="1" ht="13.5" customHeight="1" x14ac:dyDescent="0.15">
      <c r="A397" s="15"/>
      <c r="B397" s="15"/>
      <c r="C397" s="15"/>
      <c r="D397" s="15"/>
      <c r="E397" s="15"/>
      <c r="F397" s="15"/>
      <c r="G397" s="15"/>
      <c r="H397" s="15"/>
      <c r="I397" s="15"/>
      <c r="J397" s="15"/>
      <c r="K397" s="15"/>
      <c r="L397" s="15"/>
      <c r="M397" s="11"/>
      <c r="O397" s="673"/>
      <c r="P397" s="673"/>
      <c r="Q397" s="673"/>
      <c r="R397" s="673"/>
      <c r="S397" s="673"/>
      <c r="T397" s="673"/>
      <c r="U397" s="673"/>
      <c r="V397" s="673"/>
      <c r="W397" s="673"/>
      <c r="X397" s="673"/>
      <c r="Y397" s="673"/>
      <c r="Z397" s="673"/>
      <c r="AA397" s="18"/>
      <c r="AB397" s="18"/>
    </row>
    <row r="398" spans="1:28" s="19" customFormat="1" ht="13.5" customHeight="1" x14ac:dyDescent="0.15">
      <c r="A398" s="15"/>
      <c r="B398" s="15"/>
      <c r="C398" s="15"/>
      <c r="D398" s="15"/>
      <c r="E398" s="15"/>
      <c r="F398" s="15"/>
      <c r="G398" s="15"/>
      <c r="H398" s="15"/>
      <c r="I398" s="15"/>
      <c r="J398" s="15"/>
      <c r="K398" s="15"/>
      <c r="L398" s="15"/>
      <c r="M398" s="11"/>
      <c r="O398" s="673"/>
      <c r="P398" s="673"/>
      <c r="Q398" s="673"/>
      <c r="R398" s="673"/>
      <c r="S398" s="673"/>
      <c r="T398" s="673"/>
      <c r="U398" s="673"/>
      <c r="V398" s="673"/>
      <c r="W398" s="673"/>
      <c r="X398" s="673"/>
      <c r="Y398" s="673"/>
      <c r="Z398" s="673"/>
      <c r="AA398" s="18"/>
      <c r="AB398" s="18"/>
    </row>
    <row r="399" spans="1:28" s="19" customFormat="1" ht="13.5" customHeight="1" x14ac:dyDescent="0.15">
      <c r="A399" s="15"/>
      <c r="B399" s="15"/>
      <c r="C399" s="15"/>
      <c r="D399" s="15"/>
      <c r="E399" s="15"/>
      <c r="F399" s="15"/>
      <c r="G399" s="15"/>
      <c r="H399" s="15"/>
      <c r="I399" s="15"/>
      <c r="J399" s="15"/>
      <c r="K399" s="15"/>
      <c r="L399" s="15"/>
      <c r="M399" s="11"/>
      <c r="O399" s="673"/>
      <c r="P399" s="673"/>
      <c r="Q399" s="673"/>
      <c r="R399" s="673"/>
      <c r="S399" s="673"/>
      <c r="T399" s="673"/>
      <c r="U399" s="673"/>
      <c r="V399" s="673"/>
      <c r="W399" s="673"/>
      <c r="X399" s="673"/>
      <c r="Y399" s="673"/>
      <c r="Z399" s="673"/>
      <c r="AA399" s="18"/>
      <c r="AB399" s="18"/>
    </row>
    <row r="400" spans="1:28" s="19" customFormat="1" ht="13.5" customHeight="1" x14ac:dyDescent="0.15">
      <c r="A400" s="15"/>
      <c r="B400" s="15"/>
      <c r="C400" s="15"/>
      <c r="D400" s="15"/>
      <c r="E400" s="15"/>
      <c r="F400" s="15"/>
      <c r="G400" s="15"/>
      <c r="H400" s="15"/>
      <c r="I400" s="15"/>
      <c r="J400" s="15"/>
      <c r="K400" s="15"/>
      <c r="L400" s="15"/>
      <c r="M400" s="11"/>
      <c r="O400" s="673"/>
      <c r="P400" s="673"/>
      <c r="Q400" s="673"/>
      <c r="R400" s="673"/>
      <c r="S400" s="673"/>
      <c r="T400" s="673"/>
      <c r="U400" s="673"/>
      <c r="V400" s="673"/>
      <c r="W400" s="673"/>
      <c r="X400" s="673"/>
      <c r="Y400" s="673"/>
      <c r="Z400" s="673"/>
      <c r="AA400" s="18"/>
      <c r="AB400" s="18"/>
    </row>
    <row r="401" spans="1:28" s="19" customFormat="1" ht="13.5" customHeight="1" x14ac:dyDescent="0.15">
      <c r="A401" s="15"/>
      <c r="B401" s="15"/>
      <c r="C401" s="15"/>
      <c r="D401" s="15"/>
      <c r="E401" s="15"/>
      <c r="F401" s="15"/>
      <c r="G401" s="15"/>
      <c r="H401" s="15"/>
      <c r="I401" s="15"/>
      <c r="J401" s="15"/>
      <c r="K401" s="15"/>
      <c r="L401" s="15"/>
      <c r="M401" s="11"/>
      <c r="O401" s="673"/>
      <c r="P401" s="673"/>
      <c r="Q401" s="673"/>
      <c r="R401" s="673"/>
      <c r="S401" s="673"/>
      <c r="T401" s="673"/>
      <c r="U401" s="673"/>
      <c r="V401" s="673"/>
      <c r="W401" s="673"/>
      <c r="X401" s="673"/>
      <c r="Y401" s="673"/>
      <c r="Z401" s="673"/>
      <c r="AA401" s="18"/>
      <c r="AB401" s="18"/>
    </row>
    <row r="402" spans="1:28" s="19" customFormat="1" ht="13.5" customHeight="1" x14ac:dyDescent="0.15">
      <c r="A402" s="15"/>
      <c r="B402" s="15"/>
      <c r="C402" s="15"/>
      <c r="D402" s="15"/>
      <c r="E402" s="15"/>
      <c r="F402" s="15"/>
      <c r="G402" s="15"/>
      <c r="H402" s="15"/>
      <c r="I402" s="15"/>
      <c r="J402" s="15"/>
      <c r="K402" s="15"/>
      <c r="L402" s="15"/>
      <c r="M402" s="11"/>
      <c r="O402" s="673"/>
      <c r="P402" s="673"/>
      <c r="Q402" s="673"/>
      <c r="R402" s="673"/>
      <c r="S402" s="673"/>
      <c r="T402" s="673"/>
      <c r="U402" s="673"/>
      <c r="V402" s="673"/>
      <c r="W402" s="673"/>
      <c r="X402" s="673"/>
      <c r="Y402" s="673"/>
      <c r="Z402" s="673"/>
      <c r="AA402" s="18"/>
      <c r="AB402" s="18"/>
    </row>
    <row r="403" spans="1:28" s="19" customFormat="1" ht="13.5" customHeight="1" x14ac:dyDescent="0.15">
      <c r="A403" s="15"/>
      <c r="B403" s="15"/>
      <c r="C403" s="15"/>
      <c r="D403" s="15"/>
      <c r="E403" s="15"/>
      <c r="F403" s="15"/>
      <c r="G403" s="15"/>
      <c r="H403" s="15"/>
      <c r="I403" s="15"/>
      <c r="J403" s="15"/>
      <c r="K403" s="15"/>
      <c r="L403" s="15"/>
      <c r="M403" s="11"/>
      <c r="O403" s="673"/>
      <c r="P403" s="673"/>
      <c r="Q403" s="673"/>
      <c r="R403" s="673"/>
      <c r="S403" s="673"/>
      <c r="T403" s="673"/>
      <c r="U403" s="673"/>
      <c r="V403" s="673"/>
      <c r="W403" s="673"/>
      <c r="X403" s="673"/>
      <c r="Y403" s="673"/>
      <c r="Z403" s="673"/>
      <c r="AA403" s="18"/>
      <c r="AB403" s="18"/>
    </row>
    <row r="404" spans="1:28" s="19" customFormat="1" ht="13.5" customHeight="1" x14ac:dyDescent="0.15">
      <c r="A404" s="15"/>
      <c r="B404" s="15"/>
      <c r="C404" s="15"/>
      <c r="D404" s="15"/>
      <c r="E404" s="15"/>
      <c r="F404" s="15"/>
      <c r="G404" s="15"/>
      <c r="H404" s="15"/>
      <c r="I404" s="15"/>
      <c r="J404" s="15"/>
      <c r="K404" s="15"/>
      <c r="L404" s="15"/>
      <c r="M404" s="11"/>
      <c r="O404" s="673"/>
      <c r="P404" s="673"/>
      <c r="Q404" s="673"/>
      <c r="R404" s="673"/>
      <c r="S404" s="673"/>
      <c r="T404" s="673"/>
      <c r="U404" s="673"/>
      <c r="V404" s="673"/>
      <c r="W404" s="673"/>
      <c r="X404" s="673"/>
      <c r="Y404" s="673"/>
      <c r="Z404" s="673"/>
      <c r="AA404" s="18"/>
      <c r="AB404" s="18"/>
    </row>
    <row r="405" spans="1:28" s="19" customFormat="1" ht="13.5" customHeight="1" x14ac:dyDescent="0.15">
      <c r="A405" s="15"/>
      <c r="B405" s="15"/>
      <c r="C405" s="15"/>
      <c r="D405" s="15"/>
      <c r="E405" s="15"/>
      <c r="F405" s="15"/>
      <c r="G405" s="15"/>
      <c r="H405" s="15"/>
      <c r="I405" s="15"/>
      <c r="J405" s="15"/>
      <c r="K405" s="15"/>
      <c r="L405" s="15"/>
      <c r="M405" s="11"/>
      <c r="O405" s="673"/>
      <c r="P405" s="673"/>
      <c r="Q405" s="673"/>
      <c r="R405" s="673"/>
      <c r="S405" s="673"/>
      <c r="T405" s="673"/>
      <c r="U405" s="673"/>
      <c r="V405" s="673"/>
      <c r="W405" s="673"/>
      <c r="X405" s="673"/>
      <c r="Y405" s="673"/>
      <c r="Z405" s="673"/>
      <c r="AA405" s="18"/>
      <c r="AB405" s="18"/>
    </row>
    <row r="406" spans="1:28" s="19" customFormat="1" ht="13.5" customHeight="1" x14ac:dyDescent="0.15">
      <c r="A406" s="15"/>
      <c r="B406" s="15"/>
      <c r="C406" s="15"/>
      <c r="D406" s="15"/>
      <c r="E406" s="15"/>
      <c r="F406" s="15"/>
      <c r="G406" s="15"/>
      <c r="H406" s="15"/>
      <c r="I406" s="15"/>
      <c r="J406" s="15"/>
      <c r="K406" s="15"/>
      <c r="L406" s="15"/>
      <c r="M406" s="11"/>
      <c r="O406" s="673"/>
      <c r="P406" s="673"/>
      <c r="Q406" s="673"/>
      <c r="R406" s="673"/>
      <c r="S406" s="673"/>
      <c r="T406" s="673"/>
      <c r="U406" s="673"/>
      <c r="V406" s="673"/>
      <c r="W406" s="673"/>
      <c r="X406" s="673"/>
      <c r="Y406" s="673"/>
      <c r="Z406" s="673"/>
      <c r="AA406" s="18"/>
      <c r="AB406" s="18"/>
    </row>
    <row r="407" spans="1:28" s="19" customFormat="1" ht="13.5" customHeight="1" x14ac:dyDescent="0.15">
      <c r="A407" s="15"/>
      <c r="B407" s="15"/>
      <c r="C407" s="15"/>
      <c r="D407" s="15"/>
      <c r="E407" s="15"/>
      <c r="F407" s="15"/>
      <c r="G407" s="15"/>
      <c r="H407" s="15"/>
      <c r="I407" s="15"/>
      <c r="J407" s="15"/>
      <c r="K407" s="15"/>
      <c r="L407" s="15"/>
      <c r="M407" s="11"/>
      <c r="O407" s="673"/>
      <c r="P407" s="673"/>
      <c r="Q407" s="673"/>
      <c r="R407" s="673"/>
      <c r="S407" s="673"/>
      <c r="T407" s="673"/>
      <c r="U407" s="673"/>
      <c r="V407" s="673"/>
      <c r="W407" s="673"/>
      <c r="X407" s="673"/>
      <c r="Y407" s="673"/>
      <c r="Z407" s="673"/>
      <c r="AA407" s="18"/>
      <c r="AB407" s="18"/>
    </row>
    <row r="408" spans="1:28" s="19" customFormat="1" ht="13.5" customHeight="1" x14ac:dyDescent="0.15">
      <c r="A408" s="15"/>
      <c r="B408" s="15"/>
      <c r="C408" s="15"/>
      <c r="D408" s="15"/>
      <c r="E408" s="15"/>
      <c r="F408" s="15"/>
      <c r="G408" s="15"/>
      <c r="H408" s="15"/>
      <c r="I408" s="15"/>
      <c r="J408" s="15"/>
      <c r="K408" s="15"/>
      <c r="L408" s="15"/>
      <c r="M408" s="11"/>
      <c r="O408" s="673"/>
      <c r="P408" s="673"/>
      <c r="Q408" s="673"/>
      <c r="R408" s="673"/>
      <c r="S408" s="673"/>
      <c r="T408" s="673"/>
      <c r="U408" s="673"/>
      <c r="V408" s="673"/>
      <c r="W408" s="673"/>
      <c r="X408" s="673"/>
      <c r="Y408" s="673"/>
      <c r="Z408" s="673"/>
      <c r="AA408" s="18"/>
      <c r="AB408" s="18"/>
    </row>
    <row r="409" spans="1:28" s="19" customFormat="1" ht="13.5" customHeight="1" x14ac:dyDescent="0.15">
      <c r="A409" s="15"/>
      <c r="B409" s="15"/>
      <c r="C409" s="15"/>
      <c r="D409" s="15"/>
      <c r="E409" s="15"/>
      <c r="F409" s="15"/>
      <c r="G409" s="15"/>
      <c r="H409" s="15"/>
      <c r="I409" s="15"/>
      <c r="J409" s="15"/>
      <c r="K409" s="15"/>
      <c r="L409" s="15"/>
      <c r="M409" s="11"/>
      <c r="O409" s="673"/>
      <c r="P409" s="673"/>
      <c r="Q409" s="673"/>
      <c r="R409" s="673"/>
      <c r="S409" s="673"/>
      <c r="T409" s="673"/>
      <c r="U409" s="673"/>
      <c r="V409" s="673"/>
      <c r="W409" s="673"/>
      <c r="X409" s="673"/>
      <c r="Y409" s="673"/>
      <c r="Z409" s="673"/>
      <c r="AA409" s="18"/>
      <c r="AB409" s="18"/>
    </row>
    <row r="410" spans="1:28" s="19" customFormat="1" ht="13.5" customHeight="1" x14ac:dyDescent="0.15">
      <c r="A410" s="15"/>
      <c r="B410" s="15"/>
      <c r="C410" s="15"/>
      <c r="D410" s="15"/>
      <c r="E410" s="15"/>
      <c r="F410" s="15"/>
      <c r="G410" s="15"/>
      <c r="H410" s="15"/>
      <c r="I410" s="15"/>
      <c r="J410" s="15"/>
      <c r="K410" s="15"/>
      <c r="L410" s="15"/>
      <c r="M410" s="11"/>
      <c r="O410" s="673"/>
      <c r="P410" s="673"/>
      <c r="Q410" s="673"/>
      <c r="R410" s="673"/>
      <c r="S410" s="673"/>
      <c r="T410" s="673"/>
      <c r="U410" s="673"/>
      <c r="V410" s="673"/>
      <c r="W410" s="673"/>
      <c r="X410" s="673"/>
      <c r="Y410" s="673"/>
      <c r="Z410" s="673"/>
      <c r="AA410" s="18"/>
      <c r="AB410" s="18"/>
    </row>
    <row r="411" spans="1:28" s="19" customFormat="1" ht="13.5" customHeight="1" x14ac:dyDescent="0.15">
      <c r="A411" s="15"/>
      <c r="B411" s="15"/>
      <c r="C411" s="15"/>
      <c r="D411" s="15"/>
      <c r="E411" s="15"/>
      <c r="F411" s="15"/>
      <c r="G411" s="15"/>
      <c r="H411" s="15"/>
      <c r="I411" s="15"/>
      <c r="J411" s="15"/>
      <c r="K411" s="15"/>
      <c r="L411" s="15"/>
      <c r="M411" s="11"/>
      <c r="O411" s="673"/>
      <c r="P411" s="673"/>
      <c r="Q411" s="673"/>
      <c r="R411" s="673"/>
      <c r="S411" s="673"/>
      <c r="T411" s="673"/>
      <c r="U411" s="673"/>
      <c r="V411" s="673"/>
      <c r="W411" s="673"/>
      <c r="X411" s="673"/>
      <c r="Y411" s="673"/>
      <c r="Z411" s="673"/>
      <c r="AA411" s="18"/>
      <c r="AB411" s="18"/>
    </row>
    <row r="412" spans="1:28" s="19" customFormat="1" ht="13.5" customHeight="1" x14ac:dyDescent="0.15">
      <c r="A412" s="15"/>
      <c r="B412" s="15"/>
      <c r="C412" s="15"/>
      <c r="D412" s="15"/>
      <c r="E412" s="15"/>
      <c r="F412" s="15"/>
      <c r="G412" s="15"/>
      <c r="H412" s="15"/>
      <c r="I412" s="15"/>
      <c r="J412" s="15"/>
      <c r="K412" s="15"/>
      <c r="L412" s="15"/>
      <c r="M412" s="11"/>
      <c r="O412" s="673"/>
      <c r="P412" s="673"/>
      <c r="Q412" s="673"/>
      <c r="R412" s="673"/>
      <c r="S412" s="673"/>
      <c r="T412" s="673"/>
      <c r="U412" s="673"/>
      <c r="V412" s="673"/>
      <c r="W412" s="673"/>
      <c r="X412" s="673"/>
      <c r="Y412" s="673"/>
      <c r="Z412" s="673"/>
      <c r="AA412" s="18"/>
      <c r="AB412" s="18"/>
    </row>
    <row r="413" spans="1:28" s="19" customFormat="1" ht="13.5" customHeight="1" x14ac:dyDescent="0.15">
      <c r="A413" s="15"/>
      <c r="B413" s="15"/>
      <c r="C413" s="15"/>
      <c r="D413" s="15"/>
      <c r="E413" s="15"/>
      <c r="F413" s="15"/>
      <c r="G413" s="15"/>
      <c r="H413" s="15"/>
      <c r="I413" s="15"/>
      <c r="J413" s="15"/>
      <c r="K413" s="15"/>
      <c r="L413" s="15"/>
      <c r="M413" s="11"/>
      <c r="O413" s="673"/>
      <c r="P413" s="673"/>
      <c r="Q413" s="673"/>
      <c r="R413" s="673"/>
      <c r="S413" s="673"/>
      <c r="T413" s="673"/>
      <c r="U413" s="673"/>
      <c r="V413" s="673"/>
      <c r="W413" s="673"/>
      <c r="X413" s="673"/>
      <c r="Y413" s="673"/>
      <c r="Z413" s="673"/>
      <c r="AA413" s="18"/>
      <c r="AB413" s="18"/>
    </row>
    <row r="414" spans="1:28" s="19" customFormat="1" ht="13.5" customHeight="1" x14ac:dyDescent="0.15">
      <c r="A414" s="15"/>
      <c r="B414" s="15"/>
      <c r="C414" s="15"/>
      <c r="D414" s="15"/>
      <c r="E414" s="15"/>
      <c r="F414" s="15"/>
      <c r="G414" s="15"/>
      <c r="H414" s="15"/>
      <c r="I414" s="15"/>
      <c r="J414" s="15"/>
      <c r="K414" s="15"/>
      <c r="L414" s="15"/>
      <c r="M414" s="11"/>
      <c r="O414" s="673"/>
      <c r="P414" s="673"/>
      <c r="Q414" s="673"/>
      <c r="R414" s="673"/>
      <c r="S414" s="673"/>
      <c r="T414" s="673"/>
      <c r="U414" s="673"/>
      <c r="V414" s="673"/>
      <c r="W414" s="673"/>
      <c r="X414" s="673"/>
      <c r="Y414" s="673"/>
      <c r="Z414" s="673"/>
      <c r="AA414" s="18"/>
      <c r="AB414" s="18"/>
    </row>
    <row r="415" spans="1:28" s="19" customFormat="1" ht="13.5" customHeight="1" x14ac:dyDescent="0.15">
      <c r="A415" s="15"/>
      <c r="B415" s="15"/>
      <c r="C415" s="15"/>
      <c r="D415" s="15"/>
      <c r="E415" s="15"/>
      <c r="F415" s="15"/>
      <c r="G415" s="15"/>
      <c r="H415" s="15"/>
      <c r="I415" s="15"/>
      <c r="J415" s="15"/>
      <c r="K415" s="15"/>
      <c r="L415" s="15"/>
      <c r="M415" s="11"/>
      <c r="O415" s="673"/>
      <c r="P415" s="673"/>
      <c r="Q415" s="673"/>
      <c r="R415" s="673"/>
      <c r="S415" s="673"/>
      <c r="T415" s="673"/>
      <c r="U415" s="673"/>
      <c r="V415" s="673"/>
      <c r="W415" s="673"/>
      <c r="X415" s="673"/>
      <c r="Y415" s="673"/>
      <c r="Z415" s="673"/>
      <c r="AA415" s="18"/>
      <c r="AB415" s="18"/>
    </row>
    <row r="416" spans="1:28" s="19" customFormat="1" ht="13.5" customHeight="1" x14ac:dyDescent="0.15">
      <c r="A416" s="15"/>
      <c r="B416" s="15"/>
      <c r="C416" s="15"/>
      <c r="D416" s="15"/>
      <c r="E416" s="15"/>
      <c r="F416" s="15"/>
      <c r="G416" s="15"/>
      <c r="H416" s="15"/>
      <c r="I416" s="15"/>
      <c r="J416" s="15"/>
      <c r="K416" s="15"/>
      <c r="L416" s="15"/>
      <c r="M416" s="11"/>
      <c r="O416" s="673"/>
      <c r="P416" s="673"/>
      <c r="Q416" s="673"/>
      <c r="R416" s="673"/>
      <c r="S416" s="673"/>
      <c r="T416" s="673"/>
      <c r="U416" s="673"/>
      <c r="V416" s="673"/>
      <c r="W416" s="673"/>
      <c r="X416" s="673"/>
      <c r="Y416" s="673"/>
      <c r="Z416" s="673"/>
      <c r="AA416" s="18"/>
      <c r="AB416" s="18"/>
    </row>
    <row r="417" spans="1:28" s="19" customFormat="1" ht="13.5" customHeight="1" x14ac:dyDescent="0.15">
      <c r="A417" s="15"/>
      <c r="B417" s="15"/>
      <c r="C417" s="15"/>
      <c r="D417" s="15"/>
      <c r="E417" s="15"/>
      <c r="F417" s="15"/>
      <c r="G417" s="15"/>
      <c r="H417" s="15"/>
      <c r="I417" s="15"/>
      <c r="J417" s="15"/>
      <c r="K417" s="15"/>
      <c r="L417" s="15"/>
      <c r="M417" s="11"/>
      <c r="O417" s="673"/>
      <c r="P417" s="673"/>
      <c r="Q417" s="673"/>
      <c r="R417" s="673"/>
      <c r="S417" s="673"/>
      <c r="T417" s="673"/>
      <c r="U417" s="673"/>
      <c r="V417" s="673"/>
      <c r="W417" s="673"/>
      <c r="X417" s="673"/>
      <c r="Y417" s="673"/>
      <c r="Z417" s="673"/>
      <c r="AA417" s="18"/>
      <c r="AB417" s="18"/>
    </row>
    <row r="418" spans="1:28" s="19" customFormat="1" ht="13.5" customHeight="1" x14ac:dyDescent="0.15">
      <c r="A418" s="15"/>
      <c r="B418" s="15"/>
      <c r="C418" s="15"/>
      <c r="D418" s="15"/>
      <c r="E418" s="15"/>
      <c r="F418" s="15"/>
      <c r="G418" s="15"/>
      <c r="H418" s="15"/>
      <c r="I418" s="15"/>
      <c r="J418" s="15"/>
      <c r="K418" s="15"/>
      <c r="L418" s="15"/>
      <c r="M418" s="11"/>
      <c r="O418" s="673"/>
      <c r="P418" s="673"/>
      <c r="Q418" s="673"/>
      <c r="R418" s="673"/>
      <c r="S418" s="673"/>
      <c r="T418" s="673"/>
      <c r="U418" s="673"/>
      <c r="V418" s="673"/>
      <c r="W418" s="673"/>
      <c r="X418" s="673"/>
      <c r="Y418" s="673"/>
      <c r="Z418" s="673"/>
      <c r="AA418" s="18"/>
      <c r="AB418" s="18"/>
    </row>
    <row r="419" spans="1:28" s="19" customFormat="1" ht="13.5" customHeight="1" x14ac:dyDescent="0.15">
      <c r="A419" s="15"/>
      <c r="B419" s="15"/>
      <c r="C419" s="15"/>
      <c r="D419" s="15"/>
      <c r="E419" s="15"/>
      <c r="F419" s="15"/>
      <c r="G419" s="15"/>
      <c r="H419" s="15"/>
      <c r="I419" s="15"/>
      <c r="J419" s="15"/>
      <c r="K419" s="15"/>
      <c r="L419" s="15"/>
      <c r="M419" s="11"/>
      <c r="O419" s="673"/>
      <c r="P419" s="673"/>
      <c r="Q419" s="673"/>
      <c r="R419" s="673"/>
      <c r="S419" s="673"/>
      <c r="T419" s="673"/>
      <c r="U419" s="673"/>
      <c r="V419" s="673"/>
      <c r="W419" s="673"/>
      <c r="X419" s="673"/>
      <c r="Y419" s="673"/>
      <c r="Z419" s="673"/>
      <c r="AA419" s="18"/>
      <c r="AB419" s="18"/>
    </row>
    <row r="420" spans="1:28" s="19" customFormat="1" ht="13.5" customHeight="1" x14ac:dyDescent="0.15">
      <c r="A420" s="15"/>
      <c r="B420" s="15"/>
      <c r="C420" s="15"/>
      <c r="D420" s="15"/>
      <c r="E420" s="15"/>
      <c r="F420" s="15"/>
      <c r="G420" s="15"/>
      <c r="H420" s="15"/>
      <c r="I420" s="15"/>
      <c r="J420" s="15"/>
      <c r="K420" s="15"/>
      <c r="L420" s="15"/>
      <c r="M420" s="11"/>
      <c r="O420" s="673"/>
      <c r="P420" s="673"/>
      <c r="Q420" s="673"/>
      <c r="R420" s="673"/>
      <c r="S420" s="673"/>
      <c r="T420" s="673"/>
      <c r="U420" s="673"/>
      <c r="V420" s="673"/>
      <c r="W420" s="673"/>
      <c r="X420" s="673"/>
      <c r="Y420" s="673"/>
      <c r="Z420" s="673"/>
      <c r="AA420" s="18"/>
      <c r="AB420" s="18"/>
    </row>
    <row r="421" spans="1:28" s="19" customFormat="1" ht="13.5" customHeight="1" x14ac:dyDescent="0.15">
      <c r="A421" s="15"/>
      <c r="B421" s="15"/>
      <c r="C421" s="15"/>
      <c r="D421" s="15"/>
      <c r="E421" s="15"/>
      <c r="F421" s="15"/>
      <c r="G421" s="15"/>
      <c r="H421" s="15"/>
      <c r="I421" s="15"/>
      <c r="J421" s="15"/>
      <c r="K421" s="15"/>
      <c r="L421" s="15"/>
      <c r="M421" s="11"/>
      <c r="O421" s="673"/>
      <c r="P421" s="673"/>
      <c r="Q421" s="673"/>
      <c r="R421" s="673"/>
      <c r="S421" s="673"/>
      <c r="T421" s="673"/>
      <c r="U421" s="673"/>
      <c r="V421" s="673"/>
      <c r="W421" s="673"/>
      <c r="X421" s="673"/>
      <c r="Y421" s="673"/>
      <c r="Z421" s="673"/>
      <c r="AA421" s="18"/>
      <c r="AB421" s="18"/>
    </row>
    <row r="422" spans="1:28" s="19" customFormat="1" ht="13.5" customHeight="1" x14ac:dyDescent="0.15">
      <c r="A422" s="15"/>
      <c r="B422" s="15"/>
      <c r="C422" s="15"/>
      <c r="D422" s="15"/>
      <c r="E422" s="15"/>
      <c r="F422" s="15"/>
      <c r="G422" s="15"/>
      <c r="H422" s="15"/>
      <c r="I422" s="15"/>
      <c r="J422" s="15"/>
      <c r="K422" s="15"/>
      <c r="L422" s="15"/>
      <c r="M422" s="11"/>
      <c r="O422" s="673"/>
      <c r="P422" s="673"/>
      <c r="Q422" s="673"/>
      <c r="R422" s="673"/>
      <c r="S422" s="673"/>
      <c r="T422" s="673"/>
      <c r="U422" s="673"/>
      <c r="V422" s="673"/>
      <c r="W422" s="673"/>
      <c r="X422" s="673"/>
      <c r="Y422" s="673"/>
      <c r="Z422" s="673"/>
      <c r="AA422" s="18"/>
      <c r="AB422" s="18"/>
    </row>
    <row r="423" spans="1:28" s="19" customFormat="1" ht="13.5" customHeight="1" x14ac:dyDescent="0.15">
      <c r="A423" s="15"/>
      <c r="B423" s="15"/>
      <c r="C423" s="15"/>
      <c r="D423" s="15"/>
      <c r="E423" s="15"/>
      <c r="F423" s="15"/>
      <c r="G423" s="15"/>
      <c r="H423" s="15"/>
      <c r="I423" s="15"/>
      <c r="J423" s="15"/>
      <c r="K423" s="15"/>
      <c r="L423" s="15"/>
      <c r="M423" s="11"/>
      <c r="O423" s="673"/>
      <c r="P423" s="673"/>
      <c r="Q423" s="673"/>
      <c r="R423" s="673"/>
      <c r="S423" s="673"/>
      <c r="T423" s="673"/>
      <c r="U423" s="673"/>
      <c r="V423" s="673"/>
      <c r="W423" s="673"/>
      <c r="X423" s="673"/>
      <c r="Y423" s="673"/>
      <c r="Z423" s="673"/>
      <c r="AA423" s="18"/>
      <c r="AB423" s="18"/>
    </row>
    <row r="424" spans="1:28" s="19" customFormat="1" ht="13.5" customHeight="1" x14ac:dyDescent="0.15">
      <c r="A424" s="15"/>
      <c r="B424" s="15"/>
      <c r="C424" s="15"/>
      <c r="D424" s="15"/>
      <c r="E424" s="15"/>
      <c r="F424" s="15"/>
      <c r="G424" s="15"/>
      <c r="H424" s="15"/>
      <c r="I424" s="15"/>
      <c r="J424" s="15"/>
      <c r="K424" s="15"/>
      <c r="L424" s="15"/>
      <c r="M424" s="11"/>
      <c r="O424" s="673"/>
      <c r="P424" s="673"/>
      <c r="Q424" s="673"/>
      <c r="R424" s="673"/>
      <c r="S424" s="673"/>
      <c r="T424" s="673"/>
      <c r="U424" s="673"/>
      <c r="V424" s="673"/>
      <c r="W424" s="673"/>
      <c r="X424" s="673"/>
      <c r="Y424" s="673"/>
      <c r="Z424" s="673"/>
      <c r="AA424" s="18"/>
      <c r="AB424" s="18"/>
    </row>
    <row r="425" spans="1:28" s="19" customFormat="1" ht="13.5" customHeight="1" x14ac:dyDescent="0.15">
      <c r="A425" s="15"/>
      <c r="B425" s="15"/>
      <c r="C425" s="15"/>
      <c r="D425" s="15"/>
      <c r="E425" s="15"/>
      <c r="F425" s="15"/>
      <c r="G425" s="15"/>
      <c r="H425" s="15"/>
      <c r="I425" s="15"/>
      <c r="J425" s="15"/>
      <c r="K425" s="15"/>
      <c r="L425" s="15"/>
      <c r="M425" s="11"/>
      <c r="O425" s="673"/>
      <c r="P425" s="673"/>
      <c r="Q425" s="673"/>
      <c r="R425" s="673"/>
      <c r="S425" s="673"/>
      <c r="T425" s="673"/>
      <c r="U425" s="673"/>
      <c r="V425" s="673"/>
      <c r="W425" s="673"/>
      <c r="X425" s="673"/>
      <c r="Y425" s="673"/>
      <c r="Z425" s="673"/>
      <c r="AA425" s="18"/>
      <c r="AB425" s="18"/>
    </row>
    <row r="426" spans="1:28" s="19" customFormat="1" ht="13.5" customHeight="1" x14ac:dyDescent="0.15">
      <c r="A426" s="15"/>
      <c r="B426" s="15"/>
      <c r="C426" s="15"/>
      <c r="D426" s="15"/>
      <c r="E426" s="15"/>
      <c r="F426" s="15"/>
      <c r="G426" s="15"/>
      <c r="H426" s="15"/>
      <c r="I426" s="15"/>
      <c r="J426" s="15"/>
      <c r="K426" s="15"/>
      <c r="L426" s="15"/>
      <c r="M426" s="11"/>
      <c r="O426" s="673"/>
      <c r="P426" s="673"/>
      <c r="Q426" s="673"/>
      <c r="R426" s="673"/>
      <c r="S426" s="673"/>
      <c r="T426" s="673"/>
      <c r="U426" s="673"/>
      <c r="V426" s="673"/>
      <c r="W426" s="673"/>
      <c r="X426" s="673"/>
      <c r="Y426" s="673"/>
      <c r="Z426" s="673"/>
      <c r="AA426" s="18"/>
      <c r="AB426" s="18"/>
    </row>
    <row r="427" spans="1:28" s="19" customFormat="1" ht="13.5" customHeight="1" x14ac:dyDescent="0.15">
      <c r="A427" s="15"/>
      <c r="B427" s="15"/>
      <c r="C427" s="15"/>
      <c r="D427" s="15"/>
      <c r="E427" s="15"/>
      <c r="F427" s="15"/>
      <c r="G427" s="15"/>
      <c r="H427" s="15"/>
      <c r="I427" s="15"/>
      <c r="J427" s="15"/>
      <c r="K427" s="15"/>
      <c r="L427" s="15"/>
      <c r="M427" s="11"/>
      <c r="O427" s="673"/>
      <c r="P427" s="673"/>
      <c r="Q427" s="673"/>
      <c r="R427" s="673"/>
      <c r="S427" s="673"/>
      <c r="T427" s="673"/>
      <c r="U427" s="673"/>
      <c r="V427" s="673"/>
      <c r="W427" s="673"/>
      <c r="X427" s="673"/>
      <c r="Y427" s="673"/>
      <c r="Z427" s="673"/>
      <c r="AA427" s="18"/>
      <c r="AB427" s="18"/>
    </row>
    <row r="428" spans="1:28" s="19" customFormat="1" ht="13.5" customHeight="1" x14ac:dyDescent="0.15">
      <c r="A428" s="15"/>
      <c r="B428" s="15"/>
      <c r="C428" s="15"/>
      <c r="D428" s="15"/>
      <c r="E428" s="15"/>
      <c r="F428" s="15"/>
      <c r="G428" s="15"/>
      <c r="H428" s="15"/>
      <c r="I428" s="15"/>
      <c r="J428" s="15"/>
      <c r="K428" s="15"/>
      <c r="L428" s="15"/>
      <c r="M428" s="11"/>
      <c r="O428" s="673"/>
      <c r="P428" s="673"/>
      <c r="Q428" s="673"/>
      <c r="R428" s="673"/>
      <c r="S428" s="673"/>
      <c r="T428" s="673"/>
      <c r="U428" s="673"/>
      <c r="V428" s="673"/>
      <c r="W428" s="673"/>
      <c r="X428" s="673"/>
      <c r="Y428" s="673"/>
      <c r="Z428" s="673"/>
      <c r="AA428" s="18"/>
      <c r="AB428" s="18"/>
    </row>
    <row r="429" spans="1:28" s="19" customFormat="1" ht="13.5" customHeight="1" x14ac:dyDescent="0.15">
      <c r="A429" s="15"/>
      <c r="B429" s="15"/>
      <c r="C429" s="15"/>
      <c r="D429" s="15"/>
      <c r="E429" s="15"/>
      <c r="F429" s="15"/>
      <c r="G429" s="15"/>
      <c r="H429" s="15"/>
      <c r="I429" s="15"/>
      <c r="J429" s="15"/>
      <c r="K429" s="15"/>
      <c r="L429" s="15"/>
      <c r="M429" s="11"/>
      <c r="O429" s="673"/>
      <c r="P429" s="673"/>
      <c r="Q429" s="673"/>
      <c r="R429" s="673"/>
      <c r="S429" s="673"/>
      <c r="T429" s="673"/>
      <c r="U429" s="673"/>
      <c r="V429" s="673"/>
      <c r="W429" s="673"/>
      <c r="X429" s="673"/>
      <c r="Y429" s="673"/>
      <c r="Z429" s="673"/>
      <c r="AA429" s="18"/>
      <c r="AB429" s="18"/>
    </row>
    <row r="430" spans="1:28" s="19" customFormat="1" ht="13.5" customHeight="1" x14ac:dyDescent="0.15">
      <c r="A430" s="15"/>
      <c r="B430" s="15"/>
      <c r="C430" s="15"/>
      <c r="D430" s="15"/>
      <c r="E430" s="15"/>
      <c r="F430" s="15"/>
      <c r="G430" s="15"/>
      <c r="H430" s="15"/>
      <c r="I430" s="15"/>
      <c r="J430" s="15"/>
      <c r="K430" s="15"/>
      <c r="L430" s="15"/>
      <c r="M430" s="11"/>
      <c r="O430" s="673"/>
      <c r="P430" s="673"/>
      <c r="Q430" s="673"/>
      <c r="R430" s="673"/>
      <c r="S430" s="673"/>
      <c r="T430" s="673"/>
      <c r="U430" s="673"/>
      <c r="V430" s="673"/>
      <c r="W430" s="673"/>
      <c r="X430" s="673"/>
      <c r="Y430" s="673"/>
      <c r="Z430" s="673"/>
      <c r="AA430" s="18"/>
      <c r="AB430" s="18"/>
    </row>
    <row r="431" spans="1:28" s="19" customFormat="1" ht="13.5" customHeight="1" x14ac:dyDescent="0.15">
      <c r="A431" s="15"/>
      <c r="B431" s="15"/>
      <c r="C431" s="15"/>
      <c r="D431" s="15"/>
      <c r="E431" s="15"/>
      <c r="F431" s="15"/>
      <c r="G431" s="15"/>
      <c r="H431" s="15"/>
      <c r="I431" s="15"/>
      <c r="J431" s="15"/>
      <c r="K431" s="15"/>
      <c r="L431" s="15"/>
      <c r="M431" s="11"/>
      <c r="O431" s="673"/>
      <c r="P431" s="673"/>
      <c r="Q431" s="673"/>
      <c r="R431" s="673"/>
      <c r="S431" s="673"/>
      <c r="T431" s="673"/>
      <c r="U431" s="673"/>
      <c r="V431" s="673"/>
      <c r="W431" s="673"/>
      <c r="X431" s="673"/>
      <c r="Y431" s="673"/>
      <c r="Z431" s="673"/>
      <c r="AA431" s="18"/>
      <c r="AB431" s="18"/>
    </row>
    <row r="432" spans="1:28" s="19" customFormat="1" ht="13.5" customHeight="1" x14ac:dyDescent="0.15">
      <c r="A432" s="15"/>
      <c r="B432" s="15"/>
      <c r="C432" s="15"/>
      <c r="D432" s="15"/>
      <c r="E432" s="15"/>
      <c r="F432" s="15"/>
      <c r="G432" s="15"/>
      <c r="H432" s="15"/>
      <c r="I432" s="15"/>
      <c r="J432" s="15"/>
      <c r="K432" s="15"/>
      <c r="L432" s="15"/>
      <c r="M432" s="11"/>
      <c r="O432" s="673"/>
      <c r="P432" s="673"/>
      <c r="Q432" s="673"/>
      <c r="R432" s="673"/>
      <c r="S432" s="673"/>
      <c r="T432" s="673"/>
      <c r="U432" s="673"/>
      <c r="V432" s="673"/>
      <c r="W432" s="673"/>
      <c r="X432" s="673"/>
      <c r="Y432" s="673"/>
      <c r="Z432" s="673"/>
      <c r="AA432" s="18"/>
      <c r="AB432" s="18"/>
    </row>
    <row r="433" spans="1:28" s="19" customFormat="1" ht="13.5" customHeight="1" x14ac:dyDescent="0.15">
      <c r="A433" s="15"/>
      <c r="B433" s="15"/>
      <c r="C433" s="15"/>
      <c r="D433" s="15"/>
      <c r="E433" s="15"/>
      <c r="F433" s="15"/>
      <c r="G433" s="15"/>
      <c r="H433" s="15"/>
      <c r="I433" s="15"/>
      <c r="J433" s="15"/>
      <c r="K433" s="15"/>
      <c r="L433" s="15"/>
      <c r="M433" s="11"/>
      <c r="O433" s="673"/>
      <c r="P433" s="673"/>
      <c r="Q433" s="673"/>
      <c r="R433" s="673"/>
      <c r="S433" s="673"/>
      <c r="T433" s="673"/>
      <c r="U433" s="673"/>
      <c r="V433" s="673"/>
      <c r="W433" s="673"/>
      <c r="X433" s="673"/>
      <c r="Y433" s="673"/>
      <c r="Z433" s="673"/>
      <c r="AA433" s="18"/>
      <c r="AB433" s="18"/>
    </row>
    <row r="434" spans="1:28" s="19" customFormat="1" ht="13.5" customHeight="1" x14ac:dyDescent="0.15">
      <c r="A434" s="15"/>
      <c r="B434" s="15"/>
      <c r="C434" s="15"/>
      <c r="D434" s="15"/>
      <c r="E434" s="15"/>
      <c r="F434" s="15"/>
      <c r="G434" s="15"/>
      <c r="H434" s="15"/>
      <c r="I434" s="15"/>
      <c r="J434" s="15"/>
      <c r="K434" s="15"/>
      <c r="L434" s="15"/>
      <c r="M434" s="11"/>
      <c r="O434" s="673"/>
      <c r="P434" s="673"/>
      <c r="Q434" s="673"/>
      <c r="R434" s="673"/>
      <c r="S434" s="673"/>
      <c r="T434" s="673"/>
      <c r="U434" s="673"/>
      <c r="V434" s="673"/>
      <c r="W434" s="673"/>
      <c r="X434" s="673"/>
      <c r="Y434" s="673"/>
      <c r="Z434" s="673"/>
      <c r="AA434" s="18"/>
      <c r="AB434" s="18"/>
    </row>
    <row r="435" spans="1:28" s="19" customFormat="1" ht="13.5" customHeight="1" x14ac:dyDescent="0.15">
      <c r="A435" s="15"/>
      <c r="B435" s="15"/>
      <c r="C435" s="15"/>
      <c r="D435" s="15"/>
      <c r="E435" s="15"/>
      <c r="F435" s="15"/>
      <c r="G435" s="15"/>
      <c r="H435" s="15"/>
      <c r="I435" s="15"/>
      <c r="J435" s="15"/>
      <c r="K435" s="15"/>
      <c r="L435" s="15"/>
      <c r="M435" s="11"/>
      <c r="O435" s="673"/>
      <c r="P435" s="673"/>
      <c r="Q435" s="673"/>
      <c r="R435" s="673"/>
      <c r="S435" s="673"/>
      <c r="T435" s="673"/>
      <c r="U435" s="673"/>
      <c r="V435" s="673"/>
      <c r="W435" s="673"/>
      <c r="X435" s="673"/>
      <c r="Y435" s="673"/>
      <c r="Z435" s="673"/>
      <c r="AA435" s="18"/>
      <c r="AB435" s="18"/>
    </row>
    <row r="436" spans="1:28" s="19" customFormat="1" ht="13.5" customHeight="1" x14ac:dyDescent="0.15">
      <c r="A436" s="15"/>
      <c r="B436" s="15"/>
      <c r="C436" s="15"/>
      <c r="D436" s="15"/>
      <c r="E436" s="15"/>
      <c r="F436" s="15"/>
      <c r="G436" s="15"/>
      <c r="H436" s="15"/>
      <c r="I436" s="15"/>
      <c r="J436" s="15"/>
      <c r="K436" s="15"/>
      <c r="L436" s="15"/>
      <c r="M436" s="11"/>
      <c r="O436" s="673"/>
      <c r="P436" s="673"/>
      <c r="Q436" s="673"/>
      <c r="R436" s="673"/>
      <c r="S436" s="673"/>
      <c r="T436" s="673"/>
      <c r="U436" s="673"/>
      <c r="V436" s="673"/>
      <c r="W436" s="673"/>
      <c r="X436" s="673"/>
      <c r="Y436" s="673"/>
      <c r="Z436" s="673"/>
      <c r="AA436" s="18"/>
      <c r="AB436" s="18"/>
    </row>
    <row r="437" spans="1:28" s="19" customFormat="1" ht="13.5" customHeight="1" x14ac:dyDescent="0.15">
      <c r="A437" s="15"/>
      <c r="B437" s="15"/>
      <c r="C437" s="15"/>
      <c r="D437" s="15"/>
      <c r="E437" s="15"/>
      <c r="F437" s="15"/>
      <c r="G437" s="15"/>
      <c r="H437" s="15"/>
      <c r="I437" s="15"/>
      <c r="J437" s="15"/>
      <c r="K437" s="15"/>
      <c r="L437" s="15"/>
      <c r="M437" s="11"/>
      <c r="O437" s="673"/>
      <c r="P437" s="673"/>
      <c r="Q437" s="673"/>
      <c r="R437" s="673"/>
      <c r="S437" s="673"/>
      <c r="T437" s="673"/>
      <c r="U437" s="673"/>
      <c r="V437" s="673"/>
      <c r="W437" s="673"/>
      <c r="X437" s="673"/>
      <c r="Y437" s="673"/>
      <c r="Z437" s="673"/>
      <c r="AA437" s="18"/>
      <c r="AB437" s="18"/>
    </row>
    <row r="438" spans="1:28" s="19" customFormat="1" ht="13.5" customHeight="1" x14ac:dyDescent="0.15">
      <c r="A438" s="15"/>
      <c r="B438" s="15"/>
      <c r="C438" s="15"/>
      <c r="D438" s="15"/>
      <c r="E438" s="15"/>
      <c r="F438" s="15"/>
      <c r="G438" s="15"/>
      <c r="H438" s="15"/>
      <c r="I438" s="15"/>
      <c r="J438" s="15"/>
      <c r="K438" s="15"/>
      <c r="L438" s="15"/>
      <c r="M438" s="11"/>
      <c r="O438" s="673"/>
      <c r="P438" s="673"/>
      <c r="Q438" s="673"/>
      <c r="R438" s="673"/>
      <c r="S438" s="673"/>
      <c r="T438" s="673"/>
      <c r="U438" s="673"/>
      <c r="V438" s="673"/>
      <c r="W438" s="673"/>
      <c r="X438" s="673"/>
      <c r="Y438" s="673"/>
      <c r="Z438" s="673"/>
      <c r="AA438" s="18"/>
      <c r="AB438" s="18"/>
    </row>
    <row r="439" spans="1:28" s="19" customFormat="1" ht="13.5" customHeight="1" x14ac:dyDescent="0.15">
      <c r="A439" s="15"/>
      <c r="B439" s="15"/>
      <c r="C439" s="15"/>
      <c r="D439" s="15"/>
      <c r="E439" s="15"/>
      <c r="F439" s="15"/>
      <c r="G439" s="15"/>
      <c r="H439" s="15"/>
      <c r="I439" s="15"/>
      <c r="J439" s="15"/>
      <c r="K439" s="15"/>
      <c r="L439" s="15"/>
      <c r="M439" s="11"/>
      <c r="O439" s="673"/>
      <c r="P439" s="673"/>
      <c r="Q439" s="673"/>
      <c r="R439" s="673"/>
      <c r="S439" s="673"/>
      <c r="T439" s="673"/>
      <c r="U439" s="673"/>
      <c r="V439" s="673"/>
      <c r="W439" s="673"/>
      <c r="X439" s="673"/>
      <c r="Y439" s="673"/>
      <c r="Z439" s="673"/>
      <c r="AA439" s="18"/>
      <c r="AB439" s="18"/>
    </row>
    <row r="440" spans="1:28" s="19" customFormat="1" ht="13.5" customHeight="1" x14ac:dyDescent="0.15">
      <c r="A440" s="15"/>
      <c r="B440" s="15"/>
      <c r="C440" s="15"/>
      <c r="D440" s="15"/>
      <c r="E440" s="15"/>
      <c r="F440" s="15"/>
      <c r="G440" s="15"/>
      <c r="H440" s="15"/>
      <c r="I440" s="15"/>
      <c r="J440" s="15"/>
      <c r="K440" s="15"/>
      <c r="L440" s="15"/>
      <c r="M440" s="11"/>
      <c r="O440" s="673"/>
      <c r="P440" s="673"/>
      <c r="Q440" s="673"/>
      <c r="R440" s="673"/>
      <c r="S440" s="673"/>
      <c r="T440" s="673"/>
      <c r="U440" s="673"/>
      <c r="V440" s="673"/>
      <c r="W440" s="673"/>
      <c r="X440" s="673"/>
      <c r="Y440" s="673"/>
      <c r="Z440" s="673"/>
      <c r="AA440" s="18"/>
      <c r="AB440" s="18"/>
    </row>
    <row r="441" spans="1:28" s="19" customFormat="1" ht="13.5" customHeight="1" x14ac:dyDescent="0.15">
      <c r="A441" s="15"/>
      <c r="B441" s="15"/>
      <c r="C441" s="15"/>
      <c r="D441" s="15"/>
      <c r="E441" s="15"/>
      <c r="F441" s="15"/>
      <c r="G441" s="15"/>
      <c r="H441" s="15"/>
      <c r="I441" s="15"/>
      <c r="J441" s="15"/>
      <c r="K441" s="15"/>
      <c r="L441" s="15"/>
      <c r="M441" s="11"/>
      <c r="O441" s="673"/>
      <c r="P441" s="673"/>
      <c r="Q441" s="673"/>
      <c r="R441" s="673"/>
      <c r="S441" s="673"/>
      <c r="T441" s="673"/>
      <c r="U441" s="673"/>
      <c r="V441" s="673"/>
      <c r="W441" s="673"/>
      <c r="X441" s="673"/>
      <c r="Y441" s="673"/>
      <c r="Z441" s="673"/>
      <c r="AA441" s="18"/>
      <c r="AB441" s="18"/>
    </row>
    <row r="442" spans="1:28" s="19" customFormat="1" ht="13.5" customHeight="1" x14ac:dyDescent="0.15">
      <c r="A442" s="15"/>
      <c r="B442" s="15"/>
      <c r="C442" s="15"/>
      <c r="D442" s="15"/>
      <c r="E442" s="15"/>
      <c r="F442" s="15"/>
      <c r="G442" s="15"/>
      <c r="H442" s="15"/>
      <c r="I442" s="15"/>
      <c r="J442" s="15"/>
      <c r="K442" s="15"/>
      <c r="L442" s="15"/>
      <c r="M442" s="11"/>
      <c r="O442" s="673"/>
      <c r="P442" s="673"/>
      <c r="Q442" s="673"/>
      <c r="R442" s="673"/>
      <c r="S442" s="673"/>
      <c r="T442" s="673"/>
      <c r="U442" s="673"/>
      <c r="V442" s="673"/>
      <c r="W442" s="673"/>
      <c r="X442" s="673"/>
      <c r="Y442" s="673"/>
      <c r="Z442" s="673"/>
      <c r="AA442" s="18"/>
      <c r="AB442" s="18"/>
    </row>
    <row r="443" spans="1:28" s="19" customFormat="1" ht="13.5" customHeight="1" x14ac:dyDescent="0.15">
      <c r="A443" s="15"/>
      <c r="B443" s="15"/>
      <c r="C443" s="15"/>
      <c r="D443" s="15"/>
      <c r="E443" s="15"/>
      <c r="F443" s="15"/>
      <c r="G443" s="15"/>
      <c r="H443" s="15"/>
      <c r="I443" s="15"/>
      <c r="J443" s="15"/>
      <c r="K443" s="15"/>
      <c r="L443" s="15"/>
      <c r="M443" s="11"/>
      <c r="O443" s="673"/>
      <c r="P443" s="673"/>
      <c r="Q443" s="673"/>
      <c r="R443" s="673"/>
      <c r="S443" s="673"/>
      <c r="T443" s="673"/>
      <c r="U443" s="673"/>
      <c r="V443" s="673"/>
      <c r="W443" s="673"/>
      <c r="X443" s="673"/>
      <c r="Y443" s="673"/>
      <c r="Z443" s="673"/>
      <c r="AA443" s="18"/>
      <c r="AB443" s="18"/>
    </row>
    <row r="444" spans="1:28" s="19" customFormat="1" ht="13.5" customHeight="1" x14ac:dyDescent="0.15">
      <c r="A444" s="15"/>
      <c r="B444" s="15"/>
      <c r="C444" s="15"/>
      <c r="D444" s="15"/>
      <c r="E444" s="15"/>
      <c r="F444" s="15"/>
      <c r="G444" s="15"/>
      <c r="H444" s="15"/>
      <c r="I444" s="15"/>
      <c r="J444" s="15"/>
      <c r="K444" s="15"/>
      <c r="L444" s="15"/>
      <c r="M444" s="11"/>
      <c r="O444" s="673"/>
      <c r="P444" s="673"/>
      <c r="Q444" s="673"/>
      <c r="R444" s="673"/>
      <c r="S444" s="673"/>
      <c r="T444" s="673"/>
      <c r="U444" s="673"/>
      <c r="V444" s="673"/>
      <c r="W444" s="673"/>
      <c r="X444" s="673"/>
      <c r="Y444" s="673"/>
      <c r="Z444" s="673"/>
      <c r="AA444" s="18"/>
      <c r="AB444" s="18"/>
    </row>
    <row r="445" spans="1:28" s="19" customFormat="1" ht="13.5" customHeight="1" x14ac:dyDescent="0.15">
      <c r="A445" s="15"/>
      <c r="B445" s="15"/>
      <c r="C445" s="15"/>
      <c r="D445" s="15"/>
      <c r="E445" s="15"/>
      <c r="F445" s="15"/>
      <c r="G445" s="15"/>
      <c r="H445" s="15"/>
      <c r="I445" s="15"/>
      <c r="J445" s="15"/>
      <c r="K445" s="15"/>
      <c r="L445" s="15"/>
      <c r="M445" s="11"/>
      <c r="O445" s="673"/>
      <c r="P445" s="673"/>
      <c r="Q445" s="673"/>
      <c r="R445" s="673"/>
      <c r="S445" s="673"/>
      <c r="T445" s="673"/>
      <c r="U445" s="673"/>
      <c r="V445" s="673"/>
      <c r="W445" s="673"/>
      <c r="X445" s="673"/>
      <c r="Y445" s="673"/>
      <c r="Z445" s="673"/>
      <c r="AA445" s="18"/>
      <c r="AB445" s="18"/>
    </row>
    <row r="446" spans="1:28" s="19" customFormat="1" ht="13.5" customHeight="1" x14ac:dyDescent="0.15">
      <c r="A446" s="15"/>
      <c r="B446" s="15"/>
      <c r="C446" s="15"/>
      <c r="D446" s="15"/>
      <c r="E446" s="15"/>
      <c r="F446" s="15"/>
      <c r="G446" s="15"/>
      <c r="H446" s="15"/>
      <c r="I446" s="15"/>
      <c r="J446" s="15"/>
      <c r="K446" s="15"/>
      <c r="L446" s="15"/>
      <c r="M446" s="11"/>
      <c r="O446" s="673"/>
      <c r="P446" s="673"/>
      <c r="Q446" s="673"/>
      <c r="R446" s="673"/>
      <c r="S446" s="673"/>
      <c r="T446" s="673"/>
      <c r="U446" s="673"/>
      <c r="V446" s="673"/>
      <c r="W446" s="673"/>
      <c r="X446" s="673"/>
      <c r="Y446" s="673"/>
      <c r="Z446" s="673"/>
      <c r="AA446" s="18"/>
      <c r="AB446" s="18"/>
    </row>
    <row r="447" spans="1:28" s="19" customFormat="1" ht="13.5" customHeight="1" x14ac:dyDescent="0.15">
      <c r="A447" s="15"/>
      <c r="B447" s="15"/>
      <c r="C447" s="15"/>
      <c r="D447" s="15"/>
      <c r="E447" s="15"/>
      <c r="F447" s="15"/>
      <c r="G447" s="15"/>
      <c r="H447" s="15"/>
      <c r="I447" s="15"/>
      <c r="J447" s="15"/>
      <c r="K447" s="15"/>
      <c r="L447" s="15"/>
      <c r="M447" s="11"/>
      <c r="O447" s="673"/>
      <c r="P447" s="673"/>
      <c r="Q447" s="673"/>
      <c r="R447" s="673"/>
      <c r="S447" s="673"/>
      <c r="T447" s="673"/>
      <c r="U447" s="673"/>
      <c r="V447" s="673"/>
      <c r="W447" s="673"/>
      <c r="X447" s="673"/>
      <c r="Y447" s="673"/>
      <c r="Z447" s="673"/>
      <c r="AA447" s="18"/>
      <c r="AB447" s="18"/>
    </row>
    <row r="448" spans="1:28" s="19" customFormat="1" ht="13.5" customHeight="1" x14ac:dyDescent="0.15">
      <c r="A448" s="15"/>
      <c r="B448" s="15"/>
      <c r="C448" s="15"/>
      <c r="D448" s="15"/>
      <c r="E448" s="15"/>
      <c r="F448" s="15"/>
      <c r="G448" s="15"/>
      <c r="H448" s="15"/>
      <c r="I448" s="15"/>
      <c r="J448" s="15"/>
      <c r="K448" s="15"/>
      <c r="L448" s="15"/>
      <c r="M448" s="11"/>
      <c r="O448" s="673"/>
      <c r="P448" s="673"/>
      <c r="Q448" s="673"/>
      <c r="R448" s="673"/>
      <c r="S448" s="673"/>
      <c r="T448" s="673"/>
      <c r="U448" s="673"/>
      <c r="V448" s="673"/>
      <c r="W448" s="673"/>
      <c r="X448" s="673"/>
      <c r="Y448" s="673"/>
      <c r="Z448" s="673"/>
      <c r="AA448" s="18"/>
      <c r="AB448" s="18"/>
    </row>
    <row r="449" spans="1:28" s="19" customFormat="1" ht="13.5" customHeight="1" x14ac:dyDescent="0.15">
      <c r="A449" s="15"/>
      <c r="B449" s="15"/>
      <c r="C449" s="15"/>
      <c r="D449" s="15"/>
      <c r="E449" s="15"/>
      <c r="F449" s="15"/>
      <c r="G449" s="15"/>
      <c r="H449" s="15"/>
      <c r="I449" s="15"/>
      <c r="J449" s="15"/>
      <c r="K449" s="15"/>
      <c r="L449" s="15"/>
      <c r="M449" s="11"/>
      <c r="O449" s="673"/>
      <c r="P449" s="673"/>
      <c r="Q449" s="673"/>
      <c r="R449" s="673"/>
      <c r="S449" s="673"/>
      <c r="T449" s="673"/>
      <c r="U449" s="673"/>
      <c r="V449" s="673"/>
      <c r="W449" s="673"/>
      <c r="X449" s="673"/>
      <c r="Y449" s="673"/>
      <c r="Z449" s="673"/>
      <c r="AA449" s="18"/>
      <c r="AB449" s="18"/>
    </row>
    <row r="450" spans="1:28" s="19" customFormat="1" ht="13.5" customHeight="1" x14ac:dyDescent="0.15">
      <c r="A450" s="15"/>
      <c r="B450" s="15"/>
      <c r="C450" s="15"/>
      <c r="D450" s="15"/>
      <c r="E450" s="15"/>
      <c r="F450" s="15"/>
      <c r="G450" s="15"/>
      <c r="H450" s="15"/>
      <c r="I450" s="15"/>
      <c r="J450" s="15"/>
      <c r="K450" s="15"/>
      <c r="L450" s="15"/>
      <c r="M450" s="11"/>
      <c r="O450" s="673"/>
      <c r="P450" s="673"/>
      <c r="Q450" s="673"/>
      <c r="R450" s="673"/>
      <c r="S450" s="673"/>
      <c r="T450" s="673"/>
      <c r="U450" s="673"/>
      <c r="V450" s="673"/>
      <c r="W450" s="673"/>
      <c r="X450" s="673"/>
      <c r="Y450" s="673"/>
      <c r="Z450" s="673"/>
      <c r="AA450" s="18"/>
      <c r="AB450" s="18"/>
    </row>
    <row r="451" spans="1:28" s="19" customFormat="1" ht="13.5" customHeight="1" x14ac:dyDescent="0.15">
      <c r="A451" s="15"/>
      <c r="B451" s="15"/>
      <c r="C451" s="15"/>
      <c r="D451" s="15"/>
      <c r="E451" s="15"/>
      <c r="F451" s="15"/>
      <c r="G451" s="15"/>
      <c r="H451" s="15"/>
      <c r="I451" s="15"/>
      <c r="J451" s="15"/>
      <c r="K451" s="15"/>
      <c r="L451" s="15"/>
      <c r="M451" s="11"/>
      <c r="O451" s="673"/>
      <c r="P451" s="673"/>
      <c r="Q451" s="673"/>
      <c r="R451" s="673"/>
      <c r="S451" s="673"/>
      <c r="T451" s="673"/>
      <c r="U451" s="673"/>
      <c r="V451" s="673"/>
      <c r="W451" s="673"/>
      <c r="X451" s="673"/>
      <c r="Y451" s="673"/>
      <c r="Z451" s="673"/>
      <c r="AA451" s="18"/>
      <c r="AB451" s="18"/>
    </row>
    <row r="452" spans="1:28" s="19" customFormat="1" ht="13.5" customHeight="1" x14ac:dyDescent="0.15">
      <c r="A452" s="15"/>
      <c r="B452" s="15"/>
      <c r="C452" s="15"/>
      <c r="D452" s="15"/>
      <c r="E452" s="15"/>
      <c r="F452" s="15"/>
      <c r="G452" s="15"/>
      <c r="H452" s="15"/>
      <c r="I452" s="15"/>
      <c r="J452" s="15"/>
      <c r="K452" s="15"/>
      <c r="L452" s="15"/>
      <c r="M452" s="11"/>
      <c r="O452" s="673"/>
      <c r="P452" s="673"/>
      <c r="Q452" s="673"/>
      <c r="R452" s="673"/>
      <c r="S452" s="673"/>
      <c r="T452" s="673"/>
      <c r="U452" s="673"/>
      <c r="V452" s="673"/>
      <c r="W452" s="673"/>
      <c r="X452" s="673"/>
      <c r="Y452" s="673"/>
      <c r="Z452" s="673"/>
      <c r="AA452" s="18"/>
      <c r="AB452" s="18"/>
    </row>
    <row r="453" spans="1:28" s="19" customFormat="1" ht="13.5" customHeight="1" x14ac:dyDescent="0.15">
      <c r="A453" s="15"/>
      <c r="B453" s="15"/>
      <c r="C453" s="15"/>
      <c r="D453" s="15"/>
      <c r="E453" s="15"/>
      <c r="F453" s="15"/>
      <c r="G453" s="15"/>
      <c r="H453" s="15"/>
      <c r="I453" s="15"/>
      <c r="J453" s="15"/>
      <c r="K453" s="15"/>
      <c r="L453" s="15"/>
      <c r="M453" s="11"/>
      <c r="O453" s="673"/>
      <c r="P453" s="673"/>
      <c r="Q453" s="673"/>
      <c r="R453" s="673"/>
      <c r="S453" s="673"/>
      <c r="T453" s="673"/>
      <c r="U453" s="673"/>
      <c r="V453" s="673"/>
      <c r="W453" s="673"/>
      <c r="X453" s="673"/>
      <c r="Y453" s="673"/>
      <c r="Z453" s="673"/>
      <c r="AA453" s="18"/>
      <c r="AB453" s="18"/>
    </row>
    <row r="454" spans="1:28" s="19" customFormat="1" ht="13.5" customHeight="1" x14ac:dyDescent="0.15">
      <c r="A454" s="15"/>
      <c r="B454" s="15"/>
      <c r="C454" s="15"/>
      <c r="D454" s="15"/>
      <c r="E454" s="15"/>
      <c r="F454" s="15"/>
      <c r="G454" s="15"/>
      <c r="H454" s="15"/>
      <c r="I454" s="15"/>
      <c r="J454" s="15"/>
      <c r="K454" s="15"/>
      <c r="L454" s="15"/>
      <c r="M454" s="11"/>
      <c r="O454" s="673"/>
      <c r="P454" s="673"/>
      <c r="Q454" s="673"/>
      <c r="R454" s="673"/>
      <c r="S454" s="673"/>
      <c r="T454" s="673"/>
      <c r="U454" s="673"/>
      <c r="V454" s="673"/>
      <c r="W454" s="673"/>
      <c r="X454" s="673"/>
      <c r="Y454" s="673"/>
      <c r="Z454" s="673"/>
      <c r="AA454" s="18"/>
      <c r="AB454" s="18"/>
    </row>
    <row r="455" spans="1:28" s="19" customFormat="1" ht="13.5" customHeight="1" x14ac:dyDescent="0.15">
      <c r="A455" s="15"/>
      <c r="B455" s="15"/>
      <c r="C455" s="15"/>
      <c r="D455" s="15"/>
      <c r="E455" s="15"/>
      <c r="F455" s="15"/>
      <c r="G455" s="15"/>
      <c r="H455" s="15"/>
      <c r="I455" s="15"/>
      <c r="J455" s="15"/>
      <c r="K455" s="15"/>
      <c r="L455" s="15"/>
      <c r="M455" s="11"/>
      <c r="O455" s="673"/>
      <c r="P455" s="673"/>
      <c r="Q455" s="673"/>
      <c r="R455" s="673"/>
      <c r="S455" s="673"/>
      <c r="T455" s="673"/>
      <c r="U455" s="673"/>
      <c r="V455" s="673"/>
      <c r="W455" s="673"/>
      <c r="X455" s="673"/>
      <c r="Y455" s="673"/>
      <c r="Z455" s="673"/>
      <c r="AA455" s="18"/>
      <c r="AB455" s="18"/>
    </row>
    <row r="456" spans="1:28" s="19" customFormat="1" ht="13.5" customHeight="1" x14ac:dyDescent="0.15">
      <c r="A456" s="15"/>
      <c r="B456" s="15"/>
      <c r="C456" s="15"/>
      <c r="D456" s="15"/>
      <c r="E456" s="15"/>
      <c r="F456" s="15"/>
      <c r="G456" s="15"/>
      <c r="H456" s="15"/>
      <c r="I456" s="15"/>
      <c r="J456" s="15"/>
      <c r="K456" s="15"/>
      <c r="L456" s="15"/>
      <c r="M456" s="11"/>
      <c r="O456" s="673"/>
      <c r="P456" s="673"/>
      <c r="Q456" s="673"/>
      <c r="R456" s="673"/>
      <c r="S456" s="673"/>
      <c r="T456" s="673"/>
      <c r="U456" s="673"/>
      <c r="V456" s="673"/>
      <c r="W456" s="673"/>
      <c r="X456" s="673"/>
      <c r="Y456" s="673"/>
      <c r="Z456" s="673"/>
      <c r="AA456" s="18"/>
      <c r="AB456" s="18"/>
    </row>
    <row r="457" spans="1:28" s="19" customFormat="1" ht="13.5" customHeight="1" x14ac:dyDescent="0.15">
      <c r="A457" s="15"/>
      <c r="B457" s="15"/>
      <c r="C457" s="15"/>
      <c r="D457" s="15"/>
      <c r="E457" s="15"/>
      <c r="F457" s="15"/>
      <c r="G457" s="15"/>
      <c r="H457" s="15"/>
      <c r="I457" s="15"/>
      <c r="J457" s="15"/>
      <c r="K457" s="15"/>
      <c r="L457" s="15"/>
      <c r="M457" s="11"/>
      <c r="O457" s="673"/>
      <c r="P457" s="673"/>
      <c r="Q457" s="673"/>
      <c r="R457" s="673"/>
      <c r="S457" s="673"/>
      <c r="T457" s="673"/>
      <c r="U457" s="673"/>
      <c r="V457" s="673"/>
      <c r="W457" s="673"/>
      <c r="X457" s="673"/>
      <c r="Y457" s="673"/>
      <c r="Z457" s="673"/>
      <c r="AA457" s="18"/>
      <c r="AB457" s="18"/>
    </row>
    <row r="458" spans="1:28" s="19" customFormat="1" ht="13.5" customHeight="1" x14ac:dyDescent="0.15">
      <c r="A458" s="15"/>
      <c r="B458" s="15"/>
      <c r="C458" s="15"/>
      <c r="D458" s="15"/>
      <c r="E458" s="15"/>
      <c r="F458" s="15"/>
      <c r="G458" s="15"/>
      <c r="H458" s="15"/>
      <c r="I458" s="15"/>
      <c r="J458" s="15"/>
      <c r="K458" s="15"/>
      <c r="L458" s="15"/>
      <c r="M458" s="11"/>
      <c r="O458" s="673"/>
      <c r="P458" s="673"/>
      <c r="Q458" s="673"/>
      <c r="R458" s="673"/>
      <c r="S458" s="673"/>
      <c r="T458" s="673"/>
      <c r="U458" s="673"/>
      <c r="V458" s="673"/>
      <c r="W458" s="673"/>
      <c r="X458" s="673"/>
      <c r="Y458" s="673"/>
      <c r="Z458" s="673"/>
      <c r="AA458" s="18"/>
      <c r="AB458" s="18"/>
    </row>
    <row r="459" spans="1:28" s="19" customFormat="1" ht="13.5" customHeight="1" x14ac:dyDescent="0.15">
      <c r="A459" s="15"/>
      <c r="B459" s="15"/>
      <c r="C459" s="15"/>
      <c r="D459" s="15"/>
      <c r="E459" s="15"/>
      <c r="F459" s="15"/>
      <c r="G459" s="15"/>
      <c r="H459" s="15"/>
      <c r="I459" s="15"/>
      <c r="J459" s="15"/>
      <c r="K459" s="15"/>
      <c r="L459" s="15"/>
      <c r="M459" s="11"/>
      <c r="O459" s="673"/>
      <c r="P459" s="673"/>
      <c r="Q459" s="673"/>
      <c r="R459" s="673"/>
      <c r="S459" s="673"/>
      <c r="T459" s="673"/>
      <c r="U459" s="673"/>
      <c r="V459" s="673"/>
      <c r="W459" s="673"/>
      <c r="X459" s="673"/>
      <c r="Y459" s="673"/>
      <c r="Z459" s="673"/>
      <c r="AA459" s="18"/>
      <c r="AB459" s="18"/>
    </row>
    <row r="460" spans="1:28" s="19" customFormat="1" ht="13.5" customHeight="1" x14ac:dyDescent="0.15">
      <c r="A460" s="15"/>
      <c r="B460" s="15"/>
      <c r="C460" s="15"/>
      <c r="D460" s="15"/>
      <c r="E460" s="15"/>
      <c r="F460" s="15"/>
      <c r="G460" s="15"/>
      <c r="H460" s="15"/>
      <c r="I460" s="15"/>
      <c r="J460" s="15"/>
      <c r="K460" s="15"/>
      <c r="L460" s="15"/>
      <c r="M460" s="11"/>
      <c r="O460" s="673"/>
      <c r="P460" s="673"/>
      <c r="Q460" s="673"/>
      <c r="R460" s="673"/>
      <c r="S460" s="673"/>
      <c r="T460" s="673"/>
      <c r="U460" s="673"/>
      <c r="V460" s="673"/>
      <c r="W460" s="673"/>
      <c r="X460" s="673"/>
      <c r="Y460" s="673"/>
      <c r="Z460" s="673"/>
      <c r="AA460" s="18"/>
      <c r="AB460" s="18"/>
    </row>
    <row r="461" spans="1:28" s="19" customFormat="1" ht="13.5" customHeight="1" x14ac:dyDescent="0.15">
      <c r="A461" s="15"/>
      <c r="B461" s="15"/>
      <c r="C461" s="15"/>
      <c r="D461" s="15"/>
      <c r="E461" s="15"/>
      <c r="F461" s="15"/>
      <c r="G461" s="15"/>
      <c r="H461" s="15"/>
      <c r="I461" s="15"/>
      <c r="J461" s="15"/>
      <c r="K461" s="15"/>
      <c r="L461" s="15"/>
      <c r="M461" s="11"/>
      <c r="O461" s="673"/>
      <c r="P461" s="673"/>
      <c r="Q461" s="673"/>
      <c r="R461" s="673"/>
      <c r="S461" s="673"/>
      <c r="T461" s="673"/>
      <c r="U461" s="673"/>
      <c r="V461" s="673"/>
      <c r="W461" s="673"/>
      <c r="X461" s="673"/>
      <c r="Y461" s="673"/>
      <c r="Z461" s="673"/>
      <c r="AA461" s="18"/>
      <c r="AB461" s="18"/>
    </row>
    <row r="462" spans="1:28" s="19" customFormat="1" ht="13.5" customHeight="1" x14ac:dyDescent="0.15">
      <c r="A462" s="15"/>
      <c r="B462" s="15"/>
      <c r="C462" s="15"/>
      <c r="D462" s="15"/>
      <c r="E462" s="15"/>
      <c r="F462" s="15"/>
      <c r="G462" s="15"/>
      <c r="H462" s="15"/>
      <c r="I462" s="15"/>
      <c r="J462" s="15"/>
      <c r="K462" s="15"/>
      <c r="L462" s="15"/>
      <c r="M462" s="11"/>
      <c r="O462" s="673"/>
      <c r="P462" s="673"/>
      <c r="Q462" s="673"/>
      <c r="R462" s="673"/>
      <c r="S462" s="673"/>
      <c r="T462" s="673"/>
      <c r="U462" s="673"/>
      <c r="V462" s="673"/>
      <c r="W462" s="673"/>
      <c r="X462" s="673"/>
      <c r="Y462" s="673"/>
      <c r="Z462" s="673"/>
      <c r="AA462" s="18"/>
      <c r="AB462" s="18"/>
    </row>
    <row r="463" spans="1:28" s="19" customFormat="1" ht="13.5" customHeight="1" x14ac:dyDescent="0.15">
      <c r="A463" s="15"/>
      <c r="B463" s="15"/>
      <c r="C463" s="15"/>
      <c r="D463" s="15"/>
      <c r="E463" s="15"/>
      <c r="F463" s="15"/>
      <c r="G463" s="15"/>
      <c r="H463" s="15"/>
      <c r="I463" s="15"/>
      <c r="J463" s="15"/>
      <c r="K463" s="15"/>
      <c r="L463" s="15"/>
      <c r="M463" s="11"/>
      <c r="O463" s="673"/>
      <c r="P463" s="673"/>
      <c r="Q463" s="673"/>
      <c r="R463" s="673"/>
      <c r="S463" s="673"/>
      <c r="T463" s="673"/>
      <c r="U463" s="673"/>
      <c r="V463" s="673"/>
      <c r="W463" s="673"/>
      <c r="X463" s="673"/>
      <c r="Y463" s="673"/>
      <c r="Z463" s="673"/>
      <c r="AA463" s="18"/>
      <c r="AB463" s="18"/>
    </row>
    <row r="464" spans="1:28" s="19" customFormat="1" ht="13.5" customHeight="1" x14ac:dyDescent="0.15">
      <c r="A464" s="15"/>
      <c r="B464" s="15"/>
      <c r="C464" s="15"/>
      <c r="D464" s="15"/>
      <c r="E464" s="15"/>
      <c r="F464" s="15"/>
      <c r="G464" s="15"/>
      <c r="H464" s="15"/>
      <c r="I464" s="15"/>
      <c r="J464" s="15"/>
      <c r="K464" s="15"/>
      <c r="L464" s="15"/>
      <c r="M464" s="11"/>
      <c r="O464" s="673"/>
      <c r="P464" s="673"/>
      <c r="Q464" s="673"/>
      <c r="R464" s="673"/>
      <c r="S464" s="673"/>
      <c r="T464" s="673"/>
      <c r="U464" s="673"/>
      <c r="V464" s="673"/>
      <c r="W464" s="673"/>
      <c r="X464" s="673"/>
      <c r="Y464" s="673"/>
      <c r="Z464" s="673"/>
      <c r="AA464" s="18"/>
      <c r="AB464" s="18"/>
    </row>
    <row r="465" spans="1:28" s="19" customFormat="1" ht="13.5" customHeight="1" x14ac:dyDescent="0.15">
      <c r="A465" s="15"/>
      <c r="B465" s="15"/>
      <c r="C465" s="15"/>
      <c r="D465" s="15"/>
      <c r="E465" s="15"/>
      <c r="F465" s="15"/>
      <c r="G465" s="15"/>
      <c r="H465" s="15"/>
      <c r="I465" s="15"/>
      <c r="J465" s="15"/>
      <c r="K465" s="15"/>
      <c r="L465" s="15"/>
      <c r="M465" s="11"/>
      <c r="O465" s="673"/>
      <c r="P465" s="673"/>
      <c r="Q465" s="673"/>
      <c r="R465" s="673"/>
      <c r="S465" s="673"/>
      <c r="T465" s="673"/>
      <c r="U465" s="673"/>
      <c r="V465" s="673"/>
      <c r="W465" s="673"/>
      <c r="X465" s="673"/>
      <c r="Y465" s="673"/>
      <c r="Z465" s="673"/>
      <c r="AA465" s="18"/>
      <c r="AB465" s="18"/>
    </row>
    <row r="466" spans="1:28" s="19" customFormat="1" ht="13.5" customHeight="1" x14ac:dyDescent="0.15">
      <c r="A466" s="15"/>
      <c r="B466" s="15"/>
      <c r="C466" s="15"/>
      <c r="D466" s="15"/>
      <c r="E466" s="15"/>
      <c r="F466" s="15"/>
      <c r="G466" s="15"/>
      <c r="H466" s="15"/>
      <c r="I466" s="15"/>
      <c r="J466" s="15"/>
      <c r="K466" s="15"/>
      <c r="L466" s="15"/>
      <c r="M466" s="11"/>
      <c r="O466" s="673"/>
      <c r="P466" s="673"/>
      <c r="Q466" s="673"/>
      <c r="R466" s="673"/>
      <c r="S466" s="673"/>
      <c r="T466" s="673"/>
      <c r="U466" s="673"/>
      <c r="V466" s="673"/>
      <c r="W466" s="673"/>
      <c r="X466" s="673"/>
      <c r="Y466" s="673"/>
      <c r="Z466" s="673"/>
      <c r="AA466" s="18"/>
      <c r="AB466" s="18"/>
    </row>
    <row r="467" spans="1:28" s="19" customFormat="1" ht="13.5" customHeight="1" x14ac:dyDescent="0.15">
      <c r="A467" s="15"/>
      <c r="B467" s="15"/>
      <c r="C467" s="15"/>
      <c r="D467" s="15"/>
      <c r="E467" s="15"/>
      <c r="F467" s="15"/>
      <c r="G467" s="15"/>
      <c r="H467" s="15"/>
      <c r="I467" s="15"/>
      <c r="J467" s="15"/>
      <c r="K467" s="15"/>
      <c r="L467" s="15"/>
      <c r="M467" s="11"/>
      <c r="O467" s="673"/>
      <c r="P467" s="673"/>
      <c r="Q467" s="673"/>
      <c r="R467" s="673"/>
      <c r="S467" s="673"/>
      <c r="T467" s="673"/>
      <c r="U467" s="673"/>
      <c r="V467" s="673"/>
      <c r="W467" s="673"/>
      <c r="X467" s="673"/>
      <c r="Y467" s="673"/>
      <c r="Z467" s="673"/>
      <c r="AA467" s="18"/>
      <c r="AB467" s="18"/>
    </row>
    <row r="468" spans="1:28" s="19" customFormat="1" ht="13.5" customHeight="1" x14ac:dyDescent="0.15">
      <c r="A468" s="15"/>
      <c r="B468" s="15"/>
      <c r="C468" s="15"/>
      <c r="D468" s="15"/>
      <c r="E468" s="15"/>
      <c r="F468" s="15"/>
      <c r="G468" s="15"/>
      <c r="H468" s="15"/>
      <c r="I468" s="15"/>
      <c r="J468" s="15"/>
      <c r="K468" s="15"/>
      <c r="L468" s="15"/>
      <c r="M468" s="11"/>
      <c r="O468" s="673"/>
      <c r="P468" s="673"/>
      <c r="Q468" s="673"/>
      <c r="R468" s="673"/>
      <c r="S468" s="673"/>
      <c r="T468" s="673"/>
      <c r="U468" s="673"/>
      <c r="V468" s="673"/>
      <c r="W468" s="673"/>
      <c r="X468" s="673"/>
      <c r="Y468" s="673"/>
      <c r="Z468" s="673"/>
      <c r="AA468" s="18"/>
      <c r="AB468" s="18"/>
    </row>
    <row r="469" spans="1:28" s="19" customFormat="1" ht="13.5" customHeight="1" x14ac:dyDescent="0.15">
      <c r="A469" s="15"/>
      <c r="B469" s="15"/>
      <c r="C469" s="15"/>
      <c r="D469" s="15"/>
      <c r="E469" s="15"/>
      <c r="F469" s="15"/>
      <c r="G469" s="15"/>
      <c r="H469" s="15"/>
      <c r="I469" s="15"/>
      <c r="J469" s="15"/>
      <c r="K469" s="15"/>
      <c r="L469" s="15"/>
      <c r="M469" s="11"/>
      <c r="O469" s="673"/>
      <c r="P469" s="673"/>
      <c r="Q469" s="673"/>
      <c r="R469" s="673"/>
      <c r="S469" s="673"/>
      <c r="T469" s="673"/>
      <c r="U469" s="673"/>
      <c r="V469" s="673"/>
      <c r="W469" s="673"/>
      <c r="X469" s="673"/>
      <c r="Y469" s="673"/>
      <c r="Z469" s="673"/>
      <c r="AA469" s="18"/>
      <c r="AB469" s="18"/>
    </row>
    <row r="470" spans="1:28" s="19" customFormat="1" ht="13.5" customHeight="1" x14ac:dyDescent="0.15">
      <c r="A470" s="15"/>
      <c r="B470" s="15"/>
      <c r="C470" s="15"/>
      <c r="D470" s="15"/>
      <c r="E470" s="15"/>
      <c r="F470" s="15"/>
      <c r="G470" s="15"/>
      <c r="H470" s="15"/>
      <c r="I470" s="15"/>
      <c r="J470" s="15"/>
      <c r="K470" s="15"/>
      <c r="L470" s="15"/>
      <c r="M470" s="11"/>
      <c r="O470" s="673"/>
      <c r="P470" s="673"/>
      <c r="Q470" s="673"/>
      <c r="R470" s="673"/>
      <c r="S470" s="673"/>
      <c r="T470" s="673"/>
      <c r="U470" s="673"/>
      <c r="V470" s="673"/>
      <c r="W470" s="673"/>
      <c r="X470" s="673"/>
      <c r="Y470" s="673"/>
      <c r="Z470" s="673"/>
      <c r="AA470" s="18"/>
      <c r="AB470" s="18"/>
    </row>
    <row r="471" spans="1:28" s="19" customFormat="1" ht="13.5" customHeight="1" x14ac:dyDescent="0.15">
      <c r="A471" s="15"/>
      <c r="B471" s="15"/>
      <c r="C471" s="15"/>
      <c r="D471" s="15"/>
      <c r="E471" s="15"/>
      <c r="F471" s="15"/>
      <c r="G471" s="15"/>
      <c r="H471" s="15"/>
      <c r="I471" s="15"/>
      <c r="J471" s="15"/>
      <c r="K471" s="15"/>
      <c r="L471" s="15"/>
      <c r="M471" s="11"/>
      <c r="O471" s="673"/>
      <c r="P471" s="673"/>
      <c r="Q471" s="673"/>
      <c r="R471" s="673"/>
      <c r="S471" s="673"/>
      <c r="T471" s="673"/>
      <c r="U471" s="673"/>
      <c r="V471" s="673"/>
      <c r="W471" s="673"/>
      <c r="X471" s="673"/>
      <c r="Y471" s="673"/>
      <c r="Z471" s="673"/>
      <c r="AA471" s="18"/>
      <c r="AB471" s="18"/>
    </row>
    <row r="472" spans="1:28" s="19" customFormat="1" ht="13.5" customHeight="1" x14ac:dyDescent="0.15">
      <c r="A472" s="15"/>
      <c r="B472" s="15"/>
      <c r="C472" s="15"/>
      <c r="D472" s="15"/>
      <c r="E472" s="15"/>
      <c r="F472" s="15"/>
      <c r="G472" s="15"/>
      <c r="H472" s="15"/>
      <c r="I472" s="15"/>
      <c r="J472" s="15"/>
      <c r="K472" s="15"/>
      <c r="L472" s="15"/>
      <c r="M472" s="11"/>
      <c r="O472" s="673"/>
      <c r="P472" s="673"/>
      <c r="Q472" s="673"/>
      <c r="R472" s="673"/>
      <c r="S472" s="673"/>
      <c r="T472" s="673"/>
      <c r="U472" s="673"/>
      <c r="V472" s="673"/>
      <c r="W472" s="673"/>
      <c r="X472" s="673"/>
      <c r="Y472" s="673"/>
      <c r="Z472" s="673"/>
      <c r="AA472" s="18"/>
      <c r="AB472" s="18"/>
    </row>
    <row r="473" spans="1:28" s="19" customFormat="1" ht="13.5" customHeight="1" x14ac:dyDescent="0.15">
      <c r="A473" s="15"/>
      <c r="B473" s="15"/>
      <c r="C473" s="15"/>
      <c r="D473" s="15"/>
      <c r="E473" s="15"/>
      <c r="F473" s="15"/>
      <c r="G473" s="15"/>
      <c r="H473" s="15"/>
      <c r="I473" s="15"/>
      <c r="J473" s="15"/>
      <c r="K473" s="15"/>
      <c r="L473" s="15"/>
      <c r="M473" s="11"/>
      <c r="O473" s="673"/>
      <c r="P473" s="673"/>
      <c r="Q473" s="673"/>
      <c r="R473" s="673"/>
      <c r="S473" s="673"/>
      <c r="T473" s="673"/>
      <c r="U473" s="673"/>
      <c r="V473" s="673"/>
      <c r="W473" s="673"/>
      <c r="X473" s="673"/>
      <c r="Y473" s="673"/>
      <c r="Z473" s="673"/>
      <c r="AA473" s="18"/>
      <c r="AB473" s="18"/>
    </row>
    <row r="474" spans="1:28" s="19" customFormat="1" ht="13.5" customHeight="1" x14ac:dyDescent="0.15">
      <c r="A474" s="15"/>
      <c r="B474" s="15"/>
      <c r="C474" s="15"/>
      <c r="D474" s="15"/>
      <c r="E474" s="15"/>
      <c r="F474" s="15"/>
      <c r="G474" s="15"/>
      <c r="H474" s="15"/>
      <c r="I474" s="15"/>
      <c r="J474" s="15"/>
      <c r="K474" s="15"/>
      <c r="L474" s="15"/>
      <c r="M474" s="11"/>
      <c r="O474" s="673"/>
      <c r="P474" s="673"/>
      <c r="Q474" s="673"/>
      <c r="R474" s="673"/>
      <c r="S474" s="673"/>
      <c r="T474" s="673"/>
      <c r="U474" s="673"/>
      <c r="V474" s="673"/>
      <c r="W474" s="673"/>
      <c r="X474" s="673"/>
      <c r="Y474" s="673"/>
      <c r="Z474" s="673"/>
      <c r="AA474" s="18"/>
      <c r="AB474" s="18"/>
    </row>
    <row r="475" spans="1:28" s="19" customFormat="1" ht="13.5" customHeight="1" x14ac:dyDescent="0.15">
      <c r="A475" s="15"/>
      <c r="B475" s="15"/>
      <c r="C475" s="15"/>
      <c r="D475" s="15"/>
      <c r="E475" s="15"/>
      <c r="F475" s="15"/>
      <c r="G475" s="15"/>
      <c r="H475" s="15"/>
      <c r="I475" s="15"/>
      <c r="J475" s="15"/>
      <c r="K475" s="15"/>
      <c r="L475" s="15"/>
      <c r="M475" s="11"/>
      <c r="O475" s="673"/>
      <c r="P475" s="673"/>
      <c r="Q475" s="673"/>
      <c r="R475" s="673"/>
      <c r="S475" s="673"/>
      <c r="T475" s="673"/>
      <c r="U475" s="673"/>
      <c r="V475" s="673"/>
      <c r="W475" s="673"/>
      <c r="X475" s="673"/>
      <c r="Y475" s="673"/>
      <c r="Z475" s="673"/>
      <c r="AA475" s="18"/>
      <c r="AB475" s="18"/>
    </row>
    <row r="476" spans="1:28" s="19" customFormat="1" ht="13.5" customHeight="1" x14ac:dyDescent="0.15">
      <c r="A476" s="15"/>
      <c r="B476" s="15"/>
      <c r="C476" s="15"/>
      <c r="D476" s="15"/>
      <c r="E476" s="15"/>
      <c r="F476" s="15"/>
      <c r="G476" s="15"/>
      <c r="H476" s="15"/>
      <c r="I476" s="15"/>
      <c r="J476" s="15"/>
      <c r="K476" s="15"/>
      <c r="L476" s="15"/>
      <c r="M476" s="11"/>
      <c r="O476" s="673"/>
      <c r="P476" s="673"/>
      <c r="Q476" s="673"/>
      <c r="R476" s="673"/>
      <c r="S476" s="673"/>
      <c r="T476" s="673"/>
      <c r="U476" s="673"/>
      <c r="V476" s="673"/>
      <c r="W476" s="673"/>
      <c r="X476" s="673"/>
      <c r="Y476" s="673"/>
      <c r="Z476" s="673"/>
      <c r="AA476" s="18"/>
      <c r="AB476" s="18"/>
    </row>
    <row r="477" spans="1:28" s="19" customFormat="1" ht="13.5" customHeight="1" x14ac:dyDescent="0.15">
      <c r="A477" s="15"/>
      <c r="B477" s="15"/>
      <c r="C477" s="15"/>
      <c r="D477" s="15"/>
      <c r="E477" s="15"/>
      <c r="F477" s="15"/>
      <c r="G477" s="15"/>
      <c r="H477" s="15"/>
      <c r="I477" s="15"/>
      <c r="J477" s="15"/>
      <c r="K477" s="15"/>
      <c r="L477" s="15"/>
      <c r="M477" s="11"/>
      <c r="O477" s="673"/>
      <c r="P477" s="673"/>
      <c r="Q477" s="673"/>
      <c r="R477" s="673"/>
      <c r="S477" s="673"/>
      <c r="T477" s="673"/>
      <c r="U477" s="673"/>
      <c r="V477" s="673"/>
      <c r="W477" s="673"/>
      <c r="X477" s="673"/>
      <c r="Y477" s="673"/>
      <c r="Z477" s="673"/>
      <c r="AA477" s="18"/>
      <c r="AB477" s="18"/>
    </row>
    <row r="478" spans="1:28" s="19" customFormat="1" ht="13.5" customHeight="1" x14ac:dyDescent="0.15">
      <c r="A478" s="15"/>
      <c r="B478" s="15"/>
      <c r="C478" s="15"/>
      <c r="D478" s="15"/>
      <c r="E478" s="15"/>
      <c r="F478" s="15"/>
      <c r="G478" s="15"/>
      <c r="H478" s="15"/>
      <c r="I478" s="15"/>
      <c r="J478" s="15"/>
      <c r="K478" s="15"/>
      <c r="L478" s="15"/>
      <c r="M478" s="11"/>
      <c r="O478" s="673"/>
      <c r="P478" s="673"/>
      <c r="Q478" s="673"/>
      <c r="R478" s="673"/>
      <c r="S478" s="673"/>
      <c r="T478" s="673"/>
      <c r="U478" s="673"/>
      <c r="V478" s="673"/>
      <c r="W478" s="673"/>
      <c r="X478" s="673"/>
      <c r="Y478" s="673"/>
      <c r="Z478" s="673"/>
      <c r="AA478" s="18"/>
      <c r="AB478" s="18"/>
    </row>
    <row r="479" spans="1:28" s="19" customFormat="1" ht="13.5" customHeight="1" x14ac:dyDescent="0.15">
      <c r="A479" s="15"/>
      <c r="B479" s="15"/>
      <c r="C479" s="15"/>
      <c r="D479" s="15"/>
      <c r="E479" s="15"/>
      <c r="F479" s="15"/>
      <c r="G479" s="15"/>
      <c r="H479" s="15"/>
      <c r="I479" s="15"/>
      <c r="J479" s="15"/>
      <c r="K479" s="15"/>
      <c r="L479" s="15"/>
      <c r="M479" s="11"/>
      <c r="O479" s="673"/>
      <c r="P479" s="673"/>
      <c r="Q479" s="673"/>
      <c r="R479" s="673"/>
      <c r="S479" s="673"/>
      <c r="T479" s="673"/>
      <c r="U479" s="673"/>
      <c r="V479" s="673"/>
      <c r="W479" s="673"/>
      <c r="X479" s="673"/>
      <c r="Y479" s="673"/>
      <c r="Z479" s="673"/>
      <c r="AA479" s="18"/>
      <c r="AB479" s="18"/>
    </row>
    <row r="480" spans="1:28" s="19" customFormat="1" ht="13.5" customHeight="1" x14ac:dyDescent="0.15">
      <c r="A480" s="15"/>
      <c r="B480" s="15"/>
      <c r="C480" s="15"/>
      <c r="D480" s="15"/>
      <c r="E480" s="15"/>
      <c r="F480" s="15"/>
      <c r="G480" s="15"/>
      <c r="H480" s="15"/>
      <c r="I480" s="15"/>
      <c r="J480" s="15"/>
      <c r="K480" s="15"/>
      <c r="L480" s="15"/>
      <c r="M480" s="11"/>
      <c r="O480" s="673"/>
      <c r="P480" s="673"/>
      <c r="Q480" s="673"/>
      <c r="R480" s="673"/>
      <c r="S480" s="673"/>
      <c r="T480" s="673"/>
      <c r="U480" s="673"/>
      <c r="V480" s="673"/>
      <c r="W480" s="673"/>
      <c r="X480" s="673"/>
      <c r="Y480" s="673"/>
      <c r="Z480" s="673"/>
      <c r="AA480" s="18"/>
      <c r="AB480" s="18"/>
    </row>
    <row r="481" spans="1:28" s="19" customFormat="1" ht="13.5" customHeight="1" x14ac:dyDescent="0.15">
      <c r="A481" s="15"/>
      <c r="B481" s="15"/>
      <c r="C481" s="15"/>
      <c r="D481" s="15"/>
      <c r="E481" s="15"/>
      <c r="F481" s="15"/>
      <c r="G481" s="15"/>
      <c r="H481" s="15"/>
      <c r="I481" s="15"/>
      <c r="J481" s="15"/>
      <c r="K481" s="15"/>
      <c r="L481" s="15"/>
      <c r="M481" s="11"/>
      <c r="O481" s="673"/>
      <c r="P481" s="673"/>
      <c r="Q481" s="673"/>
      <c r="R481" s="673"/>
      <c r="S481" s="673"/>
      <c r="T481" s="673"/>
      <c r="U481" s="673"/>
      <c r="V481" s="673"/>
      <c r="W481" s="673"/>
      <c r="X481" s="673"/>
      <c r="Y481" s="673"/>
      <c r="Z481" s="673"/>
      <c r="AA481" s="18"/>
      <c r="AB481" s="18"/>
    </row>
    <row r="482" spans="1:28" s="19" customFormat="1" ht="13.5" customHeight="1" x14ac:dyDescent="0.15">
      <c r="A482" s="15"/>
      <c r="B482" s="15"/>
      <c r="C482" s="15"/>
      <c r="D482" s="15"/>
      <c r="E482" s="15"/>
      <c r="F482" s="15"/>
      <c r="G482" s="15"/>
      <c r="H482" s="15"/>
      <c r="I482" s="15"/>
      <c r="J482" s="15"/>
      <c r="K482" s="15"/>
      <c r="L482" s="15"/>
      <c r="M482" s="11"/>
      <c r="O482" s="673"/>
      <c r="P482" s="673"/>
      <c r="Q482" s="673"/>
      <c r="R482" s="673"/>
      <c r="S482" s="673"/>
      <c r="T482" s="673"/>
      <c r="U482" s="673"/>
      <c r="V482" s="673"/>
      <c r="W482" s="673"/>
      <c r="X482" s="673"/>
      <c r="Y482" s="673"/>
      <c r="Z482" s="673"/>
      <c r="AA482" s="18"/>
      <c r="AB482" s="18"/>
    </row>
    <row r="483" spans="1:28" s="19" customFormat="1" ht="13.5" customHeight="1" x14ac:dyDescent="0.15">
      <c r="A483" s="15"/>
      <c r="B483" s="15"/>
      <c r="C483" s="15"/>
      <c r="D483" s="15"/>
      <c r="E483" s="15"/>
      <c r="F483" s="15"/>
      <c r="G483" s="15"/>
      <c r="H483" s="15"/>
      <c r="I483" s="15"/>
      <c r="J483" s="15"/>
      <c r="K483" s="15"/>
      <c r="L483" s="15"/>
      <c r="M483" s="11"/>
      <c r="O483" s="673"/>
      <c r="P483" s="673"/>
      <c r="Q483" s="673"/>
      <c r="R483" s="673"/>
      <c r="S483" s="673"/>
      <c r="T483" s="673"/>
      <c r="U483" s="673"/>
      <c r="V483" s="673"/>
      <c r="W483" s="673"/>
      <c r="X483" s="673"/>
      <c r="Y483" s="673"/>
      <c r="Z483" s="673"/>
      <c r="AA483" s="18"/>
      <c r="AB483" s="18"/>
    </row>
    <row r="484" spans="1:28" s="19" customFormat="1" ht="13.5" customHeight="1" x14ac:dyDescent="0.15">
      <c r="A484" s="15"/>
      <c r="B484" s="15"/>
      <c r="C484" s="15"/>
      <c r="D484" s="15"/>
      <c r="E484" s="15"/>
      <c r="F484" s="15"/>
      <c r="G484" s="15"/>
      <c r="H484" s="15"/>
      <c r="I484" s="15"/>
      <c r="J484" s="15"/>
      <c r="K484" s="15"/>
      <c r="L484" s="15"/>
      <c r="M484" s="11"/>
      <c r="O484" s="673"/>
      <c r="P484" s="673"/>
      <c r="Q484" s="673"/>
      <c r="R484" s="673"/>
      <c r="S484" s="673"/>
      <c r="T484" s="673"/>
      <c r="U484" s="673"/>
      <c r="V484" s="673"/>
      <c r="W484" s="673"/>
      <c r="X484" s="673"/>
      <c r="Y484" s="673"/>
      <c r="Z484" s="673"/>
      <c r="AA484" s="18"/>
      <c r="AB484" s="18"/>
    </row>
    <row r="485" spans="1:28" s="19" customFormat="1" ht="13.5" customHeight="1" x14ac:dyDescent="0.15">
      <c r="A485" s="15"/>
      <c r="B485" s="15"/>
      <c r="C485" s="15"/>
      <c r="D485" s="15"/>
      <c r="E485" s="15"/>
      <c r="F485" s="15"/>
      <c r="G485" s="15"/>
      <c r="H485" s="15"/>
      <c r="I485" s="15"/>
      <c r="J485" s="15"/>
      <c r="K485" s="15"/>
      <c r="L485" s="15"/>
      <c r="M485" s="11"/>
      <c r="O485" s="673"/>
      <c r="P485" s="673"/>
      <c r="Q485" s="673"/>
      <c r="R485" s="673"/>
      <c r="S485" s="673"/>
      <c r="T485" s="673"/>
      <c r="U485" s="673"/>
      <c r="V485" s="673"/>
      <c r="W485" s="673"/>
      <c r="X485" s="673"/>
      <c r="Y485" s="673"/>
      <c r="Z485" s="673"/>
      <c r="AA485" s="18"/>
      <c r="AB485" s="18"/>
    </row>
    <row r="486" spans="1:28" s="19" customFormat="1" ht="13.5" customHeight="1" x14ac:dyDescent="0.15">
      <c r="A486" s="15"/>
      <c r="B486" s="15"/>
      <c r="C486" s="15"/>
      <c r="D486" s="15"/>
      <c r="E486" s="15"/>
      <c r="F486" s="15"/>
      <c r="G486" s="15"/>
      <c r="H486" s="15"/>
      <c r="I486" s="15"/>
      <c r="J486" s="15"/>
      <c r="K486" s="15"/>
      <c r="L486" s="15"/>
      <c r="M486" s="11"/>
      <c r="O486" s="673"/>
      <c r="P486" s="673"/>
      <c r="Q486" s="673"/>
      <c r="R486" s="673"/>
      <c r="S486" s="673"/>
      <c r="T486" s="673"/>
      <c r="U486" s="673"/>
      <c r="V486" s="673"/>
      <c r="W486" s="673"/>
      <c r="X486" s="673"/>
      <c r="Y486" s="673"/>
      <c r="Z486" s="673"/>
      <c r="AA486" s="18"/>
      <c r="AB486" s="18"/>
    </row>
    <row r="487" spans="1:28" s="19" customFormat="1" ht="13.5" customHeight="1" x14ac:dyDescent="0.15">
      <c r="A487" s="15"/>
      <c r="B487" s="15"/>
      <c r="C487" s="15"/>
      <c r="D487" s="15"/>
      <c r="E487" s="15"/>
      <c r="F487" s="15"/>
      <c r="G487" s="15"/>
      <c r="H487" s="15"/>
      <c r="I487" s="15"/>
      <c r="J487" s="15"/>
      <c r="K487" s="15"/>
      <c r="L487" s="15"/>
      <c r="M487" s="11"/>
      <c r="O487" s="673"/>
      <c r="P487" s="673"/>
      <c r="Q487" s="673"/>
      <c r="R487" s="673"/>
      <c r="S487" s="673"/>
      <c r="T487" s="673"/>
      <c r="U487" s="673"/>
      <c r="V487" s="673"/>
      <c r="W487" s="673"/>
      <c r="X487" s="673"/>
      <c r="Y487" s="673"/>
      <c r="Z487" s="673"/>
      <c r="AA487" s="18"/>
      <c r="AB487" s="18"/>
    </row>
    <row r="488" spans="1:28" s="19" customFormat="1" ht="13.5" customHeight="1" x14ac:dyDescent="0.15">
      <c r="A488" s="15"/>
      <c r="B488" s="15"/>
      <c r="C488" s="15"/>
      <c r="D488" s="15"/>
      <c r="E488" s="15"/>
      <c r="F488" s="15"/>
      <c r="G488" s="15"/>
      <c r="H488" s="15"/>
      <c r="I488" s="15"/>
      <c r="J488" s="15"/>
      <c r="K488" s="15"/>
      <c r="L488" s="15"/>
      <c r="M488" s="11"/>
      <c r="O488" s="673"/>
      <c r="P488" s="673"/>
      <c r="Q488" s="673"/>
      <c r="R488" s="673"/>
      <c r="S488" s="673"/>
      <c r="T488" s="673"/>
      <c r="U488" s="673"/>
      <c r="V488" s="673"/>
      <c r="W488" s="673"/>
      <c r="X488" s="673"/>
      <c r="Y488" s="673"/>
      <c r="Z488" s="673"/>
      <c r="AA488" s="18"/>
      <c r="AB488" s="18"/>
    </row>
    <row r="489" spans="1:28" s="19" customFormat="1" ht="13.5" customHeight="1" x14ac:dyDescent="0.15">
      <c r="A489" s="15"/>
      <c r="B489" s="15"/>
      <c r="C489" s="15"/>
      <c r="D489" s="15"/>
      <c r="E489" s="15"/>
      <c r="F489" s="15"/>
      <c r="G489" s="15"/>
      <c r="H489" s="15"/>
      <c r="I489" s="15"/>
      <c r="J489" s="15"/>
      <c r="K489" s="15"/>
      <c r="L489" s="15"/>
      <c r="M489" s="11"/>
      <c r="O489" s="673"/>
      <c r="P489" s="673"/>
      <c r="Q489" s="673"/>
      <c r="R489" s="673"/>
      <c r="S489" s="673"/>
      <c r="T489" s="673"/>
      <c r="U489" s="673"/>
      <c r="V489" s="673"/>
      <c r="W489" s="673"/>
      <c r="X489" s="673"/>
      <c r="Y489" s="673"/>
      <c r="Z489" s="673"/>
      <c r="AA489" s="18"/>
      <c r="AB489" s="18"/>
    </row>
    <row r="490" spans="1:28" s="19" customFormat="1" ht="13.5" customHeight="1" x14ac:dyDescent="0.15">
      <c r="A490" s="15"/>
      <c r="B490" s="15"/>
      <c r="C490" s="15"/>
      <c r="D490" s="15"/>
      <c r="E490" s="15"/>
      <c r="F490" s="15"/>
      <c r="G490" s="15"/>
      <c r="H490" s="15"/>
      <c r="I490" s="15"/>
      <c r="J490" s="15"/>
      <c r="K490" s="15"/>
      <c r="L490" s="15"/>
      <c r="M490" s="11"/>
      <c r="O490" s="673"/>
      <c r="P490" s="673"/>
      <c r="Q490" s="673"/>
      <c r="R490" s="673"/>
      <c r="S490" s="673"/>
      <c r="T490" s="673"/>
      <c r="U490" s="673"/>
      <c r="V490" s="673"/>
      <c r="W490" s="673"/>
      <c r="X490" s="673"/>
      <c r="Y490" s="673"/>
      <c r="Z490" s="673"/>
      <c r="AA490" s="18"/>
      <c r="AB490" s="18"/>
    </row>
    <row r="491" spans="1:28" s="19" customFormat="1" ht="13.5" customHeight="1" x14ac:dyDescent="0.15">
      <c r="A491" s="15"/>
      <c r="B491" s="15"/>
      <c r="C491" s="15"/>
      <c r="D491" s="15"/>
      <c r="E491" s="15"/>
      <c r="F491" s="15"/>
      <c r="G491" s="15"/>
      <c r="H491" s="15"/>
      <c r="I491" s="15"/>
      <c r="J491" s="15"/>
      <c r="K491" s="15"/>
      <c r="L491" s="15"/>
      <c r="M491" s="11"/>
      <c r="O491" s="673"/>
      <c r="P491" s="673"/>
      <c r="Q491" s="673"/>
      <c r="R491" s="673"/>
      <c r="S491" s="673"/>
      <c r="T491" s="673"/>
      <c r="U491" s="673"/>
      <c r="V491" s="673"/>
      <c r="W491" s="673"/>
      <c r="X491" s="673"/>
      <c r="Y491" s="673"/>
      <c r="Z491" s="673"/>
      <c r="AA491" s="18"/>
      <c r="AB491" s="18"/>
    </row>
    <row r="492" spans="1:28" s="19" customFormat="1" ht="13.5" customHeight="1" x14ac:dyDescent="0.15">
      <c r="A492" s="15"/>
      <c r="B492" s="15"/>
      <c r="C492" s="15"/>
      <c r="D492" s="15"/>
      <c r="E492" s="15"/>
      <c r="F492" s="15"/>
      <c r="G492" s="15"/>
      <c r="H492" s="15"/>
      <c r="I492" s="15"/>
      <c r="J492" s="15"/>
      <c r="K492" s="15"/>
      <c r="L492" s="15"/>
      <c r="M492" s="11"/>
      <c r="O492" s="673"/>
      <c r="P492" s="673"/>
      <c r="Q492" s="673"/>
      <c r="R492" s="673"/>
      <c r="S492" s="673"/>
      <c r="T492" s="673"/>
      <c r="U492" s="673"/>
      <c r="V492" s="673"/>
      <c r="W492" s="673"/>
      <c r="X492" s="673"/>
      <c r="Y492" s="673"/>
      <c r="Z492" s="673"/>
      <c r="AA492" s="18"/>
      <c r="AB492" s="18"/>
    </row>
    <row r="493" spans="1:28" s="19" customFormat="1" ht="13.5" customHeight="1" x14ac:dyDescent="0.15">
      <c r="A493" s="15"/>
      <c r="B493" s="15"/>
      <c r="C493" s="15"/>
      <c r="D493" s="15"/>
      <c r="E493" s="15"/>
      <c r="F493" s="15"/>
      <c r="G493" s="15"/>
      <c r="H493" s="15"/>
      <c r="I493" s="15"/>
      <c r="J493" s="15"/>
      <c r="K493" s="15"/>
      <c r="L493" s="15"/>
      <c r="M493" s="11"/>
      <c r="O493" s="673"/>
      <c r="P493" s="673"/>
      <c r="Q493" s="673"/>
      <c r="R493" s="673"/>
      <c r="S493" s="673"/>
      <c r="T493" s="673"/>
      <c r="U493" s="673"/>
      <c r="V493" s="673"/>
      <c r="W493" s="673"/>
      <c r="X493" s="673"/>
      <c r="Y493" s="673"/>
      <c r="Z493" s="673"/>
      <c r="AA493" s="18"/>
      <c r="AB493" s="18"/>
    </row>
    <row r="494" spans="1:28" s="19" customFormat="1" ht="13.5" customHeight="1" x14ac:dyDescent="0.15">
      <c r="A494" s="15"/>
      <c r="B494" s="15"/>
      <c r="C494" s="15"/>
      <c r="D494" s="15"/>
      <c r="E494" s="15"/>
      <c r="F494" s="15"/>
      <c r="G494" s="15"/>
      <c r="H494" s="15"/>
      <c r="I494" s="15"/>
      <c r="J494" s="15"/>
      <c r="K494" s="15"/>
      <c r="L494" s="15"/>
      <c r="M494" s="11"/>
      <c r="O494" s="673"/>
      <c r="P494" s="673"/>
      <c r="Q494" s="673"/>
      <c r="R494" s="673"/>
      <c r="S494" s="673"/>
      <c r="T494" s="673"/>
      <c r="U494" s="673"/>
      <c r="V494" s="673"/>
      <c r="W494" s="673"/>
      <c r="X494" s="673"/>
      <c r="Y494" s="673"/>
      <c r="Z494" s="673"/>
      <c r="AA494" s="18"/>
      <c r="AB494" s="18"/>
    </row>
    <row r="495" spans="1:28" s="19" customFormat="1" ht="13.5" customHeight="1" x14ac:dyDescent="0.15">
      <c r="A495" s="15"/>
      <c r="B495" s="15"/>
      <c r="C495" s="15"/>
      <c r="D495" s="15"/>
      <c r="E495" s="15"/>
      <c r="F495" s="15"/>
      <c r="G495" s="15"/>
      <c r="H495" s="15"/>
      <c r="I495" s="15"/>
      <c r="J495" s="15"/>
      <c r="K495" s="15"/>
      <c r="L495" s="15"/>
      <c r="M495" s="11"/>
      <c r="O495" s="673"/>
      <c r="P495" s="673"/>
      <c r="Q495" s="673"/>
      <c r="R495" s="673"/>
      <c r="S495" s="673"/>
      <c r="T495" s="673"/>
      <c r="U495" s="673"/>
      <c r="V495" s="673"/>
      <c r="W495" s="673"/>
      <c r="X495" s="673"/>
      <c r="Y495" s="673"/>
      <c r="Z495" s="673"/>
      <c r="AA495" s="18"/>
      <c r="AB495" s="18"/>
    </row>
    <row r="496" spans="1:28" s="19" customFormat="1" ht="13.5" customHeight="1" x14ac:dyDescent="0.15">
      <c r="A496" s="15"/>
      <c r="B496" s="15"/>
      <c r="C496" s="15"/>
      <c r="D496" s="15"/>
      <c r="E496" s="15"/>
      <c r="F496" s="15"/>
      <c r="G496" s="15"/>
      <c r="H496" s="15"/>
      <c r="I496" s="15"/>
      <c r="J496" s="15"/>
      <c r="K496" s="15"/>
      <c r="L496" s="15"/>
      <c r="M496" s="11"/>
      <c r="O496" s="673"/>
      <c r="P496" s="673"/>
      <c r="Q496" s="673"/>
      <c r="R496" s="673"/>
      <c r="S496" s="673"/>
      <c r="T496" s="673"/>
      <c r="U496" s="673"/>
      <c r="V496" s="673"/>
      <c r="W496" s="673"/>
      <c r="X496" s="673"/>
      <c r="Y496" s="673"/>
      <c r="Z496" s="673"/>
      <c r="AA496" s="18"/>
      <c r="AB496" s="18"/>
    </row>
    <row r="497" spans="1:28" s="19" customFormat="1" ht="13.5" customHeight="1" x14ac:dyDescent="0.15">
      <c r="A497" s="15"/>
      <c r="B497" s="15"/>
      <c r="C497" s="15"/>
      <c r="D497" s="15"/>
      <c r="E497" s="15"/>
      <c r="F497" s="15"/>
      <c r="G497" s="15"/>
      <c r="H497" s="15"/>
      <c r="I497" s="15"/>
      <c r="J497" s="15"/>
      <c r="K497" s="15"/>
      <c r="L497" s="15"/>
      <c r="M497" s="11"/>
      <c r="O497" s="673"/>
      <c r="P497" s="673"/>
      <c r="Q497" s="673"/>
      <c r="R497" s="673"/>
      <c r="S497" s="673"/>
      <c r="T497" s="673"/>
      <c r="U497" s="673"/>
      <c r="V497" s="673"/>
      <c r="W497" s="673"/>
      <c r="X497" s="673"/>
      <c r="Y497" s="673"/>
      <c r="Z497" s="673"/>
      <c r="AA497" s="18"/>
      <c r="AB497" s="18"/>
    </row>
    <row r="498" spans="1:28" s="19" customFormat="1" ht="13.5" customHeight="1" x14ac:dyDescent="0.15">
      <c r="A498" s="15"/>
      <c r="B498" s="15"/>
      <c r="C498" s="15"/>
      <c r="D498" s="15"/>
      <c r="E498" s="15"/>
      <c r="F498" s="15"/>
      <c r="G498" s="15"/>
      <c r="H498" s="15"/>
      <c r="I498" s="15"/>
      <c r="J498" s="15"/>
      <c r="K498" s="15"/>
      <c r="L498" s="15"/>
      <c r="M498" s="11"/>
      <c r="O498" s="673"/>
      <c r="P498" s="673"/>
      <c r="Q498" s="673"/>
      <c r="R498" s="673"/>
      <c r="S498" s="673"/>
      <c r="T498" s="673"/>
      <c r="U498" s="673"/>
      <c r="V498" s="673"/>
      <c r="W498" s="673"/>
      <c r="X498" s="673"/>
      <c r="Y498" s="673"/>
      <c r="Z498" s="673"/>
      <c r="AA498" s="18"/>
      <c r="AB498" s="18"/>
    </row>
    <row r="499" spans="1:28" s="19" customFormat="1" ht="13.5" customHeight="1" x14ac:dyDescent="0.15">
      <c r="A499" s="15"/>
      <c r="B499" s="15"/>
      <c r="C499" s="15"/>
      <c r="D499" s="15"/>
      <c r="E499" s="15"/>
      <c r="F499" s="15"/>
      <c r="G499" s="15"/>
      <c r="H499" s="15"/>
      <c r="I499" s="15"/>
      <c r="J499" s="15"/>
      <c r="K499" s="15"/>
      <c r="L499" s="15"/>
      <c r="M499" s="11"/>
      <c r="O499" s="673"/>
      <c r="P499" s="673"/>
      <c r="Q499" s="673"/>
      <c r="R499" s="673"/>
      <c r="S499" s="673"/>
      <c r="T499" s="673"/>
      <c r="U499" s="673"/>
      <c r="V499" s="673"/>
      <c r="W499" s="673"/>
      <c r="X499" s="673"/>
      <c r="Y499" s="673"/>
      <c r="Z499" s="673"/>
      <c r="AA499" s="18"/>
      <c r="AB499" s="18"/>
    </row>
    <row r="500" spans="1:28" s="19" customFormat="1" ht="13.5" customHeight="1" x14ac:dyDescent="0.15">
      <c r="A500" s="15"/>
      <c r="B500" s="15"/>
      <c r="C500" s="15"/>
      <c r="D500" s="15"/>
      <c r="E500" s="15"/>
      <c r="F500" s="15"/>
      <c r="G500" s="15"/>
      <c r="H500" s="15"/>
      <c r="I500" s="15"/>
      <c r="J500" s="15"/>
      <c r="K500" s="15"/>
      <c r="L500" s="15"/>
      <c r="M500" s="11"/>
      <c r="O500" s="673"/>
      <c r="P500" s="673"/>
      <c r="Q500" s="673"/>
      <c r="R500" s="673"/>
      <c r="S500" s="673"/>
      <c r="T500" s="673"/>
      <c r="U500" s="673"/>
      <c r="V500" s="673"/>
      <c r="W500" s="673"/>
      <c r="X500" s="673"/>
      <c r="Y500" s="673"/>
      <c r="Z500" s="673"/>
      <c r="AA500" s="18"/>
      <c r="AB500" s="18"/>
    </row>
    <row r="501" spans="1:28" s="19" customFormat="1" ht="13.5" customHeight="1" x14ac:dyDescent="0.15">
      <c r="A501" s="15"/>
      <c r="B501" s="15"/>
      <c r="C501" s="15"/>
      <c r="D501" s="15"/>
      <c r="E501" s="15"/>
      <c r="F501" s="15"/>
      <c r="G501" s="15"/>
      <c r="H501" s="15"/>
      <c r="I501" s="15"/>
      <c r="J501" s="15"/>
      <c r="K501" s="15"/>
      <c r="L501" s="15"/>
      <c r="M501" s="11"/>
      <c r="O501" s="673"/>
      <c r="P501" s="673"/>
      <c r="Q501" s="673"/>
      <c r="R501" s="673"/>
      <c r="S501" s="673"/>
      <c r="T501" s="673"/>
      <c r="U501" s="673"/>
      <c r="V501" s="673"/>
      <c r="W501" s="673"/>
      <c r="X501" s="673"/>
      <c r="Y501" s="673"/>
      <c r="Z501" s="673"/>
      <c r="AA501" s="18"/>
      <c r="AB501" s="18"/>
    </row>
    <row r="502" spans="1:28" s="19" customFormat="1" ht="13.5" customHeight="1" x14ac:dyDescent="0.15">
      <c r="A502" s="15"/>
      <c r="B502" s="15"/>
      <c r="C502" s="15"/>
      <c r="D502" s="15"/>
      <c r="E502" s="15"/>
      <c r="F502" s="15"/>
      <c r="G502" s="15"/>
      <c r="H502" s="15"/>
      <c r="I502" s="15"/>
      <c r="J502" s="15"/>
      <c r="K502" s="15"/>
      <c r="L502" s="15"/>
      <c r="M502" s="11"/>
      <c r="O502" s="673"/>
      <c r="P502" s="673"/>
      <c r="Q502" s="673"/>
      <c r="R502" s="673"/>
      <c r="S502" s="673"/>
      <c r="T502" s="673"/>
      <c r="U502" s="673"/>
      <c r="V502" s="673"/>
      <c r="W502" s="673"/>
      <c r="X502" s="673"/>
      <c r="Y502" s="673"/>
      <c r="Z502" s="673"/>
      <c r="AA502" s="18"/>
      <c r="AB502" s="18"/>
    </row>
    <row r="503" spans="1:28" s="19" customFormat="1" ht="13.5" customHeight="1" x14ac:dyDescent="0.15">
      <c r="A503" s="15"/>
      <c r="B503" s="15"/>
      <c r="C503" s="15"/>
      <c r="D503" s="15"/>
      <c r="E503" s="15"/>
      <c r="F503" s="15"/>
      <c r="G503" s="15"/>
      <c r="H503" s="15"/>
      <c r="I503" s="15"/>
      <c r="J503" s="15"/>
      <c r="K503" s="15"/>
      <c r="L503" s="15"/>
      <c r="M503" s="11"/>
      <c r="O503" s="673"/>
      <c r="P503" s="673"/>
      <c r="Q503" s="673"/>
      <c r="R503" s="673"/>
      <c r="S503" s="673"/>
      <c r="T503" s="673"/>
      <c r="U503" s="673"/>
      <c r="V503" s="673"/>
      <c r="W503" s="673"/>
      <c r="X503" s="673"/>
      <c r="Y503" s="673"/>
      <c r="Z503" s="673"/>
      <c r="AA503" s="18"/>
      <c r="AB503" s="18"/>
    </row>
    <row r="504" spans="1:28" s="19" customFormat="1" ht="13.5" customHeight="1" x14ac:dyDescent="0.15">
      <c r="A504" s="15"/>
      <c r="B504" s="15"/>
      <c r="C504" s="15"/>
      <c r="D504" s="15"/>
      <c r="E504" s="15"/>
      <c r="F504" s="15"/>
      <c r="G504" s="15"/>
      <c r="H504" s="15"/>
      <c r="I504" s="15"/>
      <c r="J504" s="15"/>
      <c r="K504" s="15"/>
      <c r="L504" s="15"/>
      <c r="M504" s="11"/>
      <c r="O504" s="673"/>
      <c r="P504" s="673"/>
      <c r="Q504" s="673"/>
      <c r="R504" s="673"/>
      <c r="S504" s="673"/>
      <c r="T504" s="673"/>
      <c r="U504" s="673"/>
      <c r="V504" s="673"/>
      <c r="W504" s="673"/>
      <c r="X504" s="673"/>
      <c r="Y504" s="673"/>
      <c r="Z504" s="673"/>
      <c r="AA504" s="18"/>
      <c r="AB504" s="18"/>
    </row>
    <row r="505" spans="1:28" s="19" customFormat="1" ht="13.5" customHeight="1" x14ac:dyDescent="0.15">
      <c r="A505" s="15"/>
      <c r="B505" s="15"/>
      <c r="C505" s="15"/>
      <c r="D505" s="15"/>
      <c r="E505" s="15"/>
      <c r="F505" s="15"/>
      <c r="G505" s="15"/>
      <c r="H505" s="15"/>
      <c r="I505" s="15"/>
      <c r="J505" s="15"/>
      <c r="K505" s="15"/>
      <c r="L505" s="15"/>
      <c r="M505" s="11"/>
      <c r="O505" s="673"/>
      <c r="P505" s="673"/>
      <c r="Q505" s="673"/>
      <c r="R505" s="673"/>
      <c r="S505" s="673"/>
      <c r="T505" s="673"/>
      <c r="U505" s="673"/>
      <c r="V505" s="673"/>
      <c r="W505" s="673"/>
      <c r="X505" s="673"/>
      <c r="Y505" s="673"/>
      <c r="Z505" s="673"/>
      <c r="AA505" s="18"/>
      <c r="AB505" s="18"/>
    </row>
    <row r="506" spans="1:28" s="19" customFormat="1" ht="13.5" customHeight="1" x14ac:dyDescent="0.15">
      <c r="A506" s="15"/>
      <c r="B506" s="15"/>
      <c r="C506" s="15"/>
      <c r="D506" s="15"/>
      <c r="E506" s="15"/>
      <c r="F506" s="15"/>
      <c r="G506" s="15"/>
      <c r="H506" s="15"/>
      <c r="I506" s="15"/>
      <c r="J506" s="15"/>
      <c r="K506" s="15"/>
      <c r="L506" s="15"/>
      <c r="M506" s="11"/>
      <c r="O506" s="673"/>
      <c r="P506" s="673"/>
      <c r="Q506" s="673"/>
      <c r="R506" s="673"/>
      <c r="S506" s="673"/>
      <c r="T506" s="673"/>
      <c r="U506" s="673"/>
      <c r="V506" s="673"/>
      <c r="W506" s="673"/>
      <c r="X506" s="673"/>
      <c r="Y506" s="673"/>
      <c r="Z506" s="673"/>
      <c r="AA506" s="18"/>
      <c r="AB506" s="18"/>
    </row>
    <row r="507" spans="1:28" s="19" customFormat="1" ht="13.5" customHeight="1" x14ac:dyDescent="0.15">
      <c r="A507" s="15"/>
      <c r="B507" s="15"/>
      <c r="C507" s="15"/>
      <c r="D507" s="15"/>
      <c r="E507" s="15"/>
      <c r="F507" s="15"/>
      <c r="G507" s="15"/>
      <c r="H507" s="15"/>
      <c r="I507" s="15"/>
      <c r="J507" s="15"/>
      <c r="K507" s="15"/>
      <c r="L507" s="15"/>
      <c r="M507" s="11"/>
      <c r="O507" s="673"/>
      <c r="P507" s="673"/>
      <c r="Q507" s="673"/>
      <c r="R507" s="673"/>
      <c r="S507" s="673"/>
      <c r="T507" s="673"/>
      <c r="U507" s="673"/>
      <c r="V507" s="673"/>
      <c r="W507" s="673"/>
      <c r="X507" s="673"/>
      <c r="Y507" s="673"/>
      <c r="Z507" s="673"/>
      <c r="AA507" s="18"/>
      <c r="AB507" s="18"/>
    </row>
    <row r="508" spans="1:28" s="19" customFormat="1" ht="13.5" customHeight="1" x14ac:dyDescent="0.15">
      <c r="A508" s="15"/>
      <c r="B508" s="15"/>
      <c r="C508" s="15"/>
      <c r="D508" s="15"/>
      <c r="E508" s="15"/>
      <c r="F508" s="15"/>
      <c r="G508" s="15"/>
      <c r="H508" s="15"/>
      <c r="I508" s="15"/>
      <c r="J508" s="15"/>
      <c r="K508" s="15"/>
      <c r="L508" s="15"/>
      <c r="M508" s="11"/>
      <c r="O508" s="673"/>
      <c r="P508" s="673"/>
      <c r="Q508" s="673"/>
      <c r="R508" s="673"/>
      <c r="S508" s="673"/>
      <c r="T508" s="673"/>
      <c r="U508" s="673"/>
      <c r="V508" s="673"/>
      <c r="W508" s="673"/>
      <c r="X508" s="673"/>
      <c r="Y508" s="673"/>
      <c r="Z508" s="673"/>
      <c r="AA508" s="18"/>
      <c r="AB508" s="18"/>
    </row>
    <row r="509" spans="1:28" s="19" customFormat="1" ht="13.5" customHeight="1" x14ac:dyDescent="0.15">
      <c r="A509" s="15"/>
      <c r="B509" s="15"/>
      <c r="C509" s="15"/>
      <c r="D509" s="15"/>
      <c r="E509" s="15"/>
      <c r="F509" s="15"/>
      <c r="G509" s="15"/>
      <c r="H509" s="15"/>
      <c r="I509" s="15"/>
      <c r="J509" s="15"/>
      <c r="K509" s="15"/>
      <c r="L509" s="15"/>
      <c r="M509" s="11"/>
      <c r="O509" s="673"/>
      <c r="P509" s="673"/>
      <c r="Q509" s="673"/>
      <c r="R509" s="673"/>
      <c r="S509" s="673"/>
      <c r="T509" s="673"/>
      <c r="U509" s="673"/>
      <c r="V509" s="673"/>
      <c r="W509" s="673"/>
      <c r="X509" s="673"/>
      <c r="Y509" s="673"/>
      <c r="Z509" s="673"/>
      <c r="AA509" s="18"/>
      <c r="AB509" s="18"/>
    </row>
    <row r="510" spans="1:28" s="19" customFormat="1" ht="13.5" customHeight="1" x14ac:dyDescent="0.15">
      <c r="A510" s="15"/>
      <c r="B510" s="15"/>
      <c r="C510" s="15"/>
      <c r="D510" s="15"/>
      <c r="E510" s="15"/>
      <c r="F510" s="15"/>
      <c r="G510" s="15"/>
      <c r="H510" s="15"/>
      <c r="I510" s="15"/>
      <c r="J510" s="15"/>
      <c r="K510" s="15"/>
      <c r="L510" s="15"/>
      <c r="M510" s="11"/>
      <c r="O510" s="673"/>
      <c r="P510" s="673"/>
      <c r="Q510" s="673"/>
      <c r="R510" s="673"/>
      <c r="S510" s="673"/>
      <c r="T510" s="673"/>
      <c r="U510" s="673"/>
      <c r="V510" s="673"/>
      <c r="W510" s="673"/>
      <c r="X510" s="673"/>
      <c r="Y510" s="673"/>
      <c r="Z510" s="673"/>
      <c r="AA510" s="18"/>
      <c r="AB510" s="18"/>
    </row>
    <row r="511" spans="1:28" s="19" customFormat="1" ht="13.5" customHeight="1" x14ac:dyDescent="0.15">
      <c r="A511" s="15"/>
      <c r="B511" s="15"/>
      <c r="C511" s="15"/>
      <c r="D511" s="15"/>
      <c r="E511" s="15"/>
      <c r="F511" s="15"/>
      <c r="G511" s="15"/>
      <c r="H511" s="15"/>
      <c r="I511" s="15"/>
      <c r="J511" s="15"/>
      <c r="K511" s="15"/>
      <c r="L511" s="15"/>
      <c r="M511" s="11"/>
      <c r="O511" s="673"/>
      <c r="P511" s="673"/>
      <c r="Q511" s="673"/>
      <c r="R511" s="673"/>
      <c r="S511" s="673"/>
      <c r="T511" s="673"/>
      <c r="U511" s="673"/>
      <c r="V511" s="673"/>
      <c r="W511" s="673"/>
      <c r="X511" s="673"/>
      <c r="Y511" s="673"/>
      <c r="Z511" s="673"/>
      <c r="AA511" s="18"/>
      <c r="AB511" s="18"/>
    </row>
    <row r="512" spans="1:28" s="19" customFormat="1" ht="13.5" customHeight="1" x14ac:dyDescent="0.15">
      <c r="A512" s="15"/>
      <c r="B512" s="15"/>
      <c r="C512" s="15"/>
      <c r="D512" s="15"/>
      <c r="E512" s="15"/>
      <c r="F512" s="15"/>
      <c r="G512" s="15"/>
      <c r="H512" s="15"/>
      <c r="I512" s="15"/>
      <c r="J512" s="15"/>
      <c r="K512" s="15"/>
      <c r="L512" s="15"/>
      <c r="M512" s="11"/>
      <c r="O512" s="673"/>
      <c r="P512" s="673"/>
      <c r="Q512" s="673"/>
      <c r="R512" s="673"/>
      <c r="S512" s="673"/>
      <c r="T512" s="673"/>
      <c r="U512" s="673"/>
      <c r="V512" s="673"/>
      <c r="W512" s="673"/>
      <c r="X512" s="673"/>
      <c r="Y512" s="673"/>
      <c r="Z512" s="673"/>
      <c r="AA512" s="18"/>
      <c r="AB512" s="18"/>
    </row>
    <row r="513" spans="1:28" s="19" customFormat="1" ht="13.5" customHeight="1" x14ac:dyDescent="0.15">
      <c r="A513" s="15"/>
      <c r="B513" s="15"/>
      <c r="C513" s="15"/>
      <c r="D513" s="15"/>
      <c r="E513" s="15"/>
      <c r="F513" s="15"/>
      <c r="G513" s="15"/>
      <c r="H513" s="15"/>
      <c r="I513" s="15"/>
      <c r="J513" s="15"/>
      <c r="K513" s="15"/>
      <c r="L513" s="15"/>
      <c r="M513" s="11"/>
      <c r="O513" s="673"/>
      <c r="P513" s="673"/>
      <c r="Q513" s="673"/>
      <c r="R513" s="673"/>
      <c r="S513" s="673"/>
      <c r="T513" s="673"/>
      <c r="U513" s="673"/>
      <c r="V513" s="673"/>
      <c r="W513" s="673"/>
      <c r="X513" s="673"/>
      <c r="Y513" s="673"/>
      <c r="Z513" s="673"/>
      <c r="AA513" s="18"/>
      <c r="AB513" s="18"/>
    </row>
    <row r="514" spans="1:28" s="19" customFormat="1" ht="13.5" customHeight="1" x14ac:dyDescent="0.15">
      <c r="A514" s="15"/>
      <c r="B514" s="15"/>
      <c r="C514" s="15"/>
      <c r="D514" s="15"/>
      <c r="E514" s="15"/>
      <c r="F514" s="15"/>
      <c r="G514" s="15"/>
      <c r="H514" s="15"/>
      <c r="I514" s="15"/>
      <c r="J514" s="15"/>
      <c r="K514" s="15"/>
      <c r="L514" s="15"/>
      <c r="M514" s="11"/>
      <c r="O514" s="673"/>
      <c r="P514" s="673"/>
      <c r="Q514" s="673"/>
      <c r="R514" s="673"/>
      <c r="S514" s="673"/>
      <c r="T514" s="673"/>
      <c r="U514" s="673"/>
      <c r="V514" s="673"/>
      <c r="W514" s="673"/>
      <c r="X514" s="673"/>
      <c r="Y514" s="673"/>
      <c r="Z514" s="673"/>
      <c r="AA514" s="18"/>
      <c r="AB514" s="18"/>
    </row>
    <row r="515" spans="1:28" s="19" customFormat="1" ht="13.5" customHeight="1" x14ac:dyDescent="0.15">
      <c r="A515" s="15"/>
      <c r="B515" s="15"/>
      <c r="C515" s="15"/>
      <c r="D515" s="15"/>
      <c r="E515" s="15"/>
      <c r="F515" s="15"/>
      <c r="G515" s="15"/>
      <c r="H515" s="15"/>
      <c r="I515" s="15"/>
      <c r="J515" s="15"/>
      <c r="K515" s="15"/>
      <c r="L515" s="15"/>
      <c r="M515" s="11"/>
      <c r="O515" s="673"/>
      <c r="P515" s="673"/>
      <c r="Q515" s="673"/>
      <c r="R515" s="673"/>
      <c r="S515" s="673"/>
      <c r="T515" s="673"/>
      <c r="U515" s="673"/>
      <c r="V515" s="673"/>
      <c r="W515" s="673"/>
      <c r="X515" s="673"/>
      <c r="Y515" s="673"/>
      <c r="Z515" s="673"/>
      <c r="AA515" s="18"/>
      <c r="AB515" s="18"/>
    </row>
    <row r="516" spans="1:28" s="19" customFormat="1" ht="13.5" customHeight="1" x14ac:dyDescent="0.15">
      <c r="A516" s="15"/>
      <c r="B516" s="15"/>
      <c r="C516" s="15"/>
      <c r="D516" s="15"/>
      <c r="E516" s="15"/>
      <c r="F516" s="15"/>
      <c r="G516" s="15"/>
      <c r="H516" s="15"/>
      <c r="I516" s="15"/>
      <c r="J516" s="15"/>
      <c r="K516" s="15"/>
      <c r="L516" s="15"/>
      <c r="M516" s="11"/>
      <c r="O516" s="673"/>
      <c r="P516" s="673"/>
      <c r="Q516" s="673"/>
      <c r="R516" s="673"/>
      <c r="S516" s="673"/>
      <c r="T516" s="673"/>
      <c r="U516" s="673"/>
      <c r="V516" s="673"/>
      <c r="W516" s="673"/>
      <c r="X516" s="673"/>
      <c r="Y516" s="673"/>
      <c r="Z516" s="673"/>
      <c r="AA516" s="18"/>
      <c r="AB516" s="18"/>
    </row>
    <row r="517" spans="1:28" s="19" customFormat="1" ht="13.5" customHeight="1" x14ac:dyDescent="0.15">
      <c r="A517" s="15"/>
      <c r="B517" s="15"/>
      <c r="C517" s="15"/>
      <c r="D517" s="15"/>
      <c r="E517" s="15"/>
      <c r="F517" s="15"/>
      <c r="G517" s="15"/>
      <c r="H517" s="15"/>
      <c r="I517" s="15"/>
      <c r="J517" s="15"/>
      <c r="K517" s="15"/>
      <c r="L517" s="15"/>
      <c r="M517" s="11"/>
      <c r="O517" s="673"/>
      <c r="P517" s="673"/>
      <c r="Q517" s="673"/>
      <c r="R517" s="673"/>
      <c r="S517" s="673"/>
      <c r="T517" s="673"/>
      <c r="U517" s="673"/>
      <c r="V517" s="673"/>
      <c r="W517" s="673"/>
      <c r="X517" s="673"/>
      <c r="Y517" s="673"/>
      <c r="Z517" s="673"/>
      <c r="AA517" s="18"/>
      <c r="AB517" s="18"/>
    </row>
    <row r="518" spans="1:28" s="19" customFormat="1" ht="13.5" customHeight="1" x14ac:dyDescent="0.15">
      <c r="A518" s="15"/>
      <c r="B518" s="15"/>
      <c r="C518" s="15"/>
      <c r="D518" s="15"/>
      <c r="E518" s="15"/>
      <c r="F518" s="15"/>
      <c r="G518" s="15"/>
      <c r="H518" s="15"/>
      <c r="I518" s="15"/>
      <c r="J518" s="15"/>
      <c r="K518" s="15"/>
      <c r="L518" s="15"/>
      <c r="M518" s="11"/>
      <c r="O518" s="673"/>
      <c r="P518" s="673"/>
      <c r="Q518" s="673"/>
      <c r="R518" s="673"/>
      <c r="S518" s="673"/>
      <c r="T518" s="673"/>
      <c r="U518" s="673"/>
      <c r="V518" s="673"/>
      <c r="W518" s="673"/>
      <c r="X518" s="673"/>
      <c r="Y518" s="673"/>
      <c r="Z518" s="673"/>
      <c r="AA518" s="18"/>
      <c r="AB518" s="18"/>
    </row>
    <row r="519" spans="1:28" s="19" customFormat="1" ht="13.5" customHeight="1" x14ac:dyDescent="0.15">
      <c r="A519" s="15"/>
      <c r="B519" s="15"/>
      <c r="C519" s="15"/>
      <c r="D519" s="15"/>
      <c r="E519" s="15"/>
      <c r="F519" s="15"/>
      <c r="G519" s="15"/>
      <c r="H519" s="15"/>
      <c r="I519" s="15"/>
      <c r="J519" s="15"/>
      <c r="K519" s="15"/>
      <c r="L519" s="15"/>
      <c r="M519" s="11"/>
      <c r="O519" s="673"/>
      <c r="P519" s="673"/>
      <c r="Q519" s="673"/>
      <c r="R519" s="673"/>
      <c r="S519" s="673"/>
      <c r="T519" s="673"/>
      <c r="U519" s="673"/>
      <c r="V519" s="673"/>
      <c r="W519" s="673"/>
      <c r="X519" s="673"/>
      <c r="Y519" s="673"/>
      <c r="Z519" s="673"/>
      <c r="AA519" s="18"/>
      <c r="AB519" s="18"/>
    </row>
    <row r="520" spans="1:28" s="19" customFormat="1" ht="13.5" customHeight="1" x14ac:dyDescent="0.15">
      <c r="A520" s="15"/>
      <c r="B520" s="15"/>
      <c r="C520" s="15"/>
      <c r="D520" s="15"/>
      <c r="E520" s="15"/>
      <c r="F520" s="15"/>
      <c r="G520" s="15"/>
      <c r="H520" s="15"/>
      <c r="I520" s="15"/>
      <c r="J520" s="15"/>
      <c r="K520" s="15"/>
      <c r="L520" s="15"/>
      <c r="M520" s="11"/>
      <c r="O520" s="673"/>
      <c r="P520" s="673"/>
      <c r="Q520" s="673"/>
      <c r="R520" s="673"/>
      <c r="S520" s="673"/>
      <c r="T520" s="673"/>
      <c r="U520" s="673"/>
      <c r="V520" s="673"/>
      <c r="W520" s="673"/>
      <c r="X520" s="673"/>
      <c r="Y520" s="673"/>
      <c r="Z520" s="673"/>
      <c r="AA520" s="18"/>
      <c r="AB520" s="18"/>
    </row>
    <row r="521" spans="1:28" s="19" customFormat="1" ht="13.5" customHeight="1" x14ac:dyDescent="0.15">
      <c r="A521" s="15"/>
      <c r="B521" s="15"/>
      <c r="C521" s="15"/>
      <c r="D521" s="15"/>
      <c r="E521" s="15"/>
      <c r="F521" s="15"/>
      <c r="G521" s="15"/>
      <c r="H521" s="15"/>
      <c r="I521" s="15"/>
      <c r="J521" s="15"/>
      <c r="K521" s="15"/>
      <c r="L521" s="15"/>
      <c r="M521" s="11"/>
      <c r="O521" s="673"/>
      <c r="P521" s="673"/>
      <c r="Q521" s="673"/>
      <c r="R521" s="673"/>
      <c r="S521" s="673"/>
      <c r="T521" s="673"/>
      <c r="U521" s="673"/>
      <c r="V521" s="673"/>
      <c r="W521" s="673"/>
      <c r="X521" s="673"/>
      <c r="Y521" s="673"/>
      <c r="Z521" s="673"/>
      <c r="AA521" s="18"/>
      <c r="AB521" s="18"/>
    </row>
    <row r="522" spans="1:28" s="19" customFormat="1" ht="13.5" customHeight="1" x14ac:dyDescent="0.15">
      <c r="A522" s="15"/>
      <c r="B522" s="15"/>
      <c r="C522" s="15"/>
      <c r="D522" s="15"/>
      <c r="E522" s="15"/>
      <c r="F522" s="15"/>
      <c r="G522" s="15"/>
      <c r="H522" s="15"/>
      <c r="I522" s="15"/>
      <c r="J522" s="15"/>
      <c r="K522" s="15"/>
      <c r="L522" s="15"/>
      <c r="M522" s="11"/>
      <c r="O522" s="673"/>
      <c r="P522" s="673"/>
      <c r="Q522" s="673"/>
      <c r="R522" s="673"/>
      <c r="S522" s="673"/>
      <c r="T522" s="673"/>
      <c r="U522" s="673"/>
      <c r="V522" s="673"/>
      <c r="W522" s="673"/>
      <c r="X522" s="673"/>
      <c r="Y522" s="673"/>
      <c r="Z522" s="673"/>
      <c r="AA522" s="18"/>
      <c r="AB522" s="18"/>
    </row>
    <row r="523" spans="1:28" s="19" customFormat="1" ht="13.5" customHeight="1" x14ac:dyDescent="0.15">
      <c r="A523" s="15"/>
      <c r="B523" s="15"/>
      <c r="C523" s="15"/>
      <c r="D523" s="15"/>
      <c r="E523" s="15"/>
      <c r="F523" s="15"/>
      <c r="G523" s="15"/>
      <c r="H523" s="15"/>
      <c r="I523" s="15"/>
      <c r="J523" s="15"/>
      <c r="K523" s="15"/>
      <c r="L523" s="15"/>
      <c r="M523" s="11"/>
      <c r="O523" s="673"/>
      <c r="P523" s="673"/>
      <c r="Q523" s="673"/>
      <c r="R523" s="673"/>
      <c r="S523" s="673"/>
      <c r="T523" s="673"/>
      <c r="U523" s="673"/>
      <c r="V523" s="673"/>
      <c r="W523" s="673"/>
      <c r="X523" s="673"/>
      <c r="Y523" s="673"/>
      <c r="Z523" s="673"/>
      <c r="AA523" s="18"/>
      <c r="AB523" s="18"/>
    </row>
    <row r="524" spans="1:28" s="19" customFormat="1" ht="13.5" customHeight="1" x14ac:dyDescent="0.15">
      <c r="A524" s="15"/>
      <c r="B524" s="15"/>
      <c r="C524" s="15"/>
      <c r="D524" s="15"/>
      <c r="E524" s="15"/>
      <c r="F524" s="15"/>
      <c r="G524" s="15"/>
      <c r="H524" s="15"/>
      <c r="I524" s="15"/>
      <c r="J524" s="15"/>
      <c r="K524" s="15"/>
      <c r="L524" s="15"/>
      <c r="M524" s="11"/>
      <c r="O524" s="673"/>
      <c r="P524" s="673"/>
      <c r="Q524" s="673"/>
      <c r="R524" s="673"/>
      <c r="S524" s="673"/>
      <c r="T524" s="673"/>
      <c r="U524" s="673"/>
      <c r="V524" s="673"/>
      <c r="W524" s="673"/>
      <c r="X524" s="673"/>
      <c r="Y524" s="673"/>
      <c r="Z524" s="673"/>
      <c r="AA524" s="18"/>
      <c r="AB524" s="18"/>
    </row>
    <row r="525" spans="1:28" s="19" customFormat="1" ht="13.5" customHeight="1" x14ac:dyDescent="0.15">
      <c r="A525" s="15"/>
      <c r="B525" s="15"/>
      <c r="C525" s="15"/>
      <c r="D525" s="15"/>
      <c r="E525" s="15"/>
      <c r="F525" s="15"/>
      <c r="G525" s="15"/>
      <c r="H525" s="15"/>
      <c r="I525" s="15"/>
      <c r="J525" s="15"/>
      <c r="K525" s="15"/>
      <c r="L525" s="15"/>
      <c r="M525" s="11"/>
      <c r="O525" s="673"/>
      <c r="P525" s="673"/>
      <c r="Q525" s="673"/>
      <c r="R525" s="673"/>
      <c r="S525" s="673"/>
      <c r="T525" s="673"/>
      <c r="U525" s="673"/>
      <c r="V525" s="673"/>
      <c r="W525" s="673"/>
      <c r="X525" s="673"/>
      <c r="Y525" s="673"/>
      <c r="Z525" s="673"/>
      <c r="AA525" s="18"/>
      <c r="AB525" s="18"/>
    </row>
    <row r="526" spans="1:28" s="19" customFormat="1" ht="13.5" customHeight="1" x14ac:dyDescent="0.15">
      <c r="A526" s="15"/>
      <c r="B526" s="15"/>
      <c r="C526" s="15"/>
      <c r="D526" s="15"/>
      <c r="E526" s="15"/>
      <c r="F526" s="15"/>
      <c r="G526" s="15"/>
      <c r="H526" s="15"/>
      <c r="I526" s="15"/>
      <c r="J526" s="15"/>
      <c r="K526" s="15"/>
      <c r="L526" s="15"/>
      <c r="M526" s="11"/>
      <c r="O526" s="673"/>
      <c r="P526" s="673"/>
      <c r="Q526" s="673"/>
      <c r="R526" s="673"/>
      <c r="S526" s="673"/>
      <c r="T526" s="673"/>
      <c r="U526" s="673"/>
      <c r="V526" s="673"/>
      <c r="W526" s="673"/>
      <c r="X526" s="673"/>
      <c r="Y526" s="673"/>
      <c r="Z526" s="673"/>
      <c r="AA526" s="18"/>
      <c r="AB526" s="18"/>
    </row>
    <row r="527" spans="1:28" s="19" customFormat="1" ht="13.5" customHeight="1" x14ac:dyDescent="0.15">
      <c r="A527" s="15"/>
      <c r="B527" s="15"/>
      <c r="C527" s="15"/>
      <c r="D527" s="15"/>
      <c r="E527" s="15"/>
      <c r="F527" s="15"/>
      <c r="G527" s="15"/>
      <c r="H527" s="15"/>
      <c r="I527" s="15"/>
      <c r="J527" s="15"/>
      <c r="K527" s="15"/>
      <c r="L527" s="15"/>
      <c r="M527" s="11"/>
      <c r="O527" s="673"/>
      <c r="P527" s="673"/>
      <c r="Q527" s="673"/>
      <c r="R527" s="673"/>
      <c r="S527" s="673"/>
      <c r="T527" s="673"/>
      <c r="U527" s="673"/>
      <c r="V527" s="673"/>
      <c r="W527" s="673"/>
      <c r="X527" s="673"/>
      <c r="Y527" s="673"/>
      <c r="Z527" s="673"/>
      <c r="AA527" s="18"/>
      <c r="AB527" s="18"/>
    </row>
    <row r="528" spans="1:28" s="19" customFormat="1" ht="13.5" customHeight="1" x14ac:dyDescent="0.15">
      <c r="A528" s="15"/>
      <c r="B528" s="15"/>
      <c r="C528" s="15"/>
      <c r="D528" s="15"/>
      <c r="E528" s="15"/>
      <c r="F528" s="15"/>
      <c r="G528" s="15"/>
      <c r="H528" s="15"/>
      <c r="I528" s="15"/>
      <c r="J528" s="15"/>
      <c r="K528" s="15"/>
      <c r="L528" s="15"/>
      <c r="M528" s="11"/>
      <c r="O528" s="673"/>
      <c r="P528" s="673"/>
      <c r="Q528" s="673"/>
      <c r="R528" s="673"/>
      <c r="S528" s="673"/>
      <c r="T528" s="673"/>
      <c r="U528" s="673"/>
      <c r="V528" s="673"/>
      <c r="W528" s="673"/>
      <c r="X528" s="673"/>
      <c r="Y528" s="673"/>
      <c r="Z528" s="673"/>
      <c r="AA528" s="18"/>
      <c r="AB528" s="18"/>
    </row>
    <row r="529" spans="1:28" s="19" customFormat="1" ht="13.5" customHeight="1" x14ac:dyDescent="0.15">
      <c r="A529" s="15"/>
      <c r="B529" s="15"/>
      <c r="C529" s="15"/>
      <c r="D529" s="15"/>
      <c r="E529" s="15"/>
      <c r="F529" s="15"/>
      <c r="G529" s="15"/>
      <c r="H529" s="15"/>
      <c r="I529" s="15"/>
      <c r="J529" s="15"/>
      <c r="K529" s="15"/>
      <c r="L529" s="15"/>
      <c r="M529" s="11"/>
      <c r="O529" s="673"/>
      <c r="P529" s="673"/>
      <c r="Q529" s="673"/>
      <c r="R529" s="673"/>
      <c r="S529" s="673"/>
      <c r="T529" s="673"/>
      <c r="U529" s="673"/>
      <c r="V529" s="673"/>
      <c r="W529" s="673"/>
      <c r="X529" s="673"/>
      <c r="Y529" s="673"/>
      <c r="Z529" s="673"/>
      <c r="AA529" s="18"/>
      <c r="AB529" s="18"/>
    </row>
    <row r="530" spans="1:28" s="19" customFormat="1" ht="13.5" customHeight="1" x14ac:dyDescent="0.15">
      <c r="A530" s="15"/>
      <c r="B530" s="15"/>
      <c r="C530" s="15"/>
      <c r="D530" s="15"/>
      <c r="E530" s="15"/>
      <c r="F530" s="15"/>
      <c r="G530" s="15"/>
      <c r="H530" s="15"/>
      <c r="I530" s="15"/>
      <c r="J530" s="15"/>
      <c r="K530" s="15"/>
      <c r="L530" s="15"/>
      <c r="M530" s="11"/>
      <c r="O530" s="673"/>
      <c r="P530" s="673"/>
      <c r="Q530" s="673"/>
      <c r="R530" s="673"/>
      <c r="S530" s="673"/>
      <c r="T530" s="673"/>
      <c r="U530" s="673"/>
      <c r="V530" s="673"/>
      <c r="W530" s="673"/>
      <c r="X530" s="673"/>
      <c r="Y530" s="673"/>
      <c r="Z530" s="673"/>
      <c r="AA530" s="18"/>
      <c r="AB530" s="18"/>
    </row>
    <row r="531" spans="1:28" s="19" customFormat="1" ht="13.5" customHeight="1" x14ac:dyDescent="0.15">
      <c r="A531" s="15"/>
      <c r="B531" s="15"/>
      <c r="C531" s="15"/>
      <c r="D531" s="15"/>
      <c r="E531" s="15"/>
      <c r="F531" s="15"/>
      <c r="G531" s="15"/>
      <c r="H531" s="15"/>
      <c r="I531" s="15"/>
      <c r="J531" s="15"/>
      <c r="K531" s="15"/>
      <c r="L531" s="15"/>
      <c r="M531" s="11"/>
      <c r="O531" s="673"/>
      <c r="P531" s="673"/>
      <c r="Q531" s="673"/>
      <c r="R531" s="673"/>
      <c r="S531" s="673"/>
      <c r="T531" s="673"/>
      <c r="U531" s="673"/>
      <c r="V531" s="673"/>
      <c r="W531" s="673"/>
      <c r="X531" s="673"/>
      <c r="Y531" s="673"/>
      <c r="Z531" s="673"/>
      <c r="AA531" s="18"/>
      <c r="AB531" s="18"/>
    </row>
    <row r="532" spans="1:28" s="19" customFormat="1" ht="13.5" customHeight="1" x14ac:dyDescent="0.15">
      <c r="A532" s="15"/>
      <c r="B532" s="15"/>
      <c r="C532" s="15"/>
      <c r="D532" s="15"/>
      <c r="E532" s="15"/>
      <c r="F532" s="15"/>
      <c r="G532" s="15"/>
      <c r="H532" s="15"/>
      <c r="I532" s="15"/>
      <c r="J532" s="15"/>
      <c r="K532" s="15"/>
      <c r="L532" s="15"/>
      <c r="M532" s="11"/>
      <c r="O532" s="673"/>
      <c r="P532" s="673"/>
      <c r="Q532" s="673"/>
      <c r="R532" s="673"/>
      <c r="S532" s="673"/>
      <c r="T532" s="673"/>
      <c r="U532" s="673"/>
      <c r="V532" s="673"/>
      <c r="W532" s="673"/>
      <c r="X532" s="673"/>
      <c r="Y532" s="673"/>
      <c r="Z532" s="673"/>
      <c r="AA532" s="18"/>
      <c r="AB532" s="18"/>
    </row>
    <row r="533" spans="1:28" s="19" customFormat="1" ht="13.5" customHeight="1" x14ac:dyDescent="0.15">
      <c r="A533" s="15"/>
      <c r="B533" s="15"/>
      <c r="C533" s="15"/>
      <c r="D533" s="15"/>
      <c r="E533" s="15"/>
      <c r="F533" s="15"/>
      <c r="G533" s="15"/>
      <c r="H533" s="15"/>
      <c r="I533" s="15"/>
      <c r="J533" s="15"/>
      <c r="K533" s="15"/>
      <c r="L533" s="15"/>
      <c r="M533" s="11"/>
      <c r="O533" s="673"/>
      <c r="P533" s="673"/>
      <c r="Q533" s="673"/>
      <c r="R533" s="673"/>
      <c r="S533" s="673"/>
      <c r="T533" s="673"/>
      <c r="U533" s="673"/>
      <c r="V533" s="673"/>
      <c r="W533" s="673"/>
      <c r="X533" s="673"/>
      <c r="Y533" s="673"/>
      <c r="Z533" s="673"/>
      <c r="AA533" s="18"/>
      <c r="AB533" s="18"/>
    </row>
    <row r="534" spans="1:28" s="19" customFormat="1" ht="13.5" customHeight="1" x14ac:dyDescent="0.15">
      <c r="A534" s="15"/>
      <c r="B534" s="15"/>
      <c r="C534" s="15"/>
      <c r="D534" s="15"/>
      <c r="E534" s="15"/>
      <c r="F534" s="15"/>
      <c r="G534" s="15"/>
      <c r="H534" s="15"/>
      <c r="I534" s="15"/>
      <c r="J534" s="15"/>
      <c r="K534" s="15"/>
      <c r="L534" s="15"/>
      <c r="M534" s="11"/>
      <c r="O534" s="673"/>
      <c r="P534" s="673"/>
      <c r="Q534" s="673"/>
      <c r="R534" s="673"/>
      <c r="S534" s="673"/>
      <c r="T534" s="673"/>
      <c r="U534" s="673"/>
      <c r="V534" s="673"/>
      <c r="W534" s="673"/>
      <c r="X534" s="673"/>
      <c r="Y534" s="673"/>
      <c r="Z534" s="673"/>
      <c r="AA534" s="18"/>
      <c r="AB534" s="18"/>
    </row>
    <row r="535" spans="1:28" s="19" customFormat="1" ht="13.5" customHeight="1" x14ac:dyDescent="0.15">
      <c r="A535" s="15"/>
      <c r="B535" s="15"/>
      <c r="C535" s="15"/>
      <c r="D535" s="15"/>
      <c r="E535" s="15"/>
      <c r="F535" s="15"/>
      <c r="G535" s="15"/>
      <c r="H535" s="15"/>
      <c r="I535" s="15"/>
      <c r="J535" s="15"/>
      <c r="K535" s="15"/>
      <c r="L535" s="15"/>
      <c r="M535" s="11"/>
      <c r="O535" s="673"/>
      <c r="P535" s="673"/>
      <c r="Q535" s="673"/>
      <c r="R535" s="673"/>
      <c r="S535" s="673"/>
      <c r="T535" s="673"/>
      <c r="U535" s="673"/>
      <c r="V535" s="673"/>
      <c r="W535" s="673"/>
      <c r="X535" s="673"/>
      <c r="Y535" s="673"/>
      <c r="Z535" s="673"/>
      <c r="AA535" s="18"/>
      <c r="AB535" s="18"/>
    </row>
    <row r="536" spans="1:28" s="19" customFormat="1" ht="13.5" customHeight="1" x14ac:dyDescent="0.15">
      <c r="A536" s="15"/>
      <c r="B536" s="15"/>
      <c r="C536" s="15"/>
      <c r="D536" s="15"/>
      <c r="E536" s="15"/>
      <c r="F536" s="15"/>
      <c r="G536" s="15"/>
      <c r="H536" s="15"/>
      <c r="I536" s="15"/>
      <c r="J536" s="15"/>
      <c r="K536" s="15"/>
      <c r="L536" s="15"/>
      <c r="M536" s="11"/>
      <c r="O536" s="673"/>
      <c r="P536" s="673"/>
      <c r="Q536" s="673"/>
      <c r="R536" s="673"/>
      <c r="S536" s="673"/>
      <c r="T536" s="673"/>
      <c r="U536" s="673"/>
      <c r="V536" s="673"/>
      <c r="W536" s="673"/>
      <c r="X536" s="673"/>
      <c r="Y536" s="673"/>
      <c r="Z536" s="673"/>
      <c r="AA536" s="18"/>
      <c r="AB536" s="18"/>
    </row>
    <row r="537" spans="1:28" s="19" customFormat="1" ht="13.5" customHeight="1" x14ac:dyDescent="0.15">
      <c r="A537" s="15"/>
      <c r="B537" s="15"/>
      <c r="C537" s="15"/>
      <c r="D537" s="15"/>
      <c r="E537" s="15"/>
      <c r="F537" s="15"/>
      <c r="G537" s="15"/>
      <c r="H537" s="15"/>
      <c r="I537" s="15"/>
      <c r="J537" s="15"/>
      <c r="K537" s="15"/>
      <c r="L537" s="15"/>
      <c r="M537" s="11"/>
      <c r="O537" s="673"/>
      <c r="P537" s="673"/>
      <c r="Q537" s="673"/>
      <c r="R537" s="673"/>
      <c r="S537" s="673"/>
      <c r="T537" s="673"/>
      <c r="U537" s="673"/>
      <c r="V537" s="673"/>
      <c r="W537" s="673"/>
      <c r="X537" s="673"/>
      <c r="Y537" s="673"/>
      <c r="Z537" s="673"/>
      <c r="AA537" s="18"/>
      <c r="AB537" s="18"/>
    </row>
    <row r="538" spans="1:28" s="19" customFormat="1" ht="13.5" customHeight="1" x14ac:dyDescent="0.15">
      <c r="A538" s="15"/>
      <c r="B538" s="15"/>
      <c r="C538" s="15"/>
      <c r="D538" s="15"/>
      <c r="E538" s="15"/>
      <c r="F538" s="15"/>
      <c r="G538" s="15"/>
      <c r="H538" s="15"/>
      <c r="I538" s="15"/>
      <c r="J538" s="15"/>
      <c r="K538" s="15"/>
      <c r="L538" s="15"/>
      <c r="M538" s="11"/>
      <c r="O538" s="673"/>
      <c r="P538" s="673"/>
      <c r="Q538" s="673"/>
      <c r="R538" s="673"/>
      <c r="S538" s="673"/>
      <c r="T538" s="673"/>
      <c r="U538" s="673"/>
      <c r="V538" s="673"/>
      <c r="W538" s="673"/>
      <c r="X538" s="673"/>
      <c r="Y538" s="673"/>
      <c r="Z538" s="673"/>
      <c r="AA538" s="18"/>
      <c r="AB538" s="18"/>
    </row>
    <row r="539" spans="1:28" s="19" customFormat="1" ht="13.5" customHeight="1" x14ac:dyDescent="0.15">
      <c r="A539" s="15"/>
      <c r="B539" s="15"/>
      <c r="C539" s="15"/>
      <c r="D539" s="15"/>
      <c r="E539" s="15"/>
      <c r="F539" s="15"/>
      <c r="G539" s="15"/>
      <c r="H539" s="15"/>
      <c r="I539" s="15"/>
      <c r="J539" s="15"/>
      <c r="K539" s="15"/>
      <c r="L539" s="15"/>
      <c r="M539" s="11"/>
      <c r="O539" s="673"/>
      <c r="P539" s="673"/>
      <c r="Q539" s="673"/>
      <c r="R539" s="673"/>
      <c r="S539" s="673"/>
      <c r="T539" s="673"/>
      <c r="U539" s="673"/>
      <c r="V539" s="673"/>
      <c r="W539" s="673"/>
      <c r="X539" s="673"/>
      <c r="Y539" s="673"/>
      <c r="Z539" s="673"/>
      <c r="AA539" s="18"/>
      <c r="AB539" s="18"/>
    </row>
    <row r="540" spans="1:28" s="19" customFormat="1" ht="13.5" customHeight="1" x14ac:dyDescent="0.15">
      <c r="A540" s="15"/>
      <c r="B540" s="15"/>
      <c r="C540" s="15"/>
      <c r="D540" s="15"/>
      <c r="E540" s="15"/>
      <c r="F540" s="15"/>
      <c r="G540" s="15"/>
      <c r="H540" s="15"/>
      <c r="I540" s="15"/>
      <c r="J540" s="15"/>
      <c r="K540" s="15"/>
      <c r="L540" s="15"/>
      <c r="M540" s="11"/>
      <c r="O540" s="673"/>
      <c r="P540" s="673"/>
      <c r="Q540" s="673"/>
      <c r="R540" s="673"/>
      <c r="S540" s="673"/>
      <c r="T540" s="673"/>
      <c r="U540" s="673"/>
      <c r="V540" s="673"/>
      <c r="W540" s="673"/>
      <c r="X540" s="673"/>
      <c r="Y540" s="673"/>
      <c r="Z540" s="673"/>
      <c r="AA540" s="18"/>
      <c r="AB540" s="18"/>
    </row>
    <row r="541" spans="1:28" s="19" customFormat="1" ht="13.5" customHeight="1" x14ac:dyDescent="0.15">
      <c r="A541" s="15"/>
      <c r="B541" s="15"/>
      <c r="C541" s="15"/>
      <c r="D541" s="15"/>
      <c r="E541" s="15"/>
      <c r="F541" s="15"/>
      <c r="G541" s="15"/>
      <c r="H541" s="15"/>
      <c r="I541" s="15"/>
      <c r="J541" s="15"/>
      <c r="K541" s="15"/>
      <c r="L541" s="15"/>
      <c r="M541" s="11"/>
      <c r="O541" s="673"/>
      <c r="P541" s="673"/>
      <c r="Q541" s="673"/>
      <c r="R541" s="673"/>
      <c r="S541" s="673"/>
      <c r="T541" s="673"/>
      <c r="U541" s="673"/>
      <c r="V541" s="673"/>
      <c r="W541" s="673"/>
      <c r="X541" s="673"/>
      <c r="Y541" s="673"/>
      <c r="Z541" s="673"/>
      <c r="AA541" s="18"/>
      <c r="AB541" s="18"/>
    </row>
    <row r="542" spans="1:28" s="19" customFormat="1" ht="13.5" customHeight="1" x14ac:dyDescent="0.15">
      <c r="A542" s="15"/>
      <c r="B542" s="15"/>
      <c r="C542" s="15"/>
      <c r="D542" s="15"/>
      <c r="E542" s="15"/>
      <c r="F542" s="15"/>
      <c r="G542" s="15"/>
      <c r="H542" s="15"/>
      <c r="I542" s="15"/>
      <c r="J542" s="15"/>
      <c r="K542" s="15"/>
      <c r="L542" s="15"/>
      <c r="M542" s="11"/>
      <c r="O542" s="673"/>
      <c r="P542" s="673"/>
      <c r="Q542" s="673"/>
      <c r="R542" s="673"/>
      <c r="S542" s="673"/>
      <c r="T542" s="673"/>
      <c r="U542" s="673"/>
      <c r="V542" s="673"/>
      <c r="W542" s="673"/>
      <c r="X542" s="673"/>
      <c r="Y542" s="673"/>
      <c r="Z542" s="673"/>
      <c r="AA542" s="18"/>
      <c r="AB542" s="18"/>
    </row>
    <row r="543" spans="1:28" s="19" customFormat="1" ht="13.5" customHeight="1" x14ac:dyDescent="0.15">
      <c r="A543" s="15"/>
      <c r="B543" s="15"/>
      <c r="C543" s="15"/>
      <c r="D543" s="15"/>
      <c r="E543" s="15"/>
      <c r="F543" s="15"/>
      <c r="G543" s="15"/>
      <c r="H543" s="15"/>
      <c r="I543" s="15"/>
      <c r="J543" s="15"/>
      <c r="K543" s="15"/>
      <c r="L543" s="15"/>
      <c r="M543" s="11"/>
      <c r="O543" s="673"/>
      <c r="P543" s="673"/>
      <c r="Q543" s="673"/>
      <c r="R543" s="673"/>
      <c r="S543" s="673"/>
      <c r="T543" s="673"/>
      <c r="U543" s="673"/>
      <c r="V543" s="673"/>
      <c r="W543" s="673"/>
      <c r="X543" s="673"/>
      <c r="Y543" s="673"/>
      <c r="Z543" s="673"/>
      <c r="AA543" s="18"/>
      <c r="AB543" s="18"/>
    </row>
    <row r="544" spans="1:28" s="19" customFormat="1" ht="13.5" customHeight="1" x14ac:dyDescent="0.15">
      <c r="A544" s="15"/>
      <c r="B544" s="15"/>
      <c r="C544" s="15"/>
      <c r="D544" s="15"/>
      <c r="E544" s="15"/>
      <c r="F544" s="15"/>
      <c r="G544" s="15"/>
      <c r="H544" s="15"/>
      <c r="I544" s="15"/>
      <c r="J544" s="15"/>
      <c r="K544" s="15"/>
      <c r="L544" s="15"/>
      <c r="M544" s="11"/>
      <c r="O544" s="673"/>
      <c r="P544" s="673"/>
      <c r="Q544" s="673"/>
      <c r="R544" s="673"/>
      <c r="S544" s="673"/>
      <c r="T544" s="673"/>
      <c r="U544" s="673"/>
      <c r="V544" s="673"/>
      <c r="W544" s="673"/>
      <c r="X544" s="673"/>
      <c r="Y544" s="673"/>
      <c r="Z544" s="673"/>
      <c r="AA544" s="18"/>
      <c r="AB544" s="18"/>
    </row>
    <row r="545" spans="1:28" s="19" customFormat="1" ht="13.5" customHeight="1" x14ac:dyDescent="0.15">
      <c r="A545" s="15"/>
      <c r="B545" s="15"/>
      <c r="C545" s="15"/>
      <c r="D545" s="15"/>
      <c r="E545" s="15"/>
      <c r="F545" s="15"/>
      <c r="G545" s="15"/>
      <c r="H545" s="15"/>
      <c r="I545" s="15"/>
      <c r="J545" s="15"/>
      <c r="K545" s="15"/>
      <c r="L545" s="15"/>
      <c r="M545" s="11"/>
      <c r="O545" s="673"/>
      <c r="P545" s="673"/>
      <c r="Q545" s="673"/>
      <c r="R545" s="673"/>
      <c r="S545" s="673"/>
      <c r="T545" s="673"/>
      <c r="U545" s="673"/>
      <c r="V545" s="673"/>
      <c r="W545" s="673"/>
      <c r="X545" s="673"/>
      <c r="Y545" s="673"/>
      <c r="Z545" s="673"/>
      <c r="AA545" s="18"/>
      <c r="AB545" s="18"/>
    </row>
    <row r="546" spans="1:28" s="19" customFormat="1" ht="13.5" customHeight="1" x14ac:dyDescent="0.15">
      <c r="A546" s="15"/>
      <c r="B546" s="15"/>
      <c r="C546" s="15"/>
      <c r="D546" s="15"/>
      <c r="E546" s="15"/>
      <c r="F546" s="15"/>
      <c r="G546" s="15"/>
      <c r="H546" s="15"/>
      <c r="I546" s="15"/>
      <c r="J546" s="15"/>
      <c r="K546" s="15"/>
      <c r="L546" s="15"/>
      <c r="M546" s="11"/>
      <c r="O546" s="673"/>
      <c r="P546" s="673"/>
      <c r="Q546" s="673"/>
      <c r="R546" s="673"/>
      <c r="S546" s="673"/>
      <c r="T546" s="673"/>
      <c r="U546" s="673"/>
      <c r="V546" s="673"/>
      <c r="W546" s="673"/>
      <c r="X546" s="673"/>
      <c r="Y546" s="673"/>
      <c r="Z546" s="673"/>
      <c r="AA546" s="18"/>
      <c r="AB546" s="18"/>
    </row>
    <row r="547" spans="1:28" s="19" customFormat="1" ht="13.5" customHeight="1" x14ac:dyDescent="0.15">
      <c r="A547" s="15"/>
      <c r="B547" s="15"/>
      <c r="C547" s="15"/>
      <c r="D547" s="15"/>
      <c r="E547" s="15"/>
      <c r="F547" s="15"/>
      <c r="G547" s="15"/>
      <c r="H547" s="15"/>
      <c r="I547" s="15"/>
      <c r="J547" s="15"/>
      <c r="K547" s="15"/>
      <c r="L547" s="15"/>
      <c r="M547" s="11"/>
      <c r="O547" s="673"/>
      <c r="P547" s="673"/>
      <c r="Q547" s="673"/>
      <c r="R547" s="673"/>
      <c r="S547" s="673"/>
      <c r="T547" s="673"/>
      <c r="U547" s="673"/>
      <c r="V547" s="673"/>
      <c r="W547" s="673"/>
      <c r="X547" s="673"/>
      <c r="Y547" s="673"/>
      <c r="Z547" s="673"/>
      <c r="AA547" s="18"/>
      <c r="AB547" s="18"/>
    </row>
    <row r="548" spans="1:28" s="19" customFormat="1" ht="13.5" customHeight="1" x14ac:dyDescent="0.15">
      <c r="A548" s="15"/>
      <c r="B548" s="15"/>
      <c r="C548" s="15"/>
      <c r="D548" s="15"/>
      <c r="E548" s="15"/>
      <c r="F548" s="15"/>
      <c r="G548" s="15"/>
      <c r="H548" s="15"/>
      <c r="I548" s="15"/>
      <c r="J548" s="15"/>
      <c r="K548" s="15"/>
      <c r="L548" s="15"/>
      <c r="M548" s="11"/>
      <c r="O548" s="673"/>
      <c r="P548" s="673"/>
      <c r="Q548" s="673"/>
      <c r="R548" s="673"/>
      <c r="S548" s="673"/>
      <c r="T548" s="673"/>
      <c r="U548" s="673"/>
      <c r="V548" s="673"/>
      <c r="W548" s="673"/>
      <c r="X548" s="673"/>
      <c r="Y548" s="673"/>
      <c r="Z548" s="673"/>
      <c r="AA548" s="18"/>
      <c r="AB548" s="18"/>
    </row>
    <row r="549" spans="1:28" s="19" customFormat="1" ht="13.5" customHeight="1" x14ac:dyDescent="0.15">
      <c r="A549" s="15"/>
      <c r="B549" s="15"/>
      <c r="C549" s="15"/>
      <c r="D549" s="15"/>
      <c r="E549" s="15"/>
      <c r="F549" s="15"/>
      <c r="G549" s="15"/>
      <c r="H549" s="15"/>
      <c r="I549" s="15"/>
      <c r="J549" s="15"/>
      <c r="K549" s="15"/>
      <c r="L549" s="15"/>
      <c r="M549" s="11"/>
      <c r="O549" s="673"/>
      <c r="P549" s="673"/>
      <c r="Q549" s="673"/>
      <c r="R549" s="673"/>
      <c r="S549" s="673"/>
      <c r="T549" s="673"/>
      <c r="U549" s="673"/>
      <c r="V549" s="673"/>
      <c r="W549" s="673"/>
      <c r="X549" s="673"/>
      <c r="Y549" s="673"/>
      <c r="Z549" s="673"/>
      <c r="AA549" s="18"/>
      <c r="AB549" s="18"/>
    </row>
    <row r="550" spans="1:28" s="19" customFormat="1" ht="13.5" customHeight="1" x14ac:dyDescent="0.15">
      <c r="A550" s="15"/>
      <c r="B550" s="15"/>
      <c r="C550" s="15"/>
      <c r="D550" s="15"/>
      <c r="E550" s="15"/>
      <c r="F550" s="15"/>
      <c r="G550" s="15"/>
      <c r="H550" s="15"/>
      <c r="I550" s="15"/>
      <c r="J550" s="15"/>
      <c r="K550" s="15"/>
      <c r="L550" s="15"/>
      <c r="M550" s="11"/>
      <c r="O550" s="673"/>
      <c r="P550" s="673"/>
      <c r="Q550" s="673"/>
      <c r="R550" s="673"/>
      <c r="S550" s="673"/>
      <c r="T550" s="673"/>
      <c r="U550" s="673"/>
      <c r="V550" s="673"/>
      <c r="W550" s="673"/>
      <c r="X550" s="673"/>
      <c r="Y550" s="673"/>
      <c r="Z550" s="673"/>
      <c r="AA550" s="18"/>
      <c r="AB550" s="18"/>
    </row>
    <row r="551" spans="1:28" s="19" customFormat="1" ht="13.5" customHeight="1" x14ac:dyDescent="0.15">
      <c r="A551" s="15"/>
      <c r="B551" s="15"/>
      <c r="C551" s="15"/>
      <c r="D551" s="15"/>
      <c r="E551" s="15"/>
      <c r="F551" s="15"/>
      <c r="G551" s="15"/>
      <c r="H551" s="15"/>
      <c r="I551" s="15"/>
      <c r="J551" s="15"/>
      <c r="K551" s="15"/>
      <c r="L551" s="15"/>
      <c r="M551" s="11"/>
      <c r="O551" s="673"/>
      <c r="P551" s="673"/>
      <c r="Q551" s="673"/>
      <c r="R551" s="673"/>
      <c r="S551" s="673"/>
      <c r="T551" s="673"/>
      <c r="U551" s="673"/>
      <c r="V551" s="673"/>
      <c r="W551" s="673"/>
      <c r="X551" s="673"/>
      <c r="Y551" s="673"/>
      <c r="Z551" s="673"/>
      <c r="AA551" s="18"/>
      <c r="AB551" s="18"/>
    </row>
    <row r="552" spans="1:28" s="19" customFormat="1" ht="13.5" customHeight="1" x14ac:dyDescent="0.15">
      <c r="A552" s="15"/>
      <c r="B552" s="15"/>
      <c r="C552" s="15"/>
      <c r="D552" s="15"/>
      <c r="E552" s="15"/>
      <c r="F552" s="15"/>
      <c r="G552" s="15"/>
      <c r="H552" s="15"/>
      <c r="I552" s="15"/>
      <c r="J552" s="15"/>
      <c r="K552" s="15"/>
      <c r="L552" s="15"/>
      <c r="M552" s="11"/>
      <c r="O552" s="673"/>
      <c r="P552" s="673"/>
      <c r="Q552" s="673"/>
      <c r="R552" s="673"/>
      <c r="S552" s="673"/>
      <c r="T552" s="673"/>
      <c r="U552" s="673"/>
      <c r="V552" s="673"/>
      <c r="W552" s="673"/>
      <c r="X552" s="673"/>
      <c r="Y552" s="673"/>
      <c r="Z552" s="673"/>
      <c r="AA552" s="18"/>
      <c r="AB552" s="18"/>
    </row>
    <row r="553" spans="1:28" s="19" customFormat="1" ht="13.5" customHeight="1" x14ac:dyDescent="0.15">
      <c r="A553" s="15"/>
      <c r="B553" s="15"/>
      <c r="C553" s="15"/>
      <c r="D553" s="15"/>
      <c r="E553" s="15"/>
      <c r="F553" s="15"/>
      <c r="G553" s="15"/>
      <c r="H553" s="15"/>
      <c r="I553" s="15"/>
      <c r="J553" s="15"/>
      <c r="K553" s="15"/>
      <c r="L553" s="15"/>
      <c r="M553" s="11"/>
      <c r="O553" s="673"/>
      <c r="P553" s="673"/>
      <c r="Q553" s="673"/>
      <c r="R553" s="673"/>
      <c r="S553" s="673"/>
      <c r="T553" s="673"/>
      <c r="U553" s="673"/>
      <c r="V553" s="673"/>
      <c r="W553" s="673"/>
      <c r="X553" s="673"/>
      <c r="Y553" s="673"/>
      <c r="Z553" s="673"/>
      <c r="AA553" s="18"/>
      <c r="AB553" s="18"/>
    </row>
    <row r="554" spans="1:28" s="19" customFormat="1" ht="13.5" customHeight="1" x14ac:dyDescent="0.15">
      <c r="A554" s="15"/>
      <c r="B554" s="15"/>
      <c r="C554" s="15"/>
      <c r="D554" s="15"/>
      <c r="E554" s="15"/>
      <c r="F554" s="15"/>
      <c r="G554" s="15"/>
      <c r="H554" s="15"/>
      <c r="I554" s="15"/>
      <c r="J554" s="15"/>
      <c r="K554" s="15"/>
      <c r="L554" s="15"/>
      <c r="M554" s="11"/>
      <c r="O554" s="673"/>
      <c r="P554" s="673"/>
      <c r="Q554" s="673"/>
      <c r="R554" s="673"/>
      <c r="S554" s="673"/>
      <c r="T554" s="673"/>
      <c r="U554" s="673"/>
      <c r="V554" s="673"/>
      <c r="W554" s="673"/>
      <c r="X554" s="673"/>
      <c r="Y554" s="673"/>
      <c r="Z554" s="673"/>
      <c r="AA554" s="18"/>
      <c r="AB554" s="18"/>
    </row>
    <row r="555" spans="1:28" s="19" customFormat="1" ht="13.5" customHeight="1" x14ac:dyDescent="0.15">
      <c r="A555" s="15"/>
      <c r="B555" s="15"/>
      <c r="C555" s="15"/>
      <c r="D555" s="15"/>
      <c r="E555" s="15"/>
      <c r="F555" s="15"/>
      <c r="G555" s="15"/>
      <c r="H555" s="15"/>
      <c r="I555" s="15"/>
      <c r="J555" s="15"/>
      <c r="K555" s="15"/>
      <c r="L555" s="15"/>
      <c r="M555" s="11"/>
      <c r="O555" s="673"/>
      <c r="P555" s="673"/>
      <c r="Q555" s="673"/>
      <c r="R555" s="673"/>
      <c r="S555" s="673"/>
      <c r="T555" s="673"/>
      <c r="U555" s="673"/>
      <c r="V555" s="673"/>
      <c r="W555" s="673"/>
      <c r="X555" s="673"/>
      <c r="Y555" s="673"/>
      <c r="Z555" s="673"/>
      <c r="AA555" s="18"/>
      <c r="AB555" s="18"/>
    </row>
    <row r="556" spans="1:28" s="19" customFormat="1" ht="13.5" customHeight="1" x14ac:dyDescent="0.15">
      <c r="A556" s="15"/>
      <c r="B556" s="15"/>
      <c r="C556" s="15"/>
      <c r="D556" s="15"/>
      <c r="E556" s="15"/>
      <c r="F556" s="15"/>
      <c r="G556" s="15"/>
      <c r="H556" s="15"/>
      <c r="I556" s="15"/>
      <c r="J556" s="15"/>
      <c r="K556" s="15"/>
      <c r="L556" s="15"/>
      <c r="M556" s="11"/>
      <c r="O556" s="673"/>
      <c r="P556" s="673"/>
      <c r="Q556" s="673"/>
      <c r="R556" s="673"/>
      <c r="S556" s="673"/>
      <c r="T556" s="673"/>
      <c r="U556" s="673"/>
      <c r="V556" s="673"/>
      <c r="W556" s="673"/>
      <c r="X556" s="673"/>
      <c r="Y556" s="673"/>
      <c r="Z556" s="673"/>
      <c r="AA556" s="18"/>
      <c r="AB556" s="18"/>
    </row>
    <row r="557" spans="1:28" s="19" customFormat="1" ht="13.5" customHeight="1" x14ac:dyDescent="0.15">
      <c r="A557" s="15"/>
      <c r="B557" s="15"/>
      <c r="C557" s="15"/>
      <c r="D557" s="15"/>
      <c r="E557" s="15"/>
      <c r="F557" s="15"/>
      <c r="G557" s="15"/>
      <c r="H557" s="15"/>
      <c r="I557" s="15"/>
      <c r="J557" s="15"/>
      <c r="K557" s="15"/>
      <c r="L557" s="15"/>
      <c r="M557" s="11"/>
      <c r="O557" s="673"/>
      <c r="P557" s="673"/>
      <c r="Q557" s="673"/>
      <c r="R557" s="673"/>
      <c r="S557" s="673"/>
      <c r="T557" s="673"/>
      <c r="U557" s="673"/>
      <c r="V557" s="673"/>
      <c r="W557" s="673"/>
      <c r="X557" s="673"/>
      <c r="Y557" s="673"/>
      <c r="Z557" s="673"/>
      <c r="AA557" s="18"/>
      <c r="AB557" s="18"/>
    </row>
    <row r="558" spans="1:28" s="19" customFormat="1" ht="13.5" customHeight="1" x14ac:dyDescent="0.15">
      <c r="A558" s="15"/>
      <c r="B558" s="15"/>
      <c r="C558" s="15"/>
      <c r="D558" s="15"/>
      <c r="E558" s="15"/>
      <c r="F558" s="15"/>
      <c r="G558" s="15"/>
      <c r="H558" s="15"/>
      <c r="I558" s="15"/>
      <c r="J558" s="15"/>
      <c r="K558" s="15"/>
      <c r="L558" s="15"/>
      <c r="M558" s="11"/>
      <c r="O558" s="673"/>
      <c r="P558" s="673"/>
      <c r="Q558" s="673"/>
      <c r="R558" s="673"/>
      <c r="S558" s="673"/>
      <c r="T558" s="673"/>
      <c r="U558" s="673"/>
      <c r="V558" s="673"/>
      <c r="W558" s="673"/>
      <c r="X558" s="673"/>
      <c r="Y558" s="673"/>
      <c r="Z558" s="673"/>
      <c r="AA558" s="18"/>
      <c r="AB558" s="18"/>
    </row>
    <row r="559" spans="1:28" s="19" customFormat="1" ht="13.5" customHeight="1" x14ac:dyDescent="0.15">
      <c r="A559" s="15"/>
      <c r="B559" s="15"/>
      <c r="C559" s="15"/>
      <c r="D559" s="15"/>
      <c r="E559" s="15"/>
      <c r="F559" s="15"/>
      <c r="G559" s="15"/>
      <c r="H559" s="15"/>
      <c r="I559" s="15"/>
      <c r="J559" s="15"/>
      <c r="K559" s="15"/>
      <c r="L559" s="15"/>
      <c r="M559" s="11"/>
      <c r="O559" s="673"/>
      <c r="P559" s="673"/>
      <c r="Q559" s="673"/>
      <c r="R559" s="673"/>
      <c r="S559" s="673"/>
      <c r="T559" s="673"/>
      <c r="U559" s="673"/>
      <c r="V559" s="673"/>
      <c r="W559" s="673"/>
      <c r="X559" s="673"/>
      <c r="Y559" s="673"/>
      <c r="Z559" s="673"/>
      <c r="AA559" s="18"/>
      <c r="AB559" s="18"/>
    </row>
    <row r="560" spans="1:28" s="19" customFormat="1" ht="13.5" customHeight="1" x14ac:dyDescent="0.15">
      <c r="A560" s="15"/>
      <c r="B560" s="15"/>
      <c r="C560" s="15"/>
      <c r="D560" s="15"/>
      <c r="E560" s="15"/>
      <c r="F560" s="15"/>
      <c r="G560" s="15"/>
      <c r="H560" s="15"/>
      <c r="I560" s="15"/>
      <c r="J560" s="15"/>
      <c r="K560" s="15"/>
      <c r="L560" s="15"/>
      <c r="M560" s="11"/>
      <c r="O560" s="673"/>
      <c r="P560" s="673"/>
      <c r="Q560" s="673"/>
      <c r="R560" s="673"/>
      <c r="S560" s="673"/>
      <c r="T560" s="673"/>
      <c r="U560" s="673"/>
      <c r="V560" s="673"/>
      <c r="W560" s="673"/>
      <c r="X560" s="673"/>
      <c r="Y560" s="673"/>
      <c r="Z560" s="673"/>
      <c r="AA560" s="18"/>
      <c r="AB560" s="18"/>
    </row>
    <row r="561" spans="1:28" s="19" customFormat="1" ht="13.5" customHeight="1" x14ac:dyDescent="0.15">
      <c r="A561" s="15"/>
      <c r="B561" s="15"/>
      <c r="C561" s="15"/>
      <c r="D561" s="15"/>
      <c r="E561" s="15"/>
      <c r="F561" s="15"/>
      <c r="G561" s="15"/>
      <c r="H561" s="15"/>
      <c r="I561" s="15"/>
      <c r="J561" s="15"/>
      <c r="K561" s="15"/>
      <c r="L561" s="15"/>
      <c r="M561" s="11"/>
      <c r="O561" s="673"/>
      <c r="P561" s="673"/>
      <c r="Q561" s="673"/>
      <c r="R561" s="673"/>
      <c r="S561" s="673"/>
      <c r="T561" s="673"/>
      <c r="U561" s="673"/>
      <c r="V561" s="673"/>
      <c r="W561" s="673"/>
      <c r="X561" s="673"/>
      <c r="Y561" s="673"/>
      <c r="Z561" s="673"/>
      <c r="AA561" s="18"/>
      <c r="AB561" s="18"/>
    </row>
    <row r="562" spans="1:28" s="19" customFormat="1" ht="13.5" customHeight="1" x14ac:dyDescent="0.15">
      <c r="A562" s="15"/>
      <c r="B562" s="15"/>
      <c r="C562" s="15"/>
      <c r="D562" s="15"/>
      <c r="E562" s="15"/>
      <c r="F562" s="15"/>
      <c r="G562" s="15"/>
      <c r="H562" s="15"/>
      <c r="I562" s="15"/>
      <c r="J562" s="15"/>
      <c r="K562" s="15"/>
      <c r="L562" s="15"/>
      <c r="M562" s="11"/>
      <c r="O562" s="673"/>
      <c r="P562" s="673"/>
      <c r="Q562" s="673"/>
      <c r="R562" s="673"/>
      <c r="S562" s="673"/>
      <c r="T562" s="673"/>
      <c r="U562" s="673"/>
      <c r="V562" s="673"/>
      <c r="W562" s="673"/>
      <c r="X562" s="673"/>
      <c r="Y562" s="673"/>
      <c r="Z562" s="673"/>
      <c r="AA562" s="18"/>
      <c r="AB562" s="18"/>
    </row>
    <row r="563" spans="1:28" s="19" customFormat="1" ht="13.5" customHeight="1" x14ac:dyDescent="0.15">
      <c r="A563" s="15"/>
      <c r="B563" s="15"/>
      <c r="C563" s="15"/>
      <c r="D563" s="15"/>
      <c r="E563" s="15"/>
      <c r="F563" s="15"/>
      <c r="G563" s="15"/>
      <c r="H563" s="15"/>
      <c r="I563" s="15"/>
      <c r="J563" s="15"/>
      <c r="K563" s="15"/>
      <c r="L563" s="15"/>
      <c r="M563" s="11"/>
      <c r="O563" s="673"/>
      <c r="P563" s="673"/>
      <c r="Q563" s="673"/>
      <c r="R563" s="673"/>
      <c r="S563" s="673"/>
      <c r="T563" s="673"/>
      <c r="U563" s="673"/>
      <c r="V563" s="673"/>
      <c r="W563" s="673"/>
      <c r="X563" s="673"/>
      <c r="Y563" s="673"/>
      <c r="Z563" s="673"/>
      <c r="AA563" s="18"/>
      <c r="AB563" s="18"/>
    </row>
    <row r="564" spans="1:28" s="19" customFormat="1" ht="13.5" customHeight="1" x14ac:dyDescent="0.15">
      <c r="A564" s="15"/>
      <c r="B564" s="15"/>
      <c r="C564" s="15"/>
      <c r="D564" s="15"/>
      <c r="E564" s="15"/>
      <c r="F564" s="15"/>
      <c r="G564" s="15"/>
      <c r="H564" s="15"/>
      <c r="I564" s="15"/>
      <c r="J564" s="15"/>
      <c r="K564" s="15"/>
      <c r="L564" s="15"/>
      <c r="M564" s="11"/>
      <c r="O564" s="673"/>
      <c r="P564" s="673"/>
      <c r="Q564" s="673"/>
      <c r="R564" s="673"/>
      <c r="S564" s="673"/>
      <c r="T564" s="673"/>
      <c r="U564" s="673"/>
      <c r="V564" s="673"/>
      <c r="W564" s="673"/>
      <c r="X564" s="673"/>
      <c r="Y564" s="673"/>
      <c r="Z564" s="673"/>
      <c r="AA564" s="18"/>
      <c r="AB564" s="18"/>
    </row>
    <row r="565" spans="1:28" s="19" customFormat="1" ht="13.5" customHeight="1" x14ac:dyDescent="0.15">
      <c r="A565" s="15"/>
      <c r="B565" s="15"/>
      <c r="C565" s="15"/>
      <c r="D565" s="15"/>
      <c r="E565" s="15"/>
      <c r="F565" s="15"/>
      <c r="G565" s="15"/>
      <c r="H565" s="15"/>
      <c r="I565" s="15"/>
      <c r="J565" s="15"/>
      <c r="K565" s="15"/>
      <c r="L565" s="15"/>
      <c r="M565" s="11"/>
      <c r="O565" s="673"/>
      <c r="P565" s="673"/>
      <c r="Q565" s="673"/>
      <c r="R565" s="673"/>
      <c r="S565" s="673"/>
      <c r="T565" s="673"/>
      <c r="U565" s="673"/>
      <c r="V565" s="673"/>
      <c r="W565" s="673"/>
      <c r="X565" s="673"/>
      <c r="Y565" s="673"/>
      <c r="Z565" s="673"/>
      <c r="AA565" s="18"/>
      <c r="AB565" s="18"/>
    </row>
    <row r="566" spans="1:28" s="19" customFormat="1" ht="13.5" customHeight="1" x14ac:dyDescent="0.15">
      <c r="A566" s="15"/>
      <c r="B566" s="15"/>
      <c r="C566" s="15"/>
      <c r="D566" s="15"/>
      <c r="E566" s="15"/>
      <c r="F566" s="15"/>
      <c r="G566" s="15"/>
      <c r="H566" s="15"/>
      <c r="I566" s="15"/>
      <c r="J566" s="15"/>
      <c r="K566" s="15"/>
      <c r="L566" s="15"/>
      <c r="M566" s="11"/>
      <c r="O566" s="673"/>
      <c r="P566" s="673"/>
      <c r="Q566" s="673"/>
      <c r="R566" s="673"/>
      <c r="S566" s="673"/>
      <c r="T566" s="673"/>
      <c r="U566" s="673"/>
      <c r="V566" s="673"/>
      <c r="W566" s="673"/>
      <c r="X566" s="673"/>
      <c r="Y566" s="673"/>
      <c r="Z566" s="673"/>
      <c r="AA566" s="18"/>
      <c r="AB566" s="18"/>
    </row>
    <row r="567" spans="1:28" s="19" customFormat="1" ht="13.5" customHeight="1" x14ac:dyDescent="0.15">
      <c r="A567" s="15"/>
      <c r="B567" s="15"/>
      <c r="C567" s="15"/>
      <c r="D567" s="15"/>
      <c r="E567" s="15"/>
      <c r="F567" s="15"/>
      <c r="G567" s="15"/>
      <c r="H567" s="15"/>
      <c r="I567" s="15"/>
      <c r="J567" s="15"/>
      <c r="K567" s="15"/>
      <c r="L567" s="15"/>
      <c r="M567" s="11"/>
      <c r="O567" s="673"/>
      <c r="P567" s="673"/>
      <c r="Q567" s="673"/>
      <c r="R567" s="673"/>
      <c r="S567" s="673"/>
      <c r="T567" s="673"/>
      <c r="U567" s="673"/>
      <c r="V567" s="673"/>
      <c r="W567" s="673"/>
      <c r="X567" s="673"/>
      <c r="Y567" s="673"/>
      <c r="Z567" s="673"/>
      <c r="AA567" s="18"/>
      <c r="AB567" s="18"/>
    </row>
    <row r="568" spans="1:28" s="19" customFormat="1" ht="13.5" customHeight="1" x14ac:dyDescent="0.15">
      <c r="A568" s="15"/>
      <c r="B568" s="15"/>
      <c r="C568" s="15"/>
      <c r="D568" s="15"/>
      <c r="E568" s="15"/>
      <c r="F568" s="15"/>
      <c r="G568" s="15"/>
      <c r="H568" s="15"/>
      <c r="I568" s="15"/>
      <c r="J568" s="15"/>
      <c r="K568" s="15"/>
      <c r="L568" s="15"/>
      <c r="M568" s="11"/>
      <c r="O568" s="673"/>
      <c r="P568" s="673"/>
      <c r="Q568" s="673"/>
      <c r="R568" s="673"/>
      <c r="S568" s="673"/>
      <c r="T568" s="673"/>
      <c r="U568" s="673"/>
      <c r="V568" s="673"/>
      <c r="W568" s="673"/>
      <c r="X568" s="673"/>
      <c r="Y568" s="673"/>
      <c r="Z568" s="673"/>
      <c r="AA568" s="18"/>
      <c r="AB568" s="18"/>
    </row>
    <row r="569" spans="1:28" s="19" customFormat="1" ht="13.5" customHeight="1" x14ac:dyDescent="0.15">
      <c r="A569" s="15"/>
      <c r="B569" s="15"/>
      <c r="C569" s="15"/>
      <c r="D569" s="15"/>
      <c r="E569" s="15"/>
      <c r="F569" s="15"/>
      <c r="G569" s="15"/>
      <c r="H569" s="15"/>
      <c r="I569" s="15"/>
      <c r="J569" s="15"/>
      <c r="K569" s="15"/>
      <c r="L569" s="15"/>
      <c r="M569" s="11"/>
      <c r="O569" s="673"/>
      <c r="P569" s="673"/>
      <c r="Q569" s="673"/>
      <c r="R569" s="673"/>
      <c r="S569" s="673"/>
      <c r="T569" s="673"/>
      <c r="U569" s="673"/>
      <c r="V569" s="673"/>
      <c r="W569" s="673"/>
      <c r="X569" s="673"/>
      <c r="Y569" s="673"/>
      <c r="Z569" s="673"/>
      <c r="AA569" s="18"/>
      <c r="AB569" s="18"/>
    </row>
    <row r="570" spans="1:28" s="19" customFormat="1" ht="13.5" customHeight="1" x14ac:dyDescent="0.15">
      <c r="A570" s="15"/>
      <c r="B570" s="15"/>
      <c r="C570" s="15"/>
      <c r="D570" s="15"/>
      <c r="E570" s="15"/>
      <c r="F570" s="15"/>
      <c r="G570" s="15"/>
      <c r="H570" s="15"/>
      <c r="I570" s="15"/>
      <c r="J570" s="15"/>
      <c r="K570" s="15"/>
      <c r="L570" s="15"/>
      <c r="M570" s="11"/>
      <c r="O570" s="673"/>
      <c r="P570" s="673"/>
      <c r="Q570" s="673"/>
      <c r="R570" s="673"/>
      <c r="S570" s="673"/>
      <c r="T570" s="673"/>
      <c r="U570" s="673"/>
      <c r="V570" s="673"/>
      <c r="W570" s="673"/>
      <c r="X570" s="673"/>
      <c r="Y570" s="673"/>
      <c r="Z570" s="673"/>
      <c r="AA570" s="18"/>
      <c r="AB570" s="18"/>
    </row>
    <row r="571" spans="1:28" s="19" customFormat="1" ht="13.5" customHeight="1" x14ac:dyDescent="0.15">
      <c r="A571" s="15"/>
      <c r="B571" s="15"/>
      <c r="C571" s="15"/>
      <c r="D571" s="15"/>
      <c r="E571" s="15"/>
      <c r="F571" s="15"/>
      <c r="G571" s="15"/>
      <c r="H571" s="15"/>
      <c r="I571" s="15"/>
      <c r="J571" s="15"/>
      <c r="K571" s="15"/>
      <c r="L571" s="15"/>
      <c r="M571" s="11"/>
      <c r="O571" s="673"/>
      <c r="P571" s="673"/>
      <c r="Q571" s="673"/>
      <c r="R571" s="673"/>
      <c r="S571" s="673"/>
      <c r="T571" s="673"/>
      <c r="U571" s="673"/>
      <c r="V571" s="673"/>
      <c r="W571" s="673"/>
      <c r="X571" s="673"/>
      <c r="Y571" s="673"/>
      <c r="Z571" s="673"/>
      <c r="AA571" s="18"/>
      <c r="AB571" s="18"/>
    </row>
    <row r="572" spans="1:28" s="19" customFormat="1" ht="13.5" customHeight="1" x14ac:dyDescent="0.15">
      <c r="A572" s="15"/>
      <c r="B572" s="15"/>
      <c r="C572" s="15"/>
      <c r="D572" s="15"/>
      <c r="E572" s="15"/>
      <c r="F572" s="15"/>
      <c r="G572" s="15"/>
      <c r="H572" s="15"/>
      <c r="I572" s="15"/>
      <c r="J572" s="15"/>
      <c r="K572" s="15"/>
      <c r="L572" s="15"/>
      <c r="M572" s="11"/>
      <c r="O572" s="673"/>
      <c r="P572" s="673"/>
      <c r="Q572" s="673"/>
      <c r="R572" s="673"/>
      <c r="S572" s="673"/>
      <c r="T572" s="673"/>
      <c r="U572" s="673"/>
      <c r="V572" s="673"/>
      <c r="W572" s="673"/>
      <c r="X572" s="673"/>
      <c r="Y572" s="673"/>
      <c r="Z572" s="673"/>
      <c r="AA572" s="18"/>
      <c r="AB572" s="18"/>
    </row>
    <row r="573" spans="1:28" s="19" customFormat="1" ht="13.5" customHeight="1" x14ac:dyDescent="0.15">
      <c r="A573" s="15"/>
      <c r="B573" s="15"/>
      <c r="C573" s="15"/>
      <c r="D573" s="15"/>
      <c r="E573" s="15"/>
      <c r="F573" s="15"/>
      <c r="G573" s="15"/>
      <c r="H573" s="15"/>
      <c r="I573" s="15"/>
      <c r="J573" s="15"/>
      <c r="K573" s="15"/>
      <c r="L573" s="15"/>
      <c r="M573" s="11"/>
      <c r="O573" s="673"/>
      <c r="P573" s="673"/>
      <c r="Q573" s="673"/>
      <c r="R573" s="673"/>
      <c r="S573" s="673"/>
      <c r="T573" s="673"/>
      <c r="U573" s="673"/>
      <c r="V573" s="673"/>
      <c r="W573" s="673"/>
      <c r="X573" s="673"/>
      <c r="Y573" s="673"/>
      <c r="Z573" s="673"/>
      <c r="AA573" s="18"/>
      <c r="AB573" s="18"/>
    </row>
    <row r="574" spans="1:28" s="19" customFormat="1" ht="13.5" customHeight="1" x14ac:dyDescent="0.15">
      <c r="A574" s="15"/>
      <c r="B574" s="15"/>
      <c r="C574" s="15"/>
      <c r="D574" s="15"/>
      <c r="E574" s="15"/>
      <c r="F574" s="15"/>
      <c r="G574" s="15"/>
      <c r="H574" s="15"/>
      <c r="I574" s="15"/>
      <c r="J574" s="15"/>
      <c r="K574" s="15"/>
      <c r="L574" s="15"/>
      <c r="M574" s="11"/>
      <c r="O574" s="673"/>
      <c r="P574" s="673"/>
      <c r="Q574" s="673"/>
      <c r="R574" s="673"/>
      <c r="S574" s="673"/>
      <c r="T574" s="673"/>
      <c r="U574" s="673"/>
      <c r="V574" s="673"/>
      <c r="W574" s="673"/>
      <c r="X574" s="673"/>
      <c r="Y574" s="673"/>
      <c r="Z574" s="673"/>
      <c r="AA574" s="18"/>
      <c r="AB574" s="18"/>
    </row>
    <row r="575" spans="1:28" s="19" customFormat="1" ht="13.5" customHeight="1" x14ac:dyDescent="0.15">
      <c r="A575" s="15"/>
      <c r="B575" s="15"/>
      <c r="C575" s="15"/>
      <c r="D575" s="15"/>
      <c r="E575" s="15"/>
      <c r="F575" s="15"/>
      <c r="G575" s="15"/>
      <c r="H575" s="15"/>
      <c r="I575" s="15"/>
      <c r="J575" s="15"/>
      <c r="K575" s="15"/>
      <c r="L575" s="15"/>
      <c r="M575" s="11"/>
      <c r="O575" s="673"/>
      <c r="P575" s="673"/>
      <c r="Q575" s="673"/>
      <c r="R575" s="673"/>
      <c r="S575" s="673"/>
      <c r="T575" s="673"/>
      <c r="U575" s="673"/>
      <c r="V575" s="673"/>
      <c r="W575" s="673"/>
      <c r="X575" s="673"/>
      <c r="Y575" s="673"/>
      <c r="Z575" s="673"/>
      <c r="AA575" s="18"/>
      <c r="AB575" s="18"/>
    </row>
    <row r="576" spans="1:28" s="19" customFormat="1" ht="13.5" customHeight="1" x14ac:dyDescent="0.15">
      <c r="A576" s="15"/>
      <c r="B576" s="15"/>
      <c r="C576" s="15"/>
      <c r="D576" s="15"/>
      <c r="E576" s="15"/>
      <c r="F576" s="15"/>
      <c r="G576" s="15"/>
      <c r="H576" s="15"/>
      <c r="I576" s="15"/>
      <c r="J576" s="15"/>
      <c r="K576" s="15"/>
      <c r="L576" s="15"/>
      <c r="M576" s="11"/>
      <c r="O576" s="673"/>
      <c r="P576" s="673"/>
      <c r="Q576" s="673"/>
      <c r="R576" s="673"/>
      <c r="S576" s="673"/>
      <c r="T576" s="673"/>
      <c r="U576" s="673"/>
      <c r="V576" s="673"/>
      <c r="W576" s="673"/>
      <c r="X576" s="673"/>
      <c r="Y576" s="673"/>
      <c r="Z576" s="673"/>
      <c r="AA576" s="18"/>
      <c r="AB576" s="18"/>
    </row>
    <row r="577" spans="1:28" s="19" customFormat="1" ht="13.5" customHeight="1" x14ac:dyDescent="0.15">
      <c r="A577" s="15"/>
      <c r="B577" s="15"/>
      <c r="C577" s="15"/>
      <c r="D577" s="15"/>
      <c r="E577" s="15"/>
      <c r="F577" s="15"/>
      <c r="G577" s="15"/>
      <c r="H577" s="15"/>
      <c r="I577" s="15"/>
      <c r="J577" s="15"/>
      <c r="K577" s="15"/>
      <c r="L577" s="15"/>
      <c r="M577" s="11"/>
      <c r="O577" s="673"/>
      <c r="P577" s="673"/>
      <c r="Q577" s="673"/>
      <c r="R577" s="673"/>
      <c r="S577" s="673"/>
      <c r="T577" s="673"/>
      <c r="U577" s="673"/>
      <c r="V577" s="673"/>
      <c r="W577" s="673"/>
      <c r="X577" s="673"/>
      <c r="Y577" s="673"/>
      <c r="Z577" s="673"/>
      <c r="AA577" s="18"/>
      <c r="AB577" s="18"/>
    </row>
    <row r="578" spans="1:28" s="19" customFormat="1" ht="13.5" customHeight="1" x14ac:dyDescent="0.15">
      <c r="A578" s="15"/>
      <c r="B578" s="15"/>
      <c r="C578" s="15"/>
      <c r="D578" s="15"/>
      <c r="E578" s="15"/>
      <c r="F578" s="15"/>
      <c r="G578" s="15"/>
      <c r="H578" s="15"/>
      <c r="I578" s="15"/>
      <c r="J578" s="15"/>
      <c r="K578" s="15"/>
      <c r="L578" s="15"/>
      <c r="M578" s="11"/>
      <c r="O578" s="673"/>
      <c r="P578" s="673"/>
      <c r="Q578" s="673"/>
      <c r="R578" s="673"/>
      <c r="S578" s="673"/>
      <c r="T578" s="673"/>
      <c r="U578" s="673"/>
      <c r="V578" s="673"/>
      <c r="W578" s="673"/>
      <c r="X578" s="673"/>
      <c r="Y578" s="673"/>
      <c r="Z578" s="673"/>
      <c r="AA578" s="18"/>
      <c r="AB578" s="18"/>
    </row>
    <row r="579" spans="1:28" s="19" customFormat="1" ht="13.5" customHeight="1" x14ac:dyDescent="0.15">
      <c r="A579" s="15"/>
      <c r="B579" s="15"/>
      <c r="C579" s="15"/>
      <c r="D579" s="15"/>
      <c r="E579" s="15"/>
      <c r="F579" s="15"/>
      <c r="G579" s="15"/>
      <c r="H579" s="15"/>
      <c r="I579" s="15"/>
      <c r="J579" s="15"/>
      <c r="K579" s="15"/>
      <c r="L579" s="15"/>
      <c r="M579" s="11"/>
      <c r="O579" s="673"/>
      <c r="P579" s="673"/>
      <c r="Q579" s="673"/>
      <c r="R579" s="673"/>
      <c r="S579" s="673"/>
      <c r="T579" s="673"/>
      <c r="U579" s="673"/>
      <c r="V579" s="673"/>
      <c r="W579" s="673"/>
      <c r="X579" s="673"/>
      <c r="Y579" s="673"/>
      <c r="Z579" s="673"/>
      <c r="AA579" s="18"/>
      <c r="AB579" s="18"/>
    </row>
    <row r="580" spans="1:28" s="19" customFormat="1" ht="13.5" customHeight="1" x14ac:dyDescent="0.15">
      <c r="A580" s="15"/>
      <c r="B580" s="15"/>
      <c r="C580" s="15"/>
      <c r="D580" s="15"/>
      <c r="E580" s="15"/>
      <c r="F580" s="15"/>
      <c r="G580" s="15"/>
      <c r="H580" s="15"/>
      <c r="I580" s="15"/>
      <c r="J580" s="15"/>
      <c r="K580" s="15"/>
      <c r="L580" s="15"/>
      <c r="M580" s="11"/>
      <c r="O580" s="673"/>
      <c r="P580" s="673"/>
      <c r="Q580" s="673"/>
      <c r="R580" s="673"/>
      <c r="S580" s="673"/>
      <c r="T580" s="673"/>
      <c r="U580" s="673"/>
      <c r="V580" s="673"/>
      <c r="W580" s="673"/>
      <c r="X580" s="673"/>
      <c r="Y580" s="673"/>
      <c r="Z580" s="673"/>
      <c r="AA580" s="18"/>
      <c r="AB580" s="18"/>
    </row>
    <row r="581" spans="1:28" s="19" customFormat="1" ht="13.5" customHeight="1" x14ac:dyDescent="0.15">
      <c r="A581" s="15"/>
      <c r="B581" s="15"/>
      <c r="C581" s="15"/>
      <c r="D581" s="15"/>
      <c r="E581" s="15"/>
      <c r="F581" s="15"/>
      <c r="G581" s="15"/>
      <c r="H581" s="15"/>
      <c r="I581" s="15"/>
      <c r="J581" s="15"/>
      <c r="K581" s="15"/>
      <c r="L581" s="15"/>
      <c r="M581" s="11"/>
      <c r="O581" s="673"/>
      <c r="P581" s="673"/>
      <c r="Q581" s="673"/>
      <c r="R581" s="673"/>
      <c r="S581" s="673"/>
      <c r="T581" s="673"/>
      <c r="U581" s="673"/>
      <c r="V581" s="673"/>
      <c r="W581" s="673"/>
      <c r="X581" s="673"/>
      <c r="Y581" s="673"/>
      <c r="Z581" s="673"/>
      <c r="AA581" s="18"/>
      <c r="AB581" s="18"/>
    </row>
    <row r="582" spans="1:28" s="19" customFormat="1" ht="13.5" customHeight="1" x14ac:dyDescent="0.15">
      <c r="A582" s="15"/>
      <c r="B582" s="15"/>
      <c r="C582" s="15"/>
      <c r="D582" s="15"/>
      <c r="E582" s="15"/>
      <c r="F582" s="15"/>
      <c r="G582" s="15"/>
      <c r="H582" s="15"/>
      <c r="I582" s="15"/>
      <c r="J582" s="15"/>
      <c r="K582" s="15"/>
      <c r="L582" s="15"/>
      <c r="M582" s="11"/>
      <c r="O582" s="673"/>
      <c r="P582" s="673"/>
      <c r="Q582" s="673"/>
      <c r="R582" s="673"/>
      <c r="S582" s="673"/>
      <c r="T582" s="673"/>
      <c r="U582" s="673"/>
      <c r="V582" s="673"/>
      <c r="W582" s="673"/>
      <c r="X582" s="673"/>
      <c r="Y582" s="673"/>
      <c r="Z582" s="673"/>
      <c r="AA582" s="18"/>
      <c r="AB582" s="18"/>
    </row>
    <row r="583" spans="1:28" s="19" customFormat="1" ht="13.5" customHeight="1" x14ac:dyDescent="0.15">
      <c r="A583" s="15"/>
      <c r="B583" s="15"/>
      <c r="C583" s="15"/>
      <c r="D583" s="15"/>
      <c r="E583" s="15"/>
      <c r="F583" s="15"/>
      <c r="G583" s="15"/>
      <c r="H583" s="15"/>
      <c r="I583" s="15"/>
      <c r="J583" s="15"/>
      <c r="K583" s="15"/>
      <c r="L583" s="15"/>
      <c r="M583" s="11"/>
      <c r="O583" s="673"/>
      <c r="P583" s="673"/>
      <c r="Q583" s="673"/>
      <c r="R583" s="673"/>
      <c r="S583" s="673"/>
      <c r="T583" s="673"/>
      <c r="U583" s="673"/>
      <c r="V583" s="673"/>
      <c r="W583" s="673"/>
      <c r="X583" s="673"/>
      <c r="Y583" s="673"/>
      <c r="Z583" s="673"/>
      <c r="AA583" s="18"/>
      <c r="AB583" s="18"/>
    </row>
    <row r="584" spans="1:28" s="19" customFormat="1" ht="13.5" customHeight="1" x14ac:dyDescent="0.15">
      <c r="A584" s="15"/>
      <c r="B584" s="15"/>
      <c r="C584" s="15"/>
      <c r="D584" s="15"/>
      <c r="E584" s="15"/>
      <c r="F584" s="15"/>
      <c r="G584" s="15"/>
      <c r="H584" s="15"/>
      <c r="I584" s="15"/>
      <c r="J584" s="15"/>
      <c r="K584" s="15"/>
      <c r="L584" s="15"/>
      <c r="M584" s="11"/>
      <c r="O584" s="673"/>
      <c r="P584" s="673"/>
      <c r="Q584" s="673"/>
      <c r="R584" s="673"/>
      <c r="S584" s="673"/>
      <c r="T584" s="673"/>
      <c r="U584" s="673"/>
      <c r="V584" s="673"/>
      <c r="W584" s="673"/>
      <c r="X584" s="673"/>
      <c r="Y584" s="673"/>
      <c r="Z584" s="673"/>
      <c r="AA584" s="18"/>
      <c r="AB584" s="18"/>
    </row>
    <row r="585" spans="1:28" s="19" customFormat="1" ht="13.5" customHeight="1" x14ac:dyDescent="0.15">
      <c r="A585" s="15"/>
      <c r="B585" s="15"/>
      <c r="C585" s="15"/>
      <c r="D585" s="15"/>
      <c r="E585" s="15"/>
      <c r="F585" s="15"/>
      <c r="G585" s="15"/>
      <c r="H585" s="15"/>
      <c r="I585" s="15"/>
      <c r="J585" s="15"/>
      <c r="K585" s="15"/>
      <c r="L585" s="15"/>
      <c r="M585" s="11"/>
      <c r="O585" s="673"/>
      <c r="P585" s="673"/>
      <c r="Q585" s="673"/>
      <c r="R585" s="673"/>
      <c r="S585" s="673"/>
      <c r="T585" s="673"/>
      <c r="U585" s="673"/>
      <c r="V585" s="673"/>
      <c r="W585" s="673"/>
      <c r="X585" s="673"/>
      <c r="Y585" s="673"/>
      <c r="Z585" s="673"/>
      <c r="AA585" s="18"/>
      <c r="AB585" s="18"/>
    </row>
    <row r="586" spans="1:28" s="19" customFormat="1" ht="13.5" customHeight="1" x14ac:dyDescent="0.15">
      <c r="A586" s="15"/>
      <c r="B586" s="15"/>
      <c r="C586" s="15"/>
      <c r="D586" s="15"/>
      <c r="E586" s="15"/>
      <c r="F586" s="15"/>
      <c r="G586" s="15"/>
      <c r="H586" s="15"/>
      <c r="I586" s="15"/>
      <c r="J586" s="15"/>
      <c r="K586" s="15"/>
      <c r="L586" s="15"/>
      <c r="M586" s="11"/>
      <c r="O586" s="673"/>
      <c r="P586" s="673"/>
      <c r="Q586" s="673"/>
      <c r="R586" s="673"/>
      <c r="S586" s="673"/>
      <c r="T586" s="673"/>
      <c r="U586" s="673"/>
      <c r="V586" s="673"/>
      <c r="W586" s="673"/>
      <c r="X586" s="673"/>
      <c r="Y586" s="673"/>
      <c r="Z586" s="673"/>
      <c r="AA586" s="18"/>
      <c r="AB586" s="18"/>
    </row>
    <row r="587" spans="1:28" s="19" customFormat="1" ht="13.5" customHeight="1" x14ac:dyDescent="0.15">
      <c r="A587" s="15"/>
      <c r="B587" s="15"/>
      <c r="C587" s="15"/>
      <c r="D587" s="15"/>
      <c r="E587" s="15"/>
      <c r="F587" s="15"/>
      <c r="G587" s="15"/>
      <c r="H587" s="15"/>
      <c r="I587" s="15"/>
      <c r="J587" s="15"/>
      <c r="K587" s="15"/>
      <c r="L587" s="15"/>
      <c r="M587" s="11"/>
      <c r="O587" s="673"/>
      <c r="P587" s="673"/>
      <c r="Q587" s="673"/>
      <c r="R587" s="673"/>
      <c r="S587" s="673"/>
      <c r="T587" s="673"/>
      <c r="U587" s="673"/>
      <c r="V587" s="673"/>
      <c r="W587" s="673"/>
      <c r="X587" s="673"/>
      <c r="Y587" s="673"/>
      <c r="Z587" s="673"/>
      <c r="AA587" s="18"/>
      <c r="AB587" s="18"/>
    </row>
    <row r="588" spans="1:28" s="19" customFormat="1" ht="13.5" customHeight="1" x14ac:dyDescent="0.15">
      <c r="A588" s="15"/>
      <c r="B588" s="15"/>
      <c r="C588" s="15"/>
      <c r="D588" s="15"/>
      <c r="E588" s="15"/>
      <c r="F588" s="15"/>
      <c r="G588" s="15"/>
      <c r="H588" s="15"/>
      <c r="I588" s="15"/>
      <c r="J588" s="15"/>
      <c r="K588" s="15"/>
      <c r="L588" s="15"/>
      <c r="M588" s="11"/>
      <c r="O588" s="673"/>
      <c r="P588" s="673"/>
      <c r="Q588" s="673"/>
      <c r="R588" s="673"/>
      <c r="S588" s="673"/>
      <c r="T588" s="673"/>
      <c r="U588" s="673"/>
      <c r="V588" s="673"/>
      <c r="W588" s="673"/>
      <c r="X588" s="673"/>
      <c r="Y588" s="673"/>
      <c r="Z588" s="673"/>
      <c r="AA588" s="18"/>
      <c r="AB588" s="18"/>
    </row>
    <row r="589" spans="1:28" s="19" customFormat="1" ht="13.5" customHeight="1" x14ac:dyDescent="0.15">
      <c r="A589" s="15"/>
      <c r="B589" s="15"/>
      <c r="C589" s="15"/>
      <c r="D589" s="15"/>
      <c r="E589" s="15"/>
      <c r="F589" s="15"/>
      <c r="G589" s="15"/>
      <c r="H589" s="15"/>
      <c r="I589" s="15"/>
      <c r="J589" s="15"/>
      <c r="K589" s="15"/>
      <c r="L589" s="15"/>
      <c r="M589" s="11"/>
      <c r="O589" s="673"/>
      <c r="P589" s="673"/>
      <c r="Q589" s="673"/>
      <c r="R589" s="673"/>
      <c r="S589" s="673"/>
      <c r="T589" s="673"/>
      <c r="U589" s="673"/>
      <c r="V589" s="673"/>
      <c r="W589" s="673"/>
      <c r="X589" s="673"/>
      <c r="Y589" s="673"/>
      <c r="Z589" s="673"/>
      <c r="AA589" s="18"/>
      <c r="AB589" s="18"/>
    </row>
    <row r="590" spans="1:28" s="19" customFormat="1" ht="13.5" customHeight="1" x14ac:dyDescent="0.15">
      <c r="A590" s="15"/>
      <c r="B590" s="15"/>
      <c r="C590" s="15"/>
      <c r="D590" s="15"/>
      <c r="E590" s="15"/>
      <c r="F590" s="15"/>
      <c r="G590" s="15"/>
      <c r="H590" s="15"/>
      <c r="I590" s="15"/>
      <c r="J590" s="15"/>
      <c r="K590" s="15"/>
      <c r="L590" s="15"/>
      <c r="M590" s="11"/>
      <c r="O590" s="673"/>
      <c r="P590" s="673"/>
      <c r="Q590" s="673"/>
      <c r="R590" s="673"/>
      <c r="S590" s="673"/>
      <c r="T590" s="673"/>
      <c r="U590" s="673"/>
      <c r="V590" s="673"/>
      <c r="W590" s="673"/>
      <c r="X590" s="673"/>
      <c r="Y590" s="673"/>
      <c r="Z590" s="673"/>
      <c r="AA590" s="18"/>
      <c r="AB590" s="18"/>
    </row>
    <row r="591" spans="1:28" s="19" customFormat="1" ht="13.5" customHeight="1" x14ac:dyDescent="0.15">
      <c r="A591" s="15"/>
      <c r="B591" s="15"/>
      <c r="C591" s="15"/>
      <c r="D591" s="15"/>
      <c r="E591" s="15"/>
      <c r="F591" s="15"/>
      <c r="G591" s="15"/>
      <c r="H591" s="15"/>
      <c r="I591" s="15"/>
      <c r="J591" s="15"/>
      <c r="K591" s="15"/>
      <c r="L591" s="15"/>
      <c r="M591" s="11"/>
      <c r="O591" s="673"/>
      <c r="P591" s="673"/>
      <c r="Q591" s="673"/>
      <c r="R591" s="673"/>
      <c r="S591" s="673"/>
      <c r="T591" s="673"/>
      <c r="U591" s="673"/>
      <c r="V591" s="673"/>
      <c r="W591" s="673"/>
      <c r="X591" s="673"/>
      <c r="Y591" s="673"/>
      <c r="Z591" s="673"/>
      <c r="AA591" s="18"/>
      <c r="AB591" s="18"/>
    </row>
    <row r="592" spans="1:28" s="19" customFormat="1" ht="13.5" customHeight="1" x14ac:dyDescent="0.15">
      <c r="A592" s="15"/>
      <c r="B592" s="15"/>
      <c r="C592" s="15"/>
      <c r="D592" s="15"/>
      <c r="E592" s="15"/>
      <c r="F592" s="15"/>
      <c r="G592" s="15"/>
      <c r="H592" s="15"/>
      <c r="I592" s="15"/>
      <c r="J592" s="15"/>
      <c r="K592" s="15"/>
      <c r="L592" s="15"/>
      <c r="M592" s="11"/>
      <c r="O592" s="673"/>
      <c r="P592" s="673"/>
      <c r="Q592" s="673"/>
      <c r="R592" s="673"/>
      <c r="S592" s="673"/>
      <c r="T592" s="673"/>
      <c r="U592" s="673"/>
      <c r="V592" s="673"/>
      <c r="W592" s="673"/>
      <c r="X592" s="673"/>
      <c r="Y592" s="673"/>
      <c r="Z592" s="673"/>
      <c r="AA592" s="18"/>
      <c r="AB592" s="18"/>
    </row>
    <row r="593" spans="1:28" s="19" customFormat="1" ht="13.5" customHeight="1" x14ac:dyDescent="0.15">
      <c r="A593" s="15"/>
      <c r="B593" s="15"/>
      <c r="C593" s="15"/>
      <c r="D593" s="15"/>
      <c r="E593" s="15"/>
      <c r="F593" s="15"/>
      <c r="G593" s="15"/>
      <c r="H593" s="15"/>
      <c r="I593" s="15"/>
      <c r="J593" s="15"/>
      <c r="K593" s="15"/>
      <c r="L593" s="15"/>
      <c r="M593" s="11"/>
      <c r="O593" s="673"/>
      <c r="P593" s="673"/>
      <c r="Q593" s="673"/>
      <c r="R593" s="673"/>
      <c r="S593" s="673"/>
      <c r="T593" s="673"/>
      <c r="U593" s="673"/>
      <c r="V593" s="673"/>
      <c r="W593" s="673"/>
      <c r="X593" s="673"/>
      <c r="Y593" s="673"/>
      <c r="Z593" s="673"/>
      <c r="AA593" s="18"/>
      <c r="AB593" s="18"/>
    </row>
    <row r="594" spans="1:28" s="19" customFormat="1" ht="13.5" customHeight="1" x14ac:dyDescent="0.15">
      <c r="A594" s="15"/>
      <c r="B594" s="15"/>
      <c r="C594" s="15"/>
      <c r="D594" s="15"/>
      <c r="E594" s="15"/>
      <c r="F594" s="15"/>
      <c r="G594" s="15"/>
      <c r="H594" s="15"/>
      <c r="I594" s="15"/>
      <c r="J594" s="15"/>
      <c r="K594" s="15"/>
      <c r="L594" s="15"/>
      <c r="M594" s="11"/>
      <c r="O594" s="673"/>
      <c r="P594" s="673"/>
      <c r="Q594" s="673"/>
      <c r="R594" s="673"/>
      <c r="S594" s="673"/>
      <c r="T594" s="673"/>
      <c r="U594" s="673"/>
      <c r="V594" s="673"/>
      <c r="W594" s="673"/>
      <c r="X594" s="673"/>
      <c r="Y594" s="673"/>
      <c r="Z594" s="673"/>
      <c r="AA594" s="18"/>
      <c r="AB594" s="18"/>
    </row>
    <row r="595" spans="1:28" s="19" customFormat="1" ht="13.5" customHeight="1" x14ac:dyDescent="0.15">
      <c r="A595" s="15"/>
      <c r="B595" s="15"/>
      <c r="C595" s="15"/>
      <c r="D595" s="15"/>
      <c r="E595" s="15"/>
      <c r="F595" s="15"/>
      <c r="G595" s="15"/>
      <c r="H595" s="15"/>
      <c r="I595" s="15"/>
      <c r="J595" s="15"/>
      <c r="K595" s="15"/>
      <c r="L595" s="15"/>
      <c r="M595" s="11"/>
      <c r="O595" s="673"/>
      <c r="P595" s="673"/>
      <c r="Q595" s="673"/>
      <c r="R595" s="673"/>
      <c r="S595" s="673"/>
      <c r="T595" s="673"/>
      <c r="U595" s="673"/>
      <c r="V595" s="673"/>
      <c r="W595" s="673"/>
      <c r="X595" s="673"/>
      <c r="Y595" s="673"/>
      <c r="Z595" s="673"/>
      <c r="AA595" s="18"/>
      <c r="AB595" s="18"/>
    </row>
    <row r="596" spans="1:28" s="19" customFormat="1" ht="13.5" customHeight="1" x14ac:dyDescent="0.15">
      <c r="A596" s="15"/>
      <c r="B596" s="15"/>
      <c r="C596" s="15"/>
      <c r="D596" s="15"/>
      <c r="E596" s="15"/>
      <c r="F596" s="15"/>
      <c r="G596" s="15"/>
      <c r="H596" s="15"/>
      <c r="I596" s="15"/>
      <c r="J596" s="15"/>
      <c r="K596" s="15"/>
      <c r="L596" s="15"/>
      <c r="M596" s="11"/>
      <c r="O596" s="673"/>
      <c r="P596" s="673"/>
      <c r="Q596" s="673"/>
      <c r="R596" s="673"/>
      <c r="S596" s="673"/>
      <c r="T596" s="673"/>
      <c r="U596" s="673"/>
      <c r="V596" s="673"/>
      <c r="W596" s="673"/>
      <c r="X596" s="673"/>
      <c r="Y596" s="673"/>
      <c r="Z596" s="673"/>
      <c r="AA596" s="18"/>
      <c r="AB596" s="18"/>
    </row>
    <row r="597" spans="1:28" s="19" customFormat="1" ht="13.5" customHeight="1" x14ac:dyDescent="0.15">
      <c r="A597" s="15"/>
      <c r="B597" s="15"/>
      <c r="C597" s="15"/>
      <c r="D597" s="15"/>
      <c r="E597" s="15"/>
      <c r="F597" s="15"/>
      <c r="G597" s="15"/>
      <c r="H597" s="15"/>
      <c r="I597" s="15"/>
      <c r="J597" s="15"/>
      <c r="K597" s="15"/>
      <c r="L597" s="15"/>
      <c r="M597" s="11"/>
      <c r="O597" s="673"/>
      <c r="P597" s="673"/>
      <c r="Q597" s="673"/>
      <c r="R597" s="673"/>
      <c r="S597" s="673"/>
      <c r="T597" s="673"/>
      <c r="U597" s="673"/>
      <c r="V597" s="673"/>
      <c r="W597" s="673"/>
      <c r="X597" s="673"/>
      <c r="Y597" s="673"/>
      <c r="Z597" s="673"/>
      <c r="AA597" s="18"/>
      <c r="AB597" s="18"/>
    </row>
    <row r="598" spans="1:28" s="19" customFormat="1" ht="13.5" customHeight="1" x14ac:dyDescent="0.15">
      <c r="A598" s="15"/>
      <c r="B598" s="15"/>
      <c r="C598" s="15"/>
      <c r="D598" s="15"/>
      <c r="E598" s="15"/>
      <c r="F598" s="15"/>
      <c r="G598" s="15"/>
      <c r="H598" s="15"/>
      <c r="I598" s="15"/>
      <c r="J598" s="15"/>
      <c r="K598" s="15"/>
      <c r="L598" s="15"/>
      <c r="M598" s="11"/>
      <c r="O598" s="673"/>
      <c r="P598" s="673"/>
      <c r="Q598" s="673"/>
      <c r="R598" s="673"/>
      <c r="S598" s="673"/>
      <c r="T598" s="673"/>
      <c r="U598" s="673"/>
      <c r="V598" s="673"/>
      <c r="W598" s="673"/>
      <c r="X598" s="673"/>
      <c r="Y598" s="673"/>
      <c r="Z598" s="673"/>
      <c r="AA598" s="18"/>
      <c r="AB598" s="18"/>
    </row>
    <row r="599" spans="1:28" s="19" customFormat="1" ht="13.5" customHeight="1" x14ac:dyDescent="0.15">
      <c r="A599" s="15"/>
      <c r="B599" s="15"/>
      <c r="C599" s="15"/>
      <c r="D599" s="15"/>
      <c r="E599" s="15"/>
      <c r="F599" s="15"/>
      <c r="G599" s="15"/>
      <c r="H599" s="15"/>
      <c r="I599" s="15"/>
      <c r="J599" s="15"/>
      <c r="K599" s="15"/>
      <c r="L599" s="15"/>
      <c r="M599" s="11"/>
      <c r="O599" s="673"/>
      <c r="P599" s="673"/>
      <c r="Q599" s="673"/>
      <c r="R599" s="673"/>
      <c r="S599" s="673"/>
      <c r="T599" s="673"/>
      <c r="U599" s="673"/>
      <c r="V599" s="673"/>
      <c r="W599" s="673"/>
      <c r="X599" s="673"/>
      <c r="Y599" s="673"/>
      <c r="Z599" s="673"/>
      <c r="AA599" s="18"/>
      <c r="AB599" s="18"/>
    </row>
    <row r="600" spans="1:28" s="19" customFormat="1" ht="13.5" customHeight="1" x14ac:dyDescent="0.15">
      <c r="A600" s="15"/>
      <c r="B600" s="15"/>
      <c r="C600" s="15"/>
      <c r="D600" s="15"/>
      <c r="E600" s="15"/>
      <c r="F600" s="15"/>
      <c r="G600" s="15"/>
      <c r="H600" s="15"/>
      <c r="I600" s="15"/>
      <c r="J600" s="15"/>
      <c r="K600" s="15"/>
      <c r="L600" s="15"/>
      <c r="M600" s="11"/>
      <c r="O600" s="673"/>
      <c r="P600" s="673"/>
      <c r="Q600" s="673"/>
      <c r="R600" s="673"/>
      <c r="S600" s="673"/>
      <c r="T600" s="673"/>
      <c r="U600" s="673"/>
      <c r="V600" s="673"/>
      <c r="W600" s="673"/>
      <c r="X600" s="673"/>
      <c r="Y600" s="673"/>
      <c r="Z600" s="673"/>
      <c r="AA600" s="18"/>
      <c r="AB600" s="18"/>
    </row>
    <row r="601" spans="1:28" s="19" customFormat="1" ht="13.5" customHeight="1" x14ac:dyDescent="0.15">
      <c r="A601" s="15"/>
      <c r="B601" s="15"/>
      <c r="C601" s="15"/>
      <c r="D601" s="15"/>
      <c r="E601" s="15"/>
      <c r="F601" s="15"/>
      <c r="G601" s="15"/>
      <c r="H601" s="15"/>
      <c r="I601" s="15"/>
      <c r="J601" s="15"/>
      <c r="K601" s="15"/>
      <c r="L601" s="15"/>
      <c r="M601" s="11"/>
      <c r="O601" s="673"/>
      <c r="P601" s="673"/>
      <c r="Q601" s="673"/>
      <c r="R601" s="673"/>
      <c r="S601" s="673"/>
      <c r="T601" s="673"/>
      <c r="U601" s="673"/>
      <c r="V601" s="673"/>
      <c r="W601" s="673"/>
      <c r="X601" s="673"/>
      <c r="Y601" s="673"/>
      <c r="Z601" s="673"/>
      <c r="AA601" s="18"/>
      <c r="AB601" s="18"/>
    </row>
    <row r="602" spans="1:28" s="19" customFormat="1" ht="13.5" customHeight="1" x14ac:dyDescent="0.15">
      <c r="A602" s="15"/>
      <c r="B602" s="15"/>
      <c r="C602" s="15"/>
      <c r="D602" s="15"/>
      <c r="E602" s="15"/>
      <c r="F602" s="15"/>
      <c r="G602" s="15"/>
      <c r="H602" s="15"/>
      <c r="I602" s="15"/>
      <c r="J602" s="15"/>
      <c r="K602" s="15"/>
      <c r="L602" s="15"/>
      <c r="M602" s="11"/>
      <c r="O602" s="673"/>
      <c r="P602" s="673"/>
      <c r="Q602" s="673"/>
      <c r="R602" s="673"/>
      <c r="S602" s="673"/>
      <c r="T602" s="673"/>
      <c r="U602" s="673"/>
      <c r="V602" s="673"/>
      <c r="W602" s="673"/>
      <c r="X602" s="673"/>
      <c r="Y602" s="673"/>
      <c r="Z602" s="673"/>
      <c r="AA602" s="18"/>
      <c r="AB602" s="18"/>
    </row>
    <row r="603" spans="1:28" s="19" customFormat="1" ht="13.5" customHeight="1" x14ac:dyDescent="0.15">
      <c r="A603" s="15"/>
      <c r="B603" s="15"/>
      <c r="C603" s="15"/>
      <c r="D603" s="15"/>
      <c r="E603" s="15"/>
      <c r="F603" s="15"/>
      <c r="G603" s="15"/>
      <c r="H603" s="15"/>
      <c r="I603" s="15"/>
      <c r="J603" s="15"/>
      <c r="K603" s="15"/>
      <c r="L603" s="15"/>
      <c r="M603" s="11"/>
      <c r="O603" s="673"/>
      <c r="P603" s="673"/>
      <c r="Q603" s="673"/>
      <c r="R603" s="673"/>
      <c r="S603" s="673"/>
      <c r="T603" s="673"/>
      <c r="U603" s="673"/>
      <c r="V603" s="673"/>
      <c r="W603" s="673"/>
      <c r="X603" s="673"/>
      <c r="Y603" s="673"/>
      <c r="Z603" s="673"/>
      <c r="AA603" s="18"/>
      <c r="AB603" s="18"/>
    </row>
    <row r="604" spans="1:28" s="19" customFormat="1" ht="13.5" customHeight="1" x14ac:dyDescent="0.15">
      <c r="A604" s="15"/>
      <c r="B604" s="15"/>
      <c r="C604" s="15"/>
      <c r="D604" s="15"/>
      <c r="E604" s="15"/>
      <c r="F604" s="15"/>
      <c r="G604" s="15"/>
      <c r="H604" s="15"/>
      <c r="I604" s="15"/>
      <c r="J604" s="15"/>
      <c r="K604" s="15"/>
      <c r="L604" s="15"/>
      <c r="M604" s="11"/>
      <c r="O604" s="673"/>
      <c r="P604" s="673"/>
      <c r="Q604" s="673"/>
      <c r="R604" s="673"/>
      <c r="S604" s="673"/>
      <c r="T604" s="673"/>
      <c r="U604" s="673"/>
      <c r="V604" s="673"/>
      <c r="W604" s="673"/>
      <c r="X604" s="673"/>
      <c r="Y604" s="673"/>
      <c r="Z604" s="673"/>
      <c r="AA604" s="18"/>
      <c r="AB604" s="18"/>
    </row>
    <row r="605" spans="1:28" s="19" customFormat="1" ht="13.5" customHeight="1" x14ac:dyDescent="0.15">
      <c r="A605" s="15"/>
      <c r="B605" s="15"/>
      <c r="C605" s="15"/>
      <c r="D605" s="15"/>
      <c r="E605" s="15"/>
      <c r="F605" s="15"/>
      <c r="G605" s="15"/>
      <c r="H605" s="15"/>
      <c r="I605" s="15"/>
      <c r="J605" s="15"/>
      <c r="K605" s="15"/>
      <c r="L605" s="15"/>
      <c r="M605" s="11"/>
      <c r="O605" s="673"/>
      <c r="P605" s="673"/>
      <c r="Q605" s="673"/>
      <c r="R605" s="673"/>
      <c r="S605" s="673"/>
      <c r="T605" s="673"/>
      <c r="U605" s="673"/>
      <c r="V605" s="673"/>
      <c r="W605" s="673"/>
      <c r="X605" s="673"/>
      <c r="Y605" s="673"/>
      <c r="Z605" s="673"/>
      <c r="AA605" s="18"/>
      <c r="AB605" s="18"/>
    </row>
    <row r="606" spans="1:28" s="19" customFormat="1" ht="13.5" customHeight="1" x14ac:dyDescent="0.15">
      <c r="A606" s="15"/>
      <c r="B606" s="15"/>
      <c r="C606" s="15"/>
      <c r="D606" s="15"/>
      <c r="E606" s="15"/>
      <c r="F606" s="15"/>
      <c r="G606" s="15"/>
      <c r="H606" s="15"/>
      <c r="I606" s="15"/>
      <c r="J606" s="15"/>
      <c r="K606" s="15"/>
      <c r="L606" s="15"/>
      <c r="M606" s="11"/>
      <c r="O606" s="673"/>
      <c r="P606" s="673"/>
      <c r="Q606" s="673"/>
      <c r="R606" s="673"/>
      <c r="S606" s="673"/>
      <c r="T606" s="673"/>
      <c r="U606" s="673"/>
      <c r="V606" s="673"/>
      <c r="W606" s="673"/>
      <c r="X606" s="673"/>
      <c r="Y606" s="673"/>
      <c r="Z606" s="673"/>
      <c r="AA606" s="18"/>
      <c r="AB606" s="18"/>
    </row>
    <row r="607" spans="1:28" s="19" customFormat="1" ht="13.5" customHeight="1" x14ac:dyDescent="0.15">
      <c r="A607" s="15"/>
      <c r="B607" s="15"/>
      <c r="C607" s="15"/>
      <c r="D607" s="15"/>
      <c r="E607" s="15"/>
      <c r="F607" s="15"/>
      <c r="G607" s="15"/>
      <c r="H607" s="15"/>
      <c r="I607" s="15"/>
      <c r="J607" s="15"/>
      <c r="K607" s="15"/>
      <c r="L607" s="15"/>
      <c r="M607" s="11"/>
      <c r="O607" s="673"/>
      <c r="P607" s="673"/>
      <c r="Q607" s="673"/>
      <c r="R607" s="673"/>
      <c r="S607" s="673"/>
      <c r="T607" s="673"/>
      <c r="U607" s="673"/>
      <c r="V607" s="673"/>
      <c r="W607" s="673"/>
      <c r="X607" s="673"/>
      <c r="Y607" s="673"/>
      <c r="Z607" s="673"/>
      <c r="AA607" s="18"/>
      <c r="AB607" s="18"/>
    </row>
    <row r="608" spans="1:28" s="19" customFormat="1" ht="13.5" customHeight="1" x14ac:dyDescent="0.15">
      <c r="A608" s="15"/>
      <c r="B608" s="15"/>
      <c r="C608" s="15"/>
      <c r="D608" s="15"/>
      <c r="E608" s="15"/>
      <c r="F608" s="15"/>
      <c r="G608" s="15"/>
      <c r="H608" s="15"/>
      <c r="I608" s="15"/>
      <c r="J608" s="15"/>
      <c r="K608" s="15"/>
      <c r="L608" s="15"/>
      <c r="M608" s="11"/>
      <c r="O608" s="673"/>
      <c r="P608" s="673"/>
      <c r="Q608" s="673"/>
      <c r="R608" s="673"/>
      <c r="S608" s="673"/>
      <c r="T608" s="673"/>
      <c r="U608" s="673"/>
      <c r="V608" s="673"/>
      <c r="W608" s="673"/>
      <c r="X608" s="673"/>
      <c r="Y608" s="673"/>
      <c r="Z608" s="673"/>
      <c r="AA608" s="18"/>
      <c r="AB608" s="18"/>
    </row>
    <row r="609" spans="1:28" s="19" customFormat="1" ht="13.5" customHeight="1" x14ac:dyDescent="0.15">
      <c r="A609" s="15"/>
      <c r="B609" s="15"/>
      <c r="C609" s="15"/>
      <c r="D609" s="15"/>
      <c r="E609" s="15"/>
      <c r="F609" s="15"/>
      <c r="G609" s="15"/>
      <c r="H609" s="15"/>
      <c r="I609" s="15"/>
      <c r="J609" s="15"/>
      <c r="K609" s="15"/>
      <c r="L609" s="15"/>
      <c r="M609" s="11"/>
      <c r="O609" s="673"/>
      <c r="P609" s="673"/>
      <c r="Q609" s="673"/>
      <c r="R609" s="673"/>
      <c r="S609" s="673"/>
      <c r="T609" s="673"/>
      <c r="U609" s="673"/>
      <c r="V609" s="673"/>
      <c r="W609" s="673"/>
      <c r="X609" s="673"/>
      <c r="Y609" s="673"/>
      <c r="Z609" s="673"/>
      <c r="AA609" s="18"/>
      <c r="AB609" s="18"/>
    </row>
    <row r="610" spans="1:28" s="19" customFormat="1" ht="13.5" customHeight="1" x14ac:dyDescent="0.15">
      <c r="A610" s="15"/>
      <c r="B610" s="15"/>
      <c r="C610" s="15"/>
      <c r="D610" s="15"/>
      <c r="E610" s="15"/>
      <c r="F610" s="15"/>
      <c r="G610" s="15"/>
      <c r="H610" s="15"/>
      <c r="I610" s="15"/>
      <c r="J610" s="15"/>
      <c r="K610" s="15"/>
      <c r="L610" s="15"/>
      <c r="M610" s="11"/>
      <c r="O610" s="673"/>
      <c r="P610" s="673"/>
      <c r="Q610" s="673"/>
      <c r="R610" s="673"/>
      <c r="S610" s="673"/>
      <c r="T610" s="673"/>
      <c r="U610" s="673"/>
      <c r="V610" s="673"/>
      <c r="W610" s="673"/>
      <c r="X610" s="673"/>
      <c r="Y610" s="673"/>
      <c r="Z610" s="673"/>
      <c r="AA610" s="18"/>
      <c r="AB610" s="18"/>
    </row>
    <row r="611" spans="1:28" s="19" customFormat="1" ht="13.5" customHeight="1" x14ac:dyDescent="0.15">
      <c r="A611" s="15"/>
      <c r="B611" s="15"/>
      <c r="C611" s="15"/>
      <c r="D611" s="15"/>
      <c r="E611" s="15"/>
      <c r="F611" s="15"/>
      <c r="G611" s="15"/>
      <c r="H611" s="15"/>
      <c r="I611" s="15"/>
      <c r="J611" s="15"/>
      <c r="K611" s="15"/>
      <c r="L611" s="15"/>
      <c r="M611" s="11"/>
      <c r="O611" s="673"/>
      <c r="P611" s="673"/>
      <c r="Q611" s="673"/>
      <c r="R611" s="673"/>
      <c r="S611" s="673"/>
      <c r="T611" s="673"/>
      <c r="U611" s="673"/>
      <c r="V611" s="673"/>
      <c r="W611" s="673"/>
      <c r="X611" s="673"/>
      <c r="Y611" s="673"/>
      <c r="Z611" s="673"/>
      <c r="AA611" s="18"/>
      <c r="AB611" s="18"/>
    </row>
    <row r="612" spans="1:28" s="19" customFormat="1" ht="13.5" customHeight="1" x14ac:dyDescent="0.15">
      <c r="A612" s="15"/>
      <c r="B612" s="15"/>
      <c r="C612" s="15"/>
      <c r="D612" s="15"/>
      <c r="E612" s="15"/>
      <c r="F612" s="15"/>
      <c r="G612" s="15"/>
      <c r="H612" s="15"/>
      <c r="I612" s="15"/>
      <c r="J612" s="15"/>
      <c r="K612" s="15"/>
      <c r="L612" s="15"/>
      <c r="M612" s="11"/>
      <c r="O612" s="673"/>
      <c r="P612" s="673"/>
      <c r="Q612" s="673"/>
      <c r="R612" s="673"/>
      <c r="S612" s="673"/>
      <c r="T612" s="673"/>
      <c r="U612" s="673"/>
      <c r="V612" s="673"/>
      <c r="W612" s="673"/>
      <c r="X612" s="673"/>
      <c r="Y612" s="673"/>
      <c r="Z612" s="673"/>
      <c r="AA612" s="18"/>
      <c r="AB612" s="18"/>
    </row>
    <row r="613" spans="1:28" s="19" customFormat="1" ht="13.5" customHeight="1" x14ac:dyDescent="0.15">
      <c r="A613" s="15"/>
      <c r="B613" s="15"/>
      <c r="C613" s="15"/>
      <c r="D613" s="15"/>
      <c r="E613" s="15"/>
      <c r="F613" s="15"/>
      <c r="G613" s="15"/>
      <c r="H613" s="15"/>
      <c r="I613" s="15"/>
      <c r="J613" s="15"/>
      <c r="K613" s="15"/>
      <c r="L613" s="15"/>
      <c r="M613" s="11"/>
      <c r="O613" s="673"/>
      <c r="P613" s="673"/>
      <c r="Q613" s="673"/>
      <c r="R613" s="673"/>
      <c r="S613" s="673"/>
      <c r="T613" s="673"/>
      <c r="U613" s="673"/>
      <c r="V613" s="673"/>
      <c r="W613" s="673"/>
      <c r="X613" s="673"/>
      <c r="Y613" s="673"/>
      <c r="Z613" s="673"/>
      <c r="AA613" s="18"/>
      <c r="AB613" s="18"/>
    </row>
    <row r="614" spans="1:28" s="19" customFormat="1" ht="13.5" customHeight="1" x14ac:dyDescent="0.15">
      <c r="A614" s="15"/>
      <c r="B614" s="15"/>
      <c r="C614" s="15"/>
      <c r="D614" s="15"/>
      <c r="E614" s="15"/>
      <c r="F614" s="15"/>
      <c r="G614" s="15"/>
      <c r="H614" s="15"/>
      <c r="I614" s="15"/>
      <c r="J614" s="15"/>
      <c r="K614" s="15"/>
      <c r="L614" s="15"/>
      <c r="M614" s="11"/>
      <c r="O614" s="673"/>
      <c r="P614" s="673"/>
      <c r="Q614" s="673"/>
      <c r="R614" s="673"/>
      <c r="S614" s="673"/>
      <c r="T614" s="673"/>
      <c r="U614" s="673"/>
      <c r="V614" s="673"/>
      <c r="W614" s="673"/>
      <c r="X614" s="673"/>
      <c r="Y614" s="673"/>
      <c r="Z614" s="673"/>
      <c r="AA614" s="18"/>
      <c r="AB614" s="18"/>
    </row>
    <row r="615" spans="1:28" s="19" customFormat="1" ht="13.5" customHeight="1" x14ac:dyDescent="0.15">
      <c r="A615" s="15"/>
      <c r="B615" s="15"/>
      <c r="C615" s="15"/>
      <c r="D615" s="15"/>
      <c r="E615" s="15"/>
      <c r="F615" s="15"/>
      <c r="G615" s="15"/>
      <c r="H615" s="15"/>
      <c r="I615" s="15"/>
      <c r="J615" s="15"/>
      <c r="K615" s="15"/>
      <c r="L615" s="15"/>
      <c r="M615" s="11"/>
      <c r="O615" s="673"/>
      <c r="P615" s="673"/>
      <c r="Q615" s="673"/>
      <c r="R615" s="673"/>
      <c r="S615" s="673"/>
      <c r="T615" s="673"/>
      <c r="U615" s="673"/>
      <c r="V615" s="673"/>
      <c r="W615" s="673"/>
      <c r="X615" s="673"/>
      <c r="Y615" s="673"/>
      <c r="Z615" s="673"/>
      <c r="AA615" s="18"/>
      <c r="AB615" s="18"/>
    </row>
    <row r="616" spans="1:28" s="19" customFormat="1" ht="13.5" customHeight="1" x14ac:dyDescent="0.15">
      <c r="A616" s="15"/>
      <c r="B616" s="15"/>
      <c r="C616" s="15"/>
      <c r="D616" s="15"/>
      <c r="E616" s="15"/>
      <c r="F616" s="15"/>
      <c r="G616" s="15"/>
      <c r="H616" s="15"/>
      <c r="I616" s="15"/>
      <c r="J616" s="15"/>
      <c r="K616" s="15"/>
      <c r="L616" s="15"/>
      <c r="M616" s="11"/>
      <c r="O616" s="673"/>
      <c r="P616" s="673"/>
      <c r="Q616" s="673"/>
      <c r="R616" s="673"/>
      <c r="S616" s="673"/>
      <c r="T616" s="673"/>
      <c r="U616" s="673"/>
      <c r="V616" s="673"/>
      <c r="W616" s="673"/>
      <c r="X616" s="673"/>
      <c r="Y616" s="673"/>
      <c r="Z616" s="673"/>
      <c r="AA616" s="18"/>
      <c r="AB616" s="18"/>
    </row>
    <row r="617" spans="1:28" s="19" customFormat="1" ht="13.5" customHeight="1" x14ac:dyDescent="0.15">
      <c r="A617" s="15"/>
      <c r="B617" s="15"/>
      <c r="C617" s="15"/>
      <c r="D617" s="15"/>
      <c r="E617" s="15"/>
      <c r="F617" s="15"/>
      <c r="G617" s="15"/>
      <c r="H617" s="15"/>
      <c r="I617" s="15"/>
      <c r="J617" s="15"/>
      <c r="K617" s="15"/>
      <c r="L617" s="15"/>
      <c r="M617" s="11"/>
      <c r="O617" s="673"/>
      <c r="P617" s="673"/>
      <c r="Q617" s="673"/>
      <c r="R617" s="673"/>
      <c r="S617" s="673"/>
      <c r="T617" s="673"/>
      <c r="U617" s="673"/>
      <c r="V617" s="673"/>
      <c r="W617" s="673"/>
      <c r="X617" s="673"/>
      <c r="Y617" s="673"/>
      <c r="Z617" s="673"/>
      <c r="AA617" s="18"/>
      <c r="AB617" s="18"/>
    </row>
    <row r="618" spans="1:28" s="19" customFormat="1" ht="13.5" customHeight="1" x14ac:dyDescent="0.15">
      <c r="A618" s="15"/>
      <c r="B618" s="15"/>
      <c r="C618" s="15"/>
      <c r="D618" s="15"/>
      <c r="E618" s="15"/>
      <c r="F618" s="15"/>
      <c r="G618" s="15"/>
      <c r="H618" s="15"/>
      <c r="I618" s="15"/>
      <c r="J618" s="15"/>
      <c r="K618" s="15"/>
      <c r="L618" s="15"/>
      <c r="M618" s="11"/>
      <c r="O618" s="673"/>
      <c r="P618" s="673"/>
      <c r="Q618" s="673"/>
      <c r="R618" s="673"/>
      <c r="S618" s="673"/>
      <c r="T618" s="673"/>
      <c r="U618" s="673"/>
      <c r="V618" s="673"/>
      <c r="W618" s="673"/>
      <c r="X618" s="673"/>
      <c r="Y618" s="673"/>
      <c r="Z618" s="673"/>
      <c r="AA618" s="18"/>
      <c r="AB618" s="18"/>
    </row>
    <row r="619" spans="1:28" s="19" customFormat="1" ht="13.5" customHeight="1" x14ac:dyDescent="0.15">
      <c r="A619" s="15"/>
      <c r="B619" s="15"/>
      <c r="C619" s="15"/>
      <c r="D619" s="15"/>
      <c r="E619" s="15"/>
      <c r="F619" s="15"/>
      <c r="G619" s="15"/>
      <c r="H619" s="15"/>
      <c r="I619" s="15"/>
      <c r="J619" s="15"/>
      <c r="K619" s="15"/>
      <c r="L619" s="15"/>
      <c r="M619" s="11"/>
      <c r="O619" s="673"/>
      <c r="P619" s="673"/>
      <c r="Q619" s="673"/>
      <c r="R619" s="673"/>
      <c r="S619" s="673"/>
      <c r="T619" s="673"/>
      <c r="U619" s="673"/>
      <c r="V619" s="673"/>
      <c r="W619" s="673"/>
      <c r="X619" s="673"/>
      <c r="Y619" s="673"/>
      <c r="Z619" s="673"/>
      <c r="AA619" s="18"/>
      <c r="AB619" s="18"/>
    </row>
    <row r="620" spans="1:28" s="19" customFormat="1" ht="13.5" customHeight="1" x14ac:dyDescent="0.15">
      <c r="A620" s="15"/>
      <c r="B620" s="15"/>
      <c r="C620" s="15"/>
      <c r="D620" s="15"/>
      <c r="E620" s="15"/>
      <c r="F620" s="15"/>
      <c r="G620" s="15"/>
      <c r="H620" s="15"/>
      <c r="I620" s="15"/>
      <c r="J620" s="15"/>
      <c r="K620" s="15"/>
      <c r="L620" s="15"/>
      <c r="M620" s="11"/>
      <c r="O620" s="673"/>
      <c r="P620" s="673"/>
      <c r="Q620" s="673"/>
      <c r="R620" s="673"/>
      <c r="S620" s="673"/>
      <c r="T620" s="673"/>
      <c r="U620" s="673"/>
      <c r="V620" s="673"/>
      <c r="W620" s="673"/>
      <c r="X620" s="673"/>
      <c r="Y620" s="673"/>
      <c r="Z620" s="673"/>
      <c r="AA620" s="18"/>
      <c r="AB620" s="18"/>
    </row>
    <row r="621" spans="1:28" s="19" customFormat="1" ht="13.5" customHeight="1" x14ac:dyDescent="0.15">
      <c r="A621" s="15"/>
      <c r="B621" s="15"/>
      <c r="C621" s="15"/>
      <c r="D621" s="15"/>
      <c r="E621" s="15"/>
      <c r="F621" s="15"/>
      <c r="G621" s="15"/>
      <c r="H621" s="15"/>
      <c r="I621" s="15"/>
      <c r="J621" s="15"/>
      <c r="K621" s="15"/>
      <c r="L621" s="15"/>
      <c r="M621" s="11"/>
      <c r="O621" s="673"/>
      <c r="P621" s="673"/>
      <c r="Q621" s="673"/>
      <c r="R621" s="673"/>
      <c r="S621" s="673"/>
      <c r="T621" s="673"/>
      <c r="U621" s="673"/>
      <c r="V621" s="673"/>
      <c r="W621" s="673"/>
      <c r="X621" s="673"/>
      <c r="Y621" s="673"/>
      <c r="Z621" s="673"/>
      <c r="AA621" s="18"/>
      <c r="AB621" s="18"/>
    </row>
    <row r="622" spans="1:28" s="19" customFormat="1" ht="13.5" customHeight="1" x14ac:dyDescent="0.15">
      <c r="A622" s="15"/>
      <c r="B622" s="15"/>
      <c r="C622" s="15"/>
      <c r="D622" s="15"/>
      <c r="E622" s="15"/>
      <c r="F622" s="15"/>
      <c r="G622" s="15"/>
      <c r="H622" s="15"/>
      <c r="I622" s="15"/>
      <c r="J622" s="15"/>
      <c r="K622" s="15"/>
      <c r="L622" s="15"/>
      <c r="M622" s="11"/>
      <c r="O622" s="673"/>
      <c r="P622" s="673"/>
      <c r="Q622" s="673"/>
      <c r="R622" s="673"/>
      <c r="S622" s="673"/>
      <c r="T622" s="673"/>
      <c r="U622" s="673"/>
      <c r="V622" s="673"/>
      <c r="W622" s="673"/>
      <c r="X622" s="673"/>
      <c r="Y622" s="673"/>
      <c r="Z622" s="673"/>
      <c r="AA622" s="18"/>
      <c r="AB622" s="18"/>
    </row>
    <row r="623" spans="1:28" s="19" customFormat="1" ht="13.5" customHeight="1" x14ac:dyDescent="0.15">
      <c r="A623" s="15"/>
      <c r="B623" s="15"/>
      <c r="C623" s="15"/>
      <c r="D623" s="15"/>
      <c r="E623" s="15"/>
      <c r="F623" s="15"/>
      <c r="G623" s="15"/>
      <c r="H623" s="15"/>
      <c r="I623" s="15"/>
      <c r="J623" s="15"/>
      <c r="K623" s="15"/>
      <c r="L623" s="15"/>
      <c r="M623" s="11"/>
      <c r="O623" s="673"/>
      <c r="P623" s="673"/>
      <c r="Q623" s="673"/>
      <c r="R623" s="673"/>
      <c r="S623" s="673"/>
      <c r="T623" s="673"/>
      <c r="U623" s="673"/>
      <c r="V623" s="673"/>
      <c r="W623" s="673"/>
      <c r="X623" s="673"/>
      <c r="Y623" s="673"/>
      <c r="Z623" s="673"/>
      <c r="AA623" s="18"/>
      <c r="AB623" s="18"/>
    </row>
    <row r="624" spans="1:28" s="19" customFormat="1" ht="13.5" customHeight="1" x14ac:dyDescent="0.15">
      <c r="A624" s="15"/>
      <c r="B624" s="15"/>
      <c r="C624" s="15"/>
      <c r="D624" s="15"/>
      <c r="E624" s="15"/>
      <c r="F624" s="15"/>
      <c r="G624" s="15"/>
      <c r="H624" s="15"/>
      <c r="I624" s="15"/>
      <c r="J624" s="15"/>
      <c r="K624" s="15"/>
      <c r="L624" s="15"/>
      <c r="M624" s="11"/>
      <c r="O624" s="673"/>
      <c r="P624" s="673"/>
      <c r="Q624" s="673"/>
      <c r="R624" s="673"/>
      <c r="S624" s="673"/>
      <c r="T624" s="673"/>
      <c r="U624" s="673"/>
      <c r="V624" s="673"/>
      <c r="W624" s="673"/>
      <c r="X624" s="673"/>
      <c r="Y624" s="673"/>
      <c r="Z624" s="673"/>
      <c r="AA624" s="18"/>
      <c r="AB624" s="18"/>
    </row>
    <row r="625" spans="1:28" s="19" customFormat="1" ht="13.5" customHeight="1" x14ac:dyDescent="0.15">
      <c r="A625" s="15"/>
      <c r="B625" s="15"/>
      <c r="C625" s="15"/>
      <c r="D625" s="15"/>
      <c r="E625" s="15"/>
      <c r="F625" s="15"/>
      <c r="G625" s="15"/>
      <c r="H625" s="15"/>
      <c r="I625" s="15"/>
      <c r="J625" s="15"/>
      <c r="K625" s="15"/>
      <c r="L625" s="15"/>
      <c r="M625" s="11"/>
      <c r="O625" s="673"/>
      <c r="P625" s="673"/>
      <c r="Q625" s="673"/>
      <c r="R625" s="673"/>
      <c r="S625" s="673"/>
      <c r="T625" s="673"/>
      <c r="U625" s="673"/>
      <c r="V625" s="673"/>
      <c r="W625" s="673"/>
      <c r="X625" s="673"/>
      <c r="Y625" s="673"/>
      <c r="Z625" s="673"/>
      <c r="AA625" s="18"/>
      <c r="AB625" s="18"/>
    </row>
    <row r="626" spans="1:28" s="19" customFormat="1" ht="13.5" customHeight="1" x14ac:dyDescent="0.15">
      <c r="A626" s="15"/>
      <c r="B626" s="15"/>
      <c r="C626" s="15"/>
      <c r="D626" s="15"/>
      <c r="E626" s="15"/>
      <c r="F626" s="15"/>
      <c r="G626" s="15"/>
      <c r="H626" s="15"/>
      <c r="I626" s="15"/>
      <c r="J626" s="15"/>
      <c r="K626" s="15"/>
      <c r="L626" s="15"/>
      <c r="M626" s="11"/>
      <c r="O626" s="673"/>
      <c r="P626" s="673"/>
      <c r="Q626" s="673"/>
      <c r="R626" s="673"/>
      <c r="S626" s="673"/>
      <c r="T626" s="673"/>
      <c r="U626" s="673"/>
      <c r="V626" s="673"/>
      <c r="W626" s="673"/>
      <c r="X626" s="673"/>
      <c r="Y626" s="673"/>
      <c r="Z626" s="673"/>
      <c r="AA626" s="18"/>
      <c r="AB626" s="18"/>
    </row>
    <row r="627" spans="1:28" s="19" customFormat="1" ht="13.5" customHeight="1" x14ac:dyDescent="0.15">
      <c r="A627" s="15"/>
      <c r="B627" s="15"/>
      <c r="C627" s="15"/>
      <c r="D627" s="15"/>
      <c r="E627" s="15"/>
      <c r="F627" s="15"/>
      <c r="G627" s="15"/>
      <c r="H627" s="15"/>
      <c r="I627" s="15"/>
      <c r="J627" s="15"/>
      <c r="K627" s="15"/>
      <c r="L627" s="15"/>
      <c r="M627" s="11"/>
      <c r="O627" s="673"/>
      <c r="P627" s="673"/>
      <c r="Q627" s="673"/>
      <c r="R627" s="673"/>
      <c r="S627" s="673"/>
      <c r="T627" s="673"/>
      <c r="U627" s="673"/>
      <c r="V627" s="673"/>
      <c r="W627" s="673"/>
      <c r="X627" s="673"/>
      <c r="Y627" s="673"/>
      <c r="Z627" s="673"/>
      <c r="AA627" s="18"/>
      <c r="AB627" s="18"/>
    </row>
    <row r="628" spans="1:28" s="19" customFormat="1" ht="13.5" customHeight="1" x14ac:dyDescent="0.15">
      <c r="A628" s="15"/>
      <c r="B628" s="15"/>
      <c r="C628" s="15"/>
      <c r="D628" s="15"/>
      <c r="E628" s="15"/>
      <c r="F628" s="15"/>
      <c r="G628" s="15"/>
      <c r="H628" s="15"/>
      <c r="I628" s="15"/>
      <c r="J628" s="15"/>
      <c r="K628" s="15"/>
      <c r="L628" s="15"/>
      <c r="M628" s="11"/>
      <c r="O628" s="673"/>
      <c r="P628" s="673"/>
      <c r="Q628" s="673"/>
      <c r="R628" s="673"/>
      <c r="S628" s="673"/>
      <c r="T628" s="673"/>
      <c r="U628" s="673"/>
      <c r="V628" s="673"/>
      <c r="W628" s="673"/>
      <c r="X628" s="673"/>
      <c r="Y628" s="673"/>
      <c r="Z628" s="673"/>
      <c r="AA628" s="18"/>
      <c r="AB628" s="18"/>
    </row>
    <row r="629" spans="1:28" s="19" customFormat="1" ht="13.5" customHeight="1" x14ac:dyDescent="0.15">
      <c r="A629" s="15"/>
      <c r="B629" s="15"/>
      <c r="C629" s="15"/>
      <c r="D629" s="15"/>
      <c r="E629" s="15"/>
      <c r="F629" s="15"/>
      <c r="G629" s="15"/>
      <c r="H629" s="15"/>
      <c r="I629" s="15"/>
      <c r="J629" s="15"/>
      <c r="K629" s="15"/>
      <c r="L629" s="15"/>
      <c r="M629" s="11"/>
      <c r="O629" s="673"/>
      <c r="P629" s="673"/>
      <c r="Q629" s="673"/>
      <c r="R629" s="673"/>
      <c r="S629" s="673"/>
      <c r="T629" s="673"/>
      <c r="U629" s="673"/>
      <c r="V629" s="673"/>
      <c r="W629" s="673"/>
      <c r="X629" s="673"/>
      <c r="Y629" s="673"/>
      <c r="Z629" s="673"/>
      <c r="AA629" s="18"/>
      <c r="AB629" s="18"/>
    </row>
    <row r="630" spans="1:28" s="19" customFormat="1" ht="13.5" customHeight="1" x14ac:dyDescent="0.15">
      <c r="A630" s="15"/>
      <c r="B630" s="15"/>
      <c r="C630" s="15"/>
      <c r="D630" s="15"/>
      <c r="E630" s="15"/>
      <c r="F630" s="15"/>
      <c r="G630" s="15"/>
      <c r="H630" s="15"/>
      <c r="I630" s="15"/>
      <c r="J630" s="15"/>
      <c r="K630" s="15"/>
      <c r="L630" s="15"/>
      <c r="M630" s="11"/>
      <c r="O630" s="673"/>
      <c r="P630" s="673"/>
      <c r="Q630" s="673"/>
      <c r="R630" s="673"/>
      <c r="S630" s="673"/>
      <c r="T630" s="673"/>
      <c r="U630" s="673"/>
      <c r="V630" s="673"/>
      <c r="W630" s="673"/>
      <c r="X630" s="673"/>
      <c r="Y630" s="673"/>
      <c r="Z630" s="673"/>
      <c r="AA630" s="18"/>
      <c r="AB630" s="18"/>
    </row>
    <row r="631" spans="1:28" s="19" customFormat="1" ht="13.5" customHeight="1" x14ac:dyDescent="0.15">
      <c r="A631" s="15"/>
      <c r="B631" s="15"/>
      <c r="C631" s="15"/>
      <c r="D631" s="15"/>
      <c r="E631" s="15"/>
      <c r="F631" s="15"/>
      <c r="G631" s="15"/>
      <c r="H631" s="15"/>
      <c r="I631" s="15"/>
      <c r="J631" s="15"/>
      <c r="K631" s="15"/>
      <c r="L631" s="15"/>
      <c r="M631" s="11"/>
      <c r="O631" s="673"/>
      <c r="P631" s="673"/>
      <c r="Q631" s="673"/>
      <c r="R631" s="673"/>
      <c r="S631" s="673"/>
      <c r="T631" s="673"/>
      <c r="U631" s="673"/>
      <c r="V631" s="673"/>
      <c r="W631" s="673"/>
      <c r="X631" s="673"/>
      <c r="Y631" s="673"/>
      <c r="Z631" s="673"/>
      <c r="AA631" s="18"/>
      <c r="AB631" s="18"/>
    </row>
    <row r="632" spans="1:28" s="19" customFormat="1" ht="13.5" customHeight="1" x14ac:dyDescent="0.15">
      <c r="A632" s="15"/>
      <c r="B632" s="15"/>
      <c r="C632" s="15"/>
      <c r="D632" s="15"/>
      <c r="E632" s="15"/>
      <c r="F632" s="15"/>
      <c r="G632" s="15"/>
      <c r="H632" s="15"/>
      <c r="I632" s="15"/>
      <c r="J632" s="15"/>
      <c r="K632" s="15"/>
      <c r="L632" s="15"/>
      <c r="M632" s="11"/>
      <c r="O632" s="673"/>
      <c r="P632" s="673"/>
      <c r="Q632" s="673"/>
      <c r="R632" s="673"/>
      <c r="S632" s="673"/>
      <c r="T632" s="673"/>
      <c r="U632" s="673"/>
      <c r="V632" s="673"/>
      <c r="W632" s="673"/>
      <c r="X632" s="673"/>
      <c r="Y632" s="673"/>
      <c r="Z632" s="673"/>
      <c r="AA632" s="18"/>
      <c r="AB632" s="18"/>
    </row>
    <row r="633" spans="1:28" s="19" customFormat="1" ht="13.5" customHeight="1" x14ac:dyDescent="0.15">
      <c r="A633" s="15"/>
      <c r="B633" s="15"/>
      <c r="C633" s="15"/>
      <c r="D633" s="15"/>
      <c r="E633" s="15"/>
      <c r="F633" s="15"/>
      <c r="G633" s="15"/>
      <c r="H633" s="15"/>
      <c r="I633" s="15"/>
      <c r="J633" s="15"/>
      <c r="K633" s="15"/>
      <c r="L633" s="15"/>
      <c r="M633" s="11"/>
      <c r="O633" s="673"/>
      <c r="P633" s="673"/>
      <c r="Q633" s="673"/>
      <c r="R633" s="673"/>
      <c r="S633" s="673"/>
      <c r="T633" s="673"/>
      <c r="U633" s="673"/>
      <c r="V633" s="673"/>
      <c r="W633" s="673"/>
      <c r="X633" s="673"/>
      <c r="Y633" s="673"/>
      <c r="Z633" s="673"/>
      <c r="AA633" s="18"/>
      <c r="AB633" s="18"/>
    </row>
    <row r="634" spans="1:28" s="19" customFormat="1" ht="13.5" customHeight="1" x14ac:dyDescent="0.15">
      <c r="A634" s="15"/>
      <c r="B634" s="15"/>
      <c r="C634" s="15"/>
      <c r="D634" s="15"/>
      <c r="E634" s="15"/>
      <c r="F634" s="15"/>
      <c r="G634" s="15"/>
      <c r="H634" s="15"/>
      <c r="I634" s="15"/>
      <c r="J634" s="15"/>
      <c r="K634" s="15"/>
      <c r="L634" s="15"/>
      <c r="M634" s="11"/>
      <c r="O634" s="673"/>
      <c r="P634" s="673"/>
      <c r="Q634" s="673"/>
      <c r="R634" s="673"/>
      <c r="S634" s="673"/>
      <c r="T634" s="673"/>
      <c r="U634" s="673"/>
      <c r="V634" s="673"/>
      <c r="W634" s="673"/>
      <c r="X634" s="673"/>
      <c r="Y634" s="673"/>
      <c r="Z634" s="673"/>
      <c r="AA634" s="18"/>
      <c r="AB634" s="18"/>
    </row>
    <row r="635" spans="1:28" s="19" customFormat="1" ht="13.5" customHeight="1" x14ac:dyDescent="0.15">
      <c r="A635" s="15"/>
      <c r="B635" s="15"/>
      <c r="C635" s="15"/>
      <c r="D635" s="15"/>
      <c r="E635" s="15"/>
      <c r="F635" s="15"/>
      <c r="G635" s="15"/>
      <c r="H635" s="15"/>
      <c r="I635" s="15"/>
      <c r="J635" s="15"/>
      <c r="K635" s="15"/>
      <c r="L635" s="15"/>
      <c r="M635" s="11"/>
      <c r="O635" s="673"/>
      <c r="P635" s="673"/>
      <c r="Q635" s="673"/>
      <c r="R635" s="673"/>
      <c r="S635" s="673"/>
      <c r="T635" s="673"/>
      <c r="U635" s="673"/>
      <c r="V635" s="673"/>
      <c r="W635" s="673"/>
      <c r="X635" s="673"/>
      <c r="Y635" s="673"/>
      <c r="Z635" s="673"/>
      <c r="AA635" s="18"/>
      <c r="AB635" s="18"/>
    </row>
    <row r="636" spans="1:28" s="19" customFormat="1" ht="13.5" customHeight="1" x14ac:dyDescent="0.15">
      <c r="A636" s="15"/>
      <c r="B636" s="15"/>
      <c r="C636" s="15"/>
      <c r="D636" s="15"/>
      <c r="E636" s="15"/>
      <c r="F636" s="15"/>
      <c r="G636" s="15"/>
      <c r="H636" s="15"/>
      <c r="I636" s="15"/>
      <c r="J636" s="15"/>
      <c r="K636" s="15"/>
      <c r="L636" s="15"/>
      <c r="M636" s="11"/>
      <c r="O636" s="673"/>
      <c r="P636" s="673"/>
      <c r="Q636" s="673"/>
      <c r="R636" s="673"/>
      <c r="S636" s="673"/>
      <c r="T636" s="673"/>
      <c r="U636" s="673"/>
      <c r="V636" s="673"/>
      <c r="W636" s="673"/>
      <c r="X636" s="673"/>
      <c r="Y636" s="673"/>
      <c r="Z636" s="673"/>
      <c r="AA636" s="18"/>
      <c r="AB636" s="18"/>
    </row>
    <row r="637" spans="1:28" s="19" customFormat="1" ht="13.5" customHeight="1" x14ac:dyDescent="0.15">
      <c r="A637" s="15"/>
      <c r="B637" s="15"/>
      <c r="C637" s="15"/>
      <c r="D637" s="15"/>
      <c r="E637" s="15"/>
      <c r="F637" s="15"/>
      <c r="G637" s="15"/>
      <c r="H637" s="15"/>
      <c r="I637" s="15"/>
      <c r="J637" s="15"/>
      <c r="K637" s="15"/>
      <c r="L637" s="15"/>
      <c r="M637" s="11"/>
      <c r="O637" s="673"/>
      <c r="P637" s="673"/>
      <c r="Q637" s="673"/>
      <c r="R637" s="673"/>
      <c r="S637" s="673"/>
      <c r="T637" s="673"/>
      <c r="U637" s="673"/>
      <c r="V637" s="673"/>
      <c r="W637" s="673"/>
      <c r="X637" s="673"/>
      <c r="Y637" s="673"/>
      <c r="Z637" s="673"/>
      <c r="AA637" s="18"/>
      <c r="AB637" s="18"/>
    </row>
    <row r="638" spans="1:28" s="19" customFormat="1" ht="13.5" customHeight="1" x14ac:dyDescent="0.15">
      <c r="A638" s="15"/>
      <c r="B638" s="15"/>
      <c r="C638" s="15"/>
      <c r="D638" s="15"/>
      <c r="E638" s="15"/>
      <c r="F638" s="15"/>
      <c r="G638" s="15"/>
      <c r="H638" s="15"/>
      <c r="I638" s="15"/>
      <c r="J638" s="15"/>
      <c r="K638" s="15"/>
      <c r="L638" s="15"/>
      <c r="M638" s="11"/>
      <c r="O638" s="673"/>
      <c r="P638" s="673"/>
      <c r="Q638" s="673"/>
      <c r="R638" s="673"/>
      <c r="S638" s="673"/>
      <c r="T638" s="673"/>
      <c r="U638" s="673"/>
      <c r="V638" s="673"/>
      <c r="W638" s="673"/>
      <c r="X638" s="673"/>
      <c r="Y638" s="673"/>
      <c r="Z638" s="673"/>
      <c r="AA638" s="18"/>
      <c r="AB638" s="18"/>
    </row>
    <row r="639" spans="1:28" s="19" customFormat="1" ht="13.5" customHeight="1" x14ac:dyDescent="0.15">
      <c r="A639" s="15"/>
      <c r="B639" s="15"/>
      <c r="C639" s="15"/>
      <c r="D639" s="15"/>
      <c r="E639" s="15"/>
      <c r="F639" s="15"/>
      <c r="G639" s="15"/>
      <c r="H639" s="15"/>
      <c r="I639" s="15"/>
      <c r="J639" s="15"/>
      <c r="K639" s="15"/>
      <c r="L639" s="15"/>
      <c r="M639" s="11"/>
      <c r="O639" s="673"/>
      <c r="P639" s="673"/>
      <c r="Q639" s="673"/>
      <c r="R639" s="673"/>
      <c r="S639" s="673"/>
      <c r="T639" s="673"/>
      <c r="U639" s="673"/>
      <c r="V639" s="673"/>
      <c r="W639" s="673"/>
      <c r="X639" s="673"/>
      <c r="Y639" s="673"/>
      <c r="Z639" s="673"/>
      <c r="AA639" s="18"/>
      <c r="AB639" s="18"/>
    </row>
    <row r="640" spans="1:28" s="19" customFormat="1" ht="13.5" customHeight="1" x14ac:dyDescent="0.15">
      <c r="A640" s="15"/>
      <c r="B640" s="15"/>
      <c r="C640" s="15"/>
      <c r="D640" s="15"/>
      <c r="E640" s="15"/>
      <c r="F640" s="15"/>
      <c r="G640" s="15"/>
      <c r="H640" s="15"/>
      <c r="I640" s="15"/>
      <c r="J640" s="15"/>
      <c r="K640" s="15"/>
      <c r="L640" s="15"/>
      <c r="M640" s="11"/>
      <c r="O640" s="673"/>
      <c r="P640" s="673"/>
      <c r="Q640" s="673"/>
      <c r="R640" s="673"/>
      <c r="S640" s="673"/>
      <c r="T640" s="673"/>
      <c r="U640" s="673"/>
      <c r="V640" s="673"/>
      <c r="W640" s="673"/>
      <c r="X640" s="673"/>
      <c r="Y640" s="673"/>
      <c r="Z640" s="673"/>
      <c r="AA640" s="18"/>
      <c r="AB640" s="18"/>
    </row>
    <row r="641" spans="1:28" s="19" customFormat="1" ht="13.5" customHeight="1" x14ac:dyDescent="0.15">
      <c r="A641" s="15"/>
      <c r="B641" s="15"/>
      <c r="C641" s="15"/>
      <c r="D641" s="15"/>
      <c r="E641" s="15"/>
      <c r="F641" s="15"/>
      <c r="G641" s="15"/>
      <c r="H641" s="15"/>
      <c r="I641" s="15"/>
      <c r="J641" s="15"/>
      <c r="K641" s="15"/>
      <c r="L641" s="15"/>
      <c r="M641" s="11"/>
      <c r="O641" s="673"/>
      <c r="P641" s="673"/>
      <c r="Q641" s="673"/>
      <c r="R641" s="673"/>
      <c r="S641" s="673"/>
      <c r="T641" s="673"/>
      <c r="U641" s="673"/>
      <c r="V641" s="673"/>
      <c r="W641" s="673"/>
      <c r="X641" s="673"/>
      <c r="Y641" s="673"/>
      <c r="Z641" s="673"/>
      <c r="AA641" s="18"/>
      <c r="AB641" s="18"/>
    </row>
    <row r="642" spans="1:28" s="19" customFormat="1" ht="13.5" customHeight="1" x14ac:dyDescent="0.15">
      <c r="A642" s="15"/>
      <c r="B642" s="15"/>
      <c r="C642" s="15"/>
      <c r="D642" s="15"/>
      <c r="E642" s="15"/>
      <c r="F642" s="15"/>
      <c r="G642" s="15"/>
      <c r="H642" s="15"/>
      <c r="I642" s="15"/>
      <c r="J642" s="15"/>
      <c r="K642" s="15"/>
      <c r="L642" s="15"/>
      <c r="M642" s="11"/>
      <c r="O642" s="673"/>
      <c r="P642" s="673"/>
      <c r="Q642" s="673"/>
      <c r="R642" s="673"/>
      <c r="S642" s="673"/>
      <c r="T642" s="673"/>
      <c r="U642" s="673"/>
      <c r="V642" s="673"/>
      <c r="W642" s="673"/>
      <c r="X642" s="673"/>
      <c r="Y642" s="673"/>
      <c r="Z642" s="673"/>
      <c r="AA642" s="18"/>
      <c r="AB642" s="18"/>
    </row>
    <row r="643" spans="1:28" s="19" customFormat="1" ht="13.5" customHeight="1" x14ac:dyDescent="0.15">
      <c r="A643" s="15"/>
      <c r="B643" s="15"/>
      <c r="C643" s="15"/>
      <c r="D643" s="15"/>
      <c r="E643" s="15"/>
      <c r="F643" s="15"/>
      <c r="G643" s="15"/>
      <c r="H643" s="15"/>
      <c r="I643" s="15"/>
      <c r="J643" s="15"/>
      <c r="K643" s="15"/>
      <c r="L643" s="15"/>
      <c r="M643" s="11"/>
      <c r="O643" s="673"/>
      <c r="P643" s="673"/>
      <c r="Q643" s="673"/>
      <c r="R643" s="673"/>
      <c r="S643" s="673"/>
      <c r="T643" s="673"/>
      <c r="U643" s="673"/>
      <c r="V643" s="673"/>
      <c r="W643" s="673"/>
      <c r="X643" s="673"/>
      <c r="Y643" s="673"/>
      <c r="Z643" s="673"/>
      <c r="AA643" s="18"/>
      <c r="AB643" s="18"/>
    </row>
    <row r="644" spans="1:28" s="19" customFormat="1" ht="13.5" customHeight="1" x14ac:dyDescent="0.15">
      <c r="A644" s="15"/>
      <c r="B644" s="15"/>
      <c r="C644" s="15"/>
      <c r="D644" s="15"/>
      <c r="E644" s="15"/>
      <c r="F644" s="15"/>
      <c r="G644" s="15"/>
      <c r="H644" s="15"/>
      <c r="I644" s="15"/>
      <c r="J644" s="15"/>
      <c r="K644" s="15"/>
      <c r="L644" s="15"/>
      <c r="M644" s="11"/>
      <c r="O644" s="673"/>
      <c r="P644" s="673"/>
      <c r="Q644" s="673"/>
      <c r="R644" s="673"/>
      <c r="S644" s="673"/>
      <c r="T644" s="673"/>
      <c r="U644" s="673"/>
      <c r="V644" s="673"/>
      <c r="W644" s="673"/>
      <c r="X644" s="673"/>
      <c r="Y644" s="673"/>
      <c r="Z644" s="673"/>
      <c r="AA644" s="18"/>
      <c r="AB644" s="18"/>
    </row>
    <row r="645" spans="1:28" s="19" customFormat="1" ht="13.5" customHeight="1" x14ac:dyDescent="0.15">
      <c r="A645" s="15"/>
      <c r="B645" s="15"/>
      <c r="C645" s="15"/>
      <c r="D645" s="15"/>
      <c r="E645" s="15"/>
      <c r="F645" s="15"/>
      <c r="G645" s="15"/>
      <c r="H645" s="15"/>
      <c r="I645" s="15"/>
      <c r="J645" s="15"/>
      <c r="K645" s="15"/>
      <c r="L645" s="15"/>
      <c r="M645" s="11"/>
      <c r="O645" s="673"/>
      <c r="P645" s="673"/>
      <c r="Q645" s="673"/>
      <c r="R645" s="673"/>
      <c r="S645" s="673"/>
      <c r="T645" s="673"/>
      <c r="U645" s="673"/>
      <c r="V645" s="673"/>
      <c r="W645" s="673"/>
      <c r="X645" s="673"/>
      <c r="Y645" s="673"/>
      <c r="Z645" s="673"/>
      <c r="AA645" s="18"/>
      <c r="AB645" s="18"/>
    </row>
    <row r="646" spans="1:28" s="19" customFormat="1" ht="13.5" customHeight="1" x14ac:dyDescent="0.15">
      <c r="A646" s="15"/>
      <c r="B646" s="15"/>
      <c r="C646" s="15"/>
      <c r="D646" s="15"/>
      <c r="E646" s="15"/>
      <c r="F646" s="15"/>
      <c r="G646" s="15"/>
      <c r="H646" s="15"/>
      <c r="I646" s="15"/>
      <c r="J646" s="15"/>
      <c r="K646" s="15"/>
      <c r="L646" s="15"/>
      <c r="M646" s="11"/>
      <c r="O646" s="673"/>
      <c r="P646" s="673"/>
      <c r="Q646" s="673"/>
      <c r="R646" s="673"/>
      <c r="S646" s="673"/>
      <c r="T646" s="673"/>
      <c r="U646" s="673"/>
      <c r="V646" s="673"/>
      <c r="W646" s="673"/>
      <c r="X646" s="673"/>
      <c r="Y646" s="673"/>
      <c r="Z646" s="673"/>
      <c r="AA646" s="18"/>
      <c r="AB646" s="18"/>
    </row>
    <row r="647" spans="1:28" s="19" customFormat="1" ht="13.5" customHeight="1" x14ac:dyDescent="0.15">
      <c r="A647" s="15"/>
      <c r="B647" s="15"/>
      <c r="C647" s="15"/>
      <c r="D647" s="15"/>
      <c r="E647" s="15"/>
      <c r="F647" s="15"/>
      <c r="G647" s="15"/>
      <c r="H647" s="15"/>
      <c r="I647" s="15"/>
      <c r="J647" s="15"/>
      <c r="K647" s="15"/>
      <c r="L647" s="15"/>
      <c r="M647" s="11"/>
      <c r="O647" s="673"/>
      <c r="P647" s="673"/>
      <c r="Q647" s="673"/>
      <c r="R647" s="673"/>
      <c r="S647" s="673"/>
      <c r="T647" s="673"/>
      <c r="U647" s="673"/>
      <c r="V647" s="673"/>
      <c r="W647" s="673"/>
      <c r="X647" s="673"/>
      <c r="Y647" s="673"/>
      <c r="Z647" s="673"/>
      <c r="AA647" s="18"/>
      <c r="AB647" s="18"/>
    </row>
    <row r="648" spans="1:28" s="19" customFormat="1" ht="13.5" customHeight="1" x14ac:dyDescent="0.15">
      <c r="A648" s="15"/>
      <c r="B648" s="15"/>
      <c r="C648" s="15"/>
      <c r="D648" s="15"/>
      <c r="E648" s="15"/>
      <c r="F648" s="15"/>
      <c r="G648" s="15"/>
      <c r="H648" s="15"/>
      <c r="I648" s="15"/>
      <c r="J648" s="15"/>
      <c r="K648" s="15"/>
      <c r="L648" s="15"/>
      <c r="M648" s="11"/>
      <c r="O648" s="673"/>
      <c r="P648" s="673"/>
      <c r="Q648" s="673"/>
      <c r="R648" s="673"/>
      <c r="S648" s="673"/>
      <c r="T648" s="673"/>
      <c r="U648" s="673"/>
      <c r="V648" s="673"/>
      <c r="W648" s="673"/>
      <c r="X648" s="673"/>
      <c r="Y648" s="673"/>
      <c r="Z648" s="673"/>
      <c r="AA648" s="18"/>
      <c r="AB648" s="18"/>
    </row>
    <row r="649" spans="1:28" s="19" customFormat="1" ht="13.5" customHeight="1" x14ac:dyDescent="0.15">
      <c r="A649" s="15"/>
      <c r="B649" s="15"/>
      <c r="C649" s="15"/>
      <c r="D649" s="15"/>
      <c r="E649" s="15"/>
      <c r="F649" s="15"/>
      <c r="G649" s="15"/>
      <c r="H649" s="15"/>
      <c r="I649" s="15"/>
      <c r="J649" s="15"/>
      <c r="K649" s="15"/>
      <c r="L649" s="15"/>
      <c r="M649" s="11"/>
      <c r="O649" s="673"/>
      <c r="P649" s="673"/>
      <c r="Q649" s="673"/>
      <c r="R649" s="673"/>
      <c r="S649" s="673"/>
      <c r="T649" s="673"/>
      <c r="U649" s="673"/>
      <c r="V649" s="673"/>
      <c r="W649" s="673"/>
      <c r="X649" s="673"/>
      <c r="Y649" s="673"/>
      <c r="Z649" s="673"/>
      <c r="AA649" s="18"/>
      <c r="AB649" s="18"/>
    </row>
    <row r="650" spans="1:28" s="19" customFormat="1" ht="13.5" customHeight="1" x14ac:dyDescent="0.15">
      <c r="A650" s="15"/>
      <c r="B650" s="15"/>
      <c r="C650" s="15"/>
      <c r="D650" s="15"/>
      <c r="E650" s="15"/>
      <c r="F650" s="15"/>
      <c r="G650" s="15"/>
      <c r="H650" s="15"/>
      <c r="I650" s="15"/>
      <c r="J650" s="15"/>
      <c r="K650" s="15"/>
      <c r="L650" s="15"/>
      <c r="M650" s="11"/>
      <c r="O650" s="673"/>
      <c r="P650" s="673"/>
      <c r="Q650" s="673"/>
      <c r="R650" s="673"/>
      <c r="S650" s="673"/>
      <c r="T650" s="673"/>
      <c r="U650" s="673"/>
      <c r="V650" s="673"/>
      <c r="W650" s="673"/>
      <c r="X650" s="673"/>
      <c r="Y650" s="673"/>
      <c r="Z650" s="673"/>
      <c r="AA650" s="18"/>
      <c r="AB650" s="18"/>
    </row>
    <row r="651" spans="1:28" s="19" customFormat="1" ht="13.5" customHeight="1" x14ac:dyDescent="0.15">
      <c r="A651" s="15"/>
      <c r="B651" s="15"/>
      <c r="C651" s="15"/>
      <c r="D651" s="15"/>
      <c r="E651" s="15"/>
      <c r="F651" s="15"/>
      <c r="G651" s="15"/>
      <c r="H651" s="15"/>
      <c r="I651" s="15"/>
      <c r="J651" s="15"/>
      <c r="K651" s="15"/>
      <c r="L651" s="15"/>
      <c r="M651" s="11"/>
      <c r="O651" s="673"/>
      <c r="P651" s="673"/>
      <c r="Q651" s="673"/>
      <c r="R651" s="673"/>
      <c r="S651" s="673"/>
      <c r="T651" s="673"/>
      <c r="U651" s="673"/>
      <c r="V651" s="673"/>
      <c r="W651" s="673"/>
      <c r="X651" s="673"/>
      <c r="Y651" s="673"/>
      <c r="Z651" s="673"/>
      <c r="AA651" s="18"/>
      <c r="AB651" s="18"/>
    </row>
    <row r="652" spans="1:28" s="19" customFormat="1" ht="13.5" customHeight="1" x14ac:dyDescent="0.15">
      <c r="A652" s="15"/>
      <c r="B652" s="15"/>
      <c r="C652" s="15"/>
      <c r="D652" s="15"/>
      <c r="E652" s="15"/>
      <c r="F652" s="15"/>
      <c r="G652" s="15"/>
      <c r="H652" s="15"/>
      <c r="I652" s="15"/>
      <c r="J652" s="15"/>
      <c r="K652" s="15"/>
      <c r="L652" s="15"/>
      <c r="M652" s="11"/>
      <c r="O652" s="673"/>
      <c r="P652" s="673"/>
      <c r="Q652" s="673"/>
      <c r="R652" s="673"/>
      <c r="S652" s="673"/>
      <c r="T652" s="673"/>
      <c r="U652" s="673"/>
      <c r="V652" s="673"/>
      <c r="W652" s="673"/>
      <c r="X652" s="673"/>
      <c r="Y652" s="673"/>
      <c r="Z652" s="673"/>
      <c r="AA652" s="18"/>
      <c r="AB652" s="18"/>
    </row>
    <row r="653" spans="1:28" s="19" customFormat="1" ht="13.5" customHeight="1" x14ac:dyDescent="0.15">
      <c r="A653" s="15"/>
      <c r="B653" s="15"/>
      <c r="C653" s="15"/>
      <c r="D653" s="15"/>
      <c r="E653" s="15"/>
      <c r="F653" s="15"/>
      <c r="G653" s="15"/>
      <c r="H653" s="15"/>
      <c r="I653" s="15"/>
      <c r="J653" s="15"/>
      <c r="K653" s="15"/>
      <c r="L653" s="15"/>
      <c r="M653" s="11"/>
      <c r="O653" s="673"/>
      <c r="P653" s="673"/>
      <c r="Q653" s="673"/>
      <c r="R653" s="673"/>
      <c r="S653" s="673"/>
      <c r="T653" s="673"/>
      <c r="U653" s="673"/>
      <c r="V653" s="673"/>
      <c r="W653" s="673"/>
      <c r="X653" s="673"/>
      <c r="Y653" s="673"/>
      <c r="Z653" s="673"/>
      <c r="AA653" s="18"/>
      <c r="AB653" s="18"/>
    </row>
    <row r="654" spans="1:28" s="19" customFormat="1" ht="13.5" customHeight="1" x14ac:dyDescent="0.15">
      <c r="A654" s="15"/>
      <c r="B654" s="15"/>
      <c r="C654" s="15"/>
      <c r="D654" s="15"/>
      <c r="E654" s="15"/>
      <c r="F654" s="15"/>
      <c r="G654" s="15"/>
      <c r="H654" s="15"/>
      <c r="I654" s="15"/>
      <c r="J654" s="15"/>
      <c r="K654" s="15"/>
      <c r="L654" s="15"/>
      <c r="M654" s="11"/>
      <c r="O654" s="673"/>
      <c r="P654" s="673"/>
      <c r="Q654" s="673"/>
      <c r="R654" s="673"/>
      <c r="S654" s="673"/>
      <c r="T654" s="673"/>
      <c r="U654" s="673"/>
      <c r="V654" s="673"/>
      <c r="W654" s="673"/>
      <c r="X654" s="673"/>
      <c r="Y654" s="673"/>
      <c r="Z654" s="673"/>
      <c r="AA654" s="18"/>
      <c r="AB654" s="18"/>
    </row>
    <row r="655" spans="1:28" s="19" customFormat="1" ht="13.5" customHeight="1" x14ac:dyDescent="0.15">
      <c r="A655" s="15"/>
      <c r="B655" s="15"/>
      <c r="C655" s="15"/>
      <c r="D655" s="15"/>
      <c r="E655" s="15"/>
      <c r="F655" s="15"/>
      <c r="G655" s="15"/>
      <c r="H655" s="15"/>
      <c r="I655" s="15"/>
      <c r="J655" s="15"/>
      <c r="K655" s="15"/>
      <c r="L655" s="15"/>
      <c r="M655" s="11"/>
      <c r="O655" s="673"/>
      <c r="P655" s="673"/>
      <c r="Q655" s="673"/>
      <c r="R655" s="673"/>
      <c r="S655" s="673"/>
      <c r="T655" s="673"/>
      <c r="U655" s="673"/>
      <c r="V655" s="673"/>
      <c r="W655" s="673"/>
      <c r="X655" s="673"/>
      <c r="Y655" s="673"/>
      <c r="Z655" s="673"/>
      <c r="AA655" s="18"/>
      <c r="AB655" s="18"/>
    </row>
    <row r="656" spans="1:28" s="19" customFormat="1" ht="13.5" customHeight="1" x14ac:dyDescent="0.15">
      <c r="A656" s="15"/>
      <c r="B656" s="15"/>
      <c r="C656" s="15"/>
      <c r="D656" s="15"/>
      <c r="E656" s="15"/>
      <c r="F656" s="15"/>
      <c r="G656" s="15"/>
      <c r="H656" s="15"/>
      <c r="I656" s="15"/>
      <c r="J656" s="15"/>
      <c r="K656" s="15"/>
      <c r="L656" s="15"/>
      <c r="M656" s="11"/>
      <c r="O656" s="673"/>
      <c r="P656" s="673"/>
      <c r="Q656" s="673"/>
      <c r="R656" s="673"/>
      <c r="S656" s="673"/>
      <c r="T656" s="673"/>
      <c r="U656" s="673"/>
      <c r="V656" s="673"/>
      <c r="W656" s="673"/>
      <c r="X656" s="673"/>
      <c r="Y656" s="673"/>
      <c r="Z656" s="673"/>
      <c r="AA656" s="18"/>
      <c r="AB656" s="18"/>
    </row>
    <row r="657" spans="1:28" s="19" customFormat="1" ht="13.5" customHeight="1" x14ac:dyDescent="0.15">
      <c r="A657" s="15"/>
      <c r="B657" s="15"/>
      <c r="C657" s="15"/>
      <c r="D657" s="15"/>
      <c r="E657" s="15"/>
      <c r="F657" s="15"/>
      <c r="G657" s="15"/>
      <c r="H657" s="15"/>
      <c r="I657" s="15"/>
      <c r="J657" s="15"/>
      <c r="K657" s="15"/>
      <c r="L657" s="15"/>
      <c r="M657" s="11"/>
      <c r="O657" s="673"/>
      <c r="P657" s="673"/>
      <c r="Q657" s="673"/>
      <c r="R657" s="673"/>
      <c r="S657" s="673"/>
      <c r="T657" s="673"/>
      <c r="U657" s="673"/>
      <c r="V657" s="673"/>
      <c r="W657" s="673"/>
      <c r="X657" s="673"/>
      <c r="Y657" s="673"/>
      <c r="Z657" s="673"/>
      <c r="AA657" s="18"/>
      <c r="AB657" s="18"/>
    </row>
    <row r="658" spans="1:28" s="19" customFormat="1" ht="13.5" customHeight="1" x14ac:dyDescent="0.15">
      <c r="A658" s="15"/>
      <c r="B658" s="15"/>
      <c r="C658" s="15"/>
      <c r="D658" s="15"/>
      <c r="E658" s="15"/>
      <c r="F658" s="15"/>
      <c r="G658" s="15"/>
      <c r="H658" s="15"/>
      <c r="I658" s="15"/>
      <c r="J658" s="15"/>
      <c r="K658" s="15"/>
      <c r="L658" s="15"/>
      <c r="M658" s="11"/>
      <c r="O658" s="673"/>
      <c r="P658" s="673"/>
      <c r="Q658" s="673"/>
      <c r="R658" s="673"/>
      <c r="S658" s="673"/>
      <c r="T658" s="673"/>
      <c r="U658" s="673"/>
      <c r="V658" s="673"/>
      <c r="W658" s="673"/>
      <c r="X658" s="673"/>
      <c r="Y658" s="673"/>
      <c r="Z658" s="673"/>
      <c r="AA658" s="18"/>
      <c r="AB658" s="18"/>
    </row>
    <row r="659" spans="1:28" s="19" customFormat="1" ht="13.5" customHeight="1" x14ac:dyDescent="0.15">
      <c r="A659" s="15"/>
      <c r="B659" s="15"/>
      <c r="C659" s="15"/>
      <c r="D659" s="15"/>
      <c r="E659" s="15"/>
      <c r="F659" s="15"/>
      <c r="G659" s="15"/>
      <c r="H659" s="15"/>
      <c r="I659" s="15"/>
      <c r="J659" s="15"/>
      <c r="K659" s="15"/>
      <c r="L659" s="15"/>
      <c r="M659" s="11"/>
      <c r="O659" s="673"/>
      <c r="P659" s="673"/>
      <c r="Q659" s="673"/>
      <c r="R659" s="673"/>
      <c r="S659" s="673"/>
      <c r="T659" s="673"/>
      <c r="U659" s="673"/>
      <c r="V659" s="673"/>
      <c r="W659" s="673"/>
      <c r="X659" s="673"/>
      <c r="Y659" s="673"/>
      <c r="Z659" s="673"/>
      <c r="AA659" s="18"/>
      <c r="AB659" s="18"/>
    </row>
    <row r="660" spans="1:28" s="19" customFormat="1" ht="13.5" customHeight="1" x14ac:dyDescent="0.15">
      <c r="A660" s="15"/>
      <c r="B660" s="15"/>
      <c r="C660" s="15"/>
      <c r="D660" s="15"/>
      <c r="E660" s="15"/>
      <c r="F660" s="15"/>
      <c r="G660" s="15"/>
      <c r="H660" s="15"/>
      <c r="I660" s="15"/>
      <c r="J660" s="15"/>
      <c r="K660" s="15"/>
      <c r="L660" s="15"/>
      <c r="M660" s="11"/>
      <c r="O660" s="673"/>
      <c r="P660" s="673"/>
      <c r="Q660" s="673"/>
      <c r="R660" s="673"/>
      <c r="S660" s="673"/>
      <c r="T660" s="673"/>
      <c r="U660" s="673"/>
      <c r="V660" s="673"/>
      <c r="W660" s="673"/>
      <c r="X660" s="673"/>
      <c r="Y660" s="673"/>
      <c r="Z660" s="673"/>
      <c r="AA660" s="18"/>
      <c r="AB660" s="18"/>
    </row>
    <row r="661" spans="1:28" s="19" customFormat="1" ht="13.5" customHeight="1" x14ac:dyDescent="0.15">
      <c r="A661" s="15"/>
      <c r="B661" s="15"/>
      <c r="C661" s="15"/>
      <c r="D661" s="15"/>
      <c r="E661" s="15"/>
      <c r="F661" s="15"/>
      <c r="G661" s="15"/>
      <c r="H661" s="15"/>
      <c r="I661" s="15"/>
      <c r="J661" s="15"/>
      <c r="K661" s="15"/>
      <c r="L661" s="15"/>
      <c r="M661" s="11"/>
      <c r="O661" s="673"/>
      <c r="P661" s="673"/>
      <c r="Q661" s="673"/>
      <c r="R661" s="673"/>
      <c r="S661" s="673"/>
      <c r="T661" s="673"/>
      <c r="U661" s="673"/>
      <c r="V661" s="673"/>
      <c r="W661" s="673"/>
      <c r="X661" s="673"/>
      <c r="Y661" s="673"/>
      <c r="Z661" s="673"/>
      <c r="AA661" s="18"/>
      <c r="AB661" s="18"/>
    </row>
    <row r="662" spans="1:28" s="19" customFormat="1" ht="13.5" customHeight="1" x14ac:dyDescent="0.15">
      <c r="A662" s="15"/>
      <c r="B662" s="15"/>
      <c r="C662" s="15"/>
      <c r="D662" s="15"/>
      <c r="E662" s="15"/>
      <c r="F662" s="15"/>
      <c r="G662" s="15"/>
      <c r="H662" s="15"/>
      <c r="I662" s="15"/>
      <c r="J662" s="15"/>
      <c r="K662" s="15"/>
      <c r="L662" s="15"/>
      <c r="M662" s="11"/>
      <c r="O662" s="673"/>
      <c r="P662" s="673"/>
      <c r="Q662" s="673"/>
      <c r="R662" s="673"/>
      <c r="S662" s="673"/>
      <c r="T662" s="673"/>
      <c r="U662" s="673"/>
      <c r="V662" s="673"/>
      <c r="W662" s="673"/>
      <c r="X662" s="673"/>
      <c r="Y662" s="673"/>
      <c r="Z662" s="673"/>
      <c r="AA662" s="18"/>
      <c r="AB662" s="18"/>
    </row>
    <row r="663" spans="1:28" s="19" customFormat="1" ht="13.5" customHeight="1" x14ac:dyDescent="0.15">
      <c r="A663" s="15"/>
      <c r="B663" s="15"/>
      <c r="C663" s="15"/>
      <c r="D663" s="15"/>
      <c r="E663" s="15"/>
      <c r="F663" s="15"/>
      <c r="G663" s="15"/>
      <c r="H663" s="15"/>
      <c r="I663" s="15"/>
      <c r="J663" s="15"/>
      <c r="K663" s="15"/>
      <c r="L663" s="15"/>
      <c r="M663" s="11"/>
      <c r="O663" s="673"/>
      <c r="P663" s="673"/>
      <c r="Q663" s="673"/>
      <c r="R663" s="673"/>
      <c r="S663" s="673"/>
      <c r="T663" s="673"/>
      <c r="U663" s="673"/>
      <c r="V663" s="673"/>
      <c r="W663" s="673"/>
      <c r="X663" s="673"/>
      <c r="Y663" s="673"/>
      <c r="Z663" s="673"/>
      <c r="AA663" s="18"/>
      <c r="AB663" s="18"/>
    </row>
    <row r="664" spans="1:28" s="19" customFormat="1" ht="13.5" customHeight="1" x14ac:dyDescent="0.15">
      <c r="A664" s="15"/>
      <c r="B664" s="15"/>
      <c r="C664" s="15"/>
      <c r="D664" s="15"/>
      <c r="E664" s="15"/>
      <c r="F664" s="15"/>
      <c r="G664" s="15"/>
      <c r="H664" s="15"/>
      <c r="I664" s="15"/>
      <c r="J664" s="15"/>
      <c r="K664" s="15"/>
      <c r="L664" s="15"/>
      <c r="M664" s="11"/>
      <c r="O664" s="673"/>
      <c r="P664" s="673"/>
      <c r="Q664" s="673"/>
      <c r="R664" s="673"/>
      <c r="S664" s="673"/>
      <c r="T664" s="673"/>
      <c r="U664" s="673"/>
      <c r="V664" s="673"/>
      <c r="W664" s="673"/>
      <c r="X664" s="673"/>
      <c r="Y664" s="673"/>
      <c r="Z664" s="673"/>
      <c r="AA664" s="18"/>
      <c r="AB664" s="18"/>
    </row>
    <row r="665" spans="1:28" s="19" customFormat="1" ht="13.5" customHeight="1" x14ac:dyDescent="0.15">
      <c r="A665" s="15"/>
      <c r="B665" s="15"/>
      <c r="C665" s="15"/>
      <c r="D665" s="15"/>
      <c r="E665" s="15"/>
      <c r="F665" s="15"/>
      <c r="G665" s="15"/>
      <c r="H665" s="15"/>
      <c r="I665" s="15"/>
      <c r="J665" s="15"/>
      <c r="K665" s="15"/>
      <c r="L665" s="15"/>
      <c r="M665" s="11"/>
      <c r="O665" s="673"/>
      <c r="P665" s="673"/>
      <c r="Q665" s="673"/>
      <c r="R665" s="673"/>
      <c r="S665" s="673"/>
      <c r="T665" s="673"/>
      <c r="U665" s="673"/>
      <c r="V665" s="673"/>
      <c r="W665" s="673"/>
      <c r="X665" s="673"/>
      <c r="Y665" s="673"/>
      <c r="Z665" s="673"/>
      <c r="AA665" s="18"/>
      <c r="AB665" s="18"/>
    </row>
    <row r="666" spans="1:28" s="19" customFormat="1" ht="13.5" customHeight="1" x14ac:dyDescent="0.15">
      <c r="A666" s="15"/>
      <c r="B666" s="15"/>
      <c r="C666" s="15"/>
      <c r="D666" s="15"/>
      <c r="E666" s="15"/>
      <c r="F666" s="15"/>
      <c r="G666" s="15"/>
      <c r="H666" s="15"/>
      <c r="I666" s="15"/>
      <c r="J666" s="15"/>
      <c r="K666" s="15"/>
      <c r="L666" s="15"/>
      <c r="M666" s="11"/>
      <c r="O666" s="673"/>
      <c r="P666" s="673"/>
      <c r="Q666" s="673"/>
      <c r="R666" s="673"/>
      <c r="S666" s="673"/>
      <c r="T666" s="673"/>
      <c r="U666" s="673"/>
      <c r="V666" s="673"/>
      <c r="W666" s="673"/>
      <c r="X666" s="673"/>
      <c r="Y666" s="673"/>
      <c r="Z666" s="673"/>
      <c r="AA666" s="18"/>
      <c r="AB666" s="18"/>
    </row>
    <row r="667" spans="1:28" s="19" customFormat="1" ht="13.5" customHeight="1" x14ac:dyDescent="0.15">
      <c r="A667" s="15"/>
      <c r="B667" s="15"/>
      <c r="C667" s="15"/>
      <c r="D667" s="15"/>
      <c r="E667" s="15"/>
      <c r="F667" s="15"/>
      <c r="G667" s="15"/>
      <c r="H667" s="15"/>
      <c r="I667" s="15"/>
      <c r="J667" s="15"/>
      <c r="K667" s="15"/>
      <c r="L667" s="15"/>
      <c r="M667" s="11"/>
      <c r="O667" s="673"/>
      <c r="P667" s="673"/>
      <c r="Q667" s="673"/>
      <c r="R667" s="673"/>
      <c r="S667" s="673"/>
      <c r="T667" s="673"/>
      <c r="U667" s="673"/>
      <c r="V667" s="673"/>
      <c r="W667" s="673"/>
      <c r="X667" s="673"/>
      <c r="Y667" s="673"/>
      <c r="Z667" s="673"/>
      <c r="AA667" s="18"/>
      <c r="AB667" s="18"/>
    </row>
    <row r="668" spans="1:28" s="19" customFormat="1" ht="13.5" customHeight="1" x14ac:dyDescent="0.15">
      <c r="A668" s="15"/>
      <c r="B668" s="15"/>
      <c r="C668" s="15"/>
      <c r="D668" s="15"/>
      <c r="E668" s="15"/>
      <c r="F668" s="15"/>
      <c r="G668" s="15"/>
      <c r="H668" s="15"/>
      <c r="I668" s="15"/>
      <c r="J668" s="15"/>
      <c r="K668" s="15"/>
      <c r="L668" s="15"/>
      <c r="M668" s="11"/>
      <c r="O668" s="673"/>
      <c r="P668" s="673"/>
      <c r="Q668" s="673"/>
      <c r="R668" s="673"/>
      <c r="S668" s="673"/>
      <c r="T668" s="673"/>
      <c r="U668" s="673"/>
      <c r="V668" s="673"/>
      <c r="W668" s="673"/>
      <c r="X668" s="673"/>
      <c r="Y668" s="673"/>
      <c r="Z668" s="673"/>
      <c r="AA668" s="18"/>
      <c r="AB668" s="18"/>
    </row>
    <row r="669" spans="1:28" s="19" customFormat="1" ht="13.5" customHeight="1" x14ac:dyDescent="0.15">
      <c r="A669" s="15"/>
      <c r="B669" s="15"/>
      <c r="C669" s="15"/>
      <c r="D669" s="15"/>
      <c r="E669" s="15"/>
      <c r="F669" s="15"/>
      <c r="G669" s="15"/>
      <c r="H669" s="15"/>
      <c r="I669" s="15"/>
      <c r="J669" s="15"/>
      <c r="K669" s="15"/>
      <c r="L669" s="15"/>
      <c r="M669" s="11"/>
      <c r="O669" s="673"/>
      <c r="P669" s="673"/>
      <c r="Q669" s="673"/>
      <c r="R669" s="673"/>
      <c r="S669" s="673"/>
      <c r="T669" s="673"/>
      <c r="U669" s="673"/>
      <c r="V669" s="673"/>
      <c r="W669" s="673"/>
      <c r="X669" s="673"/>
      <c r="Y669" s="673"/>
      <c r="Z669" s="673"/>
      <c r="AA669" s="18"/>
      <c r="AB669" s="18"/>
    </row>
    <row r="670" spans="1:28" s="19" customFormat="1" ht="13.5" customHeight="1" x14ac:dyDescent="0.15">
      <c r="A670" s="15"/>
      <c r="B670" s="15"/>
      <c r="C670" s="15"/>
      <c r="D670" s="15"/>
      <c r="E670" s="15"/>
      <c r="F670" s="15"/>
      <c r="G670" s="15"/>
      <c r="H670" s="15"/>
      <c r="I670" s="15"/>
      <c r="J670" s="15"/>
      <c r="K670" s="15"/>
      <c r="L670" s="15"/>
      <c r="M670" s="11"/>
      <c r="O670" s="673"/>
      <c r="P670" s="673"/>
      <c r="Q670" s="673"/>
      <c r="R670" s="673"/>
      <c r="S670" s="673"/>
      <c r="T670" s="673"/>
      <c r="U670" s="673"/>
      <c r="V670" s="673"/>
      <c r="W670" s="673"/>
      <c r="X670" s="673"/>
      <c r="Y670" s="673"/>
      <c r="Z670" s="673"/>
      <c r="AA670" s="18"/>
      <c r="AB670" s="18"/>
    </row>
    <row r="671" spans="1:28" s="19" customFormat="1" ht="13.5" customHeight="1" x14ac:dyDescent="0.15">
      <c r="A671" s="15"/>
      <c r="B671" s="15"/>
      <c r="C671" s="15"/>
      <c r="D671" s="15"/>
      <c r="E671" s="15"/>
      <c r="F671" s="15"/>
      <c r="G671" s="15"/>
      <c r="H671" s="15"/>
      <c r="I671" s="15"/>
      <c r="J671" s="15"/>
      <c r="K671" s="15"/>
      <c r="L671" s="15"/>
      <c r="M671" s="11"/>
      <c r="O671" s="673"/>
      <c r="P671" s="673"/>
      <c r="Q671" s="673"/>
      <c r="R671" s="673"/>
      <c r="S671" s="673"/>
      <c r="T671" s="673"/>
      <c r="U671" s="673"/>
      <c r="V671" s="673"/>
      <c r="W671" s="673"/>
      <c r="X671" s="673"/>
      <c r="Y671" s="673"/>
      <c r="Z671" s="673"/>
      <c r="AA671" s="18"/>
      <c r="AB671" s="18"/>
    </row>
    <row r="672" spans="1:28" s="19" customFormat="1" ht="13.5" customHeight="1" x14ac:dyDescent="0.15">
      <c r="A672" s="15"/>
      <c r="B672" s="15"/>
      <c r="C672" s="15"/>
      <c r="D672" s="15"/>
      <c r="E672" s="15"/>
      <c r="F672" s="15"/>
      <c r="G672" s="15"/>
      <c r="H672" s="15"/>
      <c r="I672" s="15"/>
      <c r="J672" s="15"/>
      <c r="K672" s="15"/>
      <c r="L672" s="15"/>
      <c r="M672" s="11"/>
      <c r="O672" s="673"/>
      <c r="P672" s="673"/>
      <c r="Q672" s="673"/>
      <c r="R672" s="673"/>
      <c r="S672" s="673"/>
      <c r="T672" s="673"/>
      <c r="U672" s="673"/>
      <c r="V672" s="673"/>
      <c r="W672" s="673"/>
      <c r="X672" s="673"/>
      <c r="Y672" s="673"/>
      <c r="Z672" s="673"/>
      <c r="AA672" s="18"/>
      <c r="AB672" s="18"/>
    </row>
    <row r="673" spans="1:28" s="19" customFormat="1" ht="13.5" customHeight="1" x14ac:dyDescent="0.15">
      <c r="A673" s="15"/>
      <c r="B673" s="15"/>
      <c r="C673" s="15"/>
      <c r="D673" s="15"/>
      <c r="E673" s="15"/>
      <c r="F673" s="15"/>
      <c r="G673" s="15"/>
      <c r="H673" s="15"/>
      <c r="I673" s="15"/>
      <c r="J673" s="15"/>
      <c r="K673" s="15"/>
      <c r="L673" s="15"/>
      <c r="M673" s="11"/>
      <c r="O673" s="673"/>
      <c r="P673" s="673"/>
      <c r="Q673" s="673"/>
      <c r="R673" s="673"/>
      <c r="S673" s="673"/>
      <c r="T673" s="673"/>
      <c r="U673" s="673"/>
      <c r="V673" s="673"/>
      <c r="W673" s="673"/>
      <c r="X673" s="673"/>
      <c r="Y673" s="673"/>
      <c r="Z673" s="673"/>
      <c r="AA673" s="18"/>
      <c r="AB673" s="18"/>
    </row>
    <row r="674" spans="1:28" s="19" customFormat="1" ht="13.5" customHeight="1" x14ac:dyDescent="0.15">
      <c r="A674" s="15"/>
      <c r="B674" s="15"/>
      <c r="C674" s="15"/>
      <c r="D674" s="15"/>
      <c r="E674" s="15"/>
      <c r="F674" s="15"/>
      <c r="G674" s="15"/>
      <c r="H674" s="15"/>
      <c r="I674" s="15"/>
      <c r="J674" s="15"/>
      <c r="K674" s="15"/>
      <c r="L674" s="15"/>
      <c r="M674" s="11"/>
      <c r="O674" s="673"/>
      <c r="P674" s="673"/>
      <c r="Q674" s="673"/>
      <c r="R674" s="673"/>
      <c r="S674" s="673"/>
      <c r="T674" s="673"/>
      <c r="U674" s="673"/>
      <c r="V674" s="673"/>
      <c r="W674" s="673"/>
      <c r="X674" s="673"/>
      <c r="Y674" s="673"/>
      <c r="Z674" s="673"/>
      <c r="AA674" s="18"/>
      <c r="AB674" s="18"/>
    </row>
    <row r="675" spans="1:28" s="19" customFormat="1" ht="13.5" customHeight="1" x14ac:dyDescent="0.15">
      <c r="A675" s="15"/>
      <c r="B675" s="15"/>
      <c r="C675" s="15"/>
      <c r="D675" s="15"/>
      <c r="E675" s="15"/>
      <c r="F675" s="15"/>
      <c r="G675" s="15"/>
      <c r="H675" s="15"/>
      <c r="I675" s="15"/>
      <c r="J675" s="15"/>
      <c r="K675" s="15"/>
      <c r="L675" s="15"/>
      <c r="M675" s="11"/>
      <c r="O675" s="673"/>
      <c r="P675" s="673"/>
      <c r="Q675" s="673"/>
      <c r="R675" s="673"/>
      <c r="S675" s="673"/>
      <c r="T675" s="673"/>
      <c r="U675" s="673"/>
      <c r="V675" s="673"/>
      <c r="W675" s="673"/>
      <c r="X675" s="673"/>
      <c r="Y675" s="673"/>
      <c r="Z675" s="673"/>
      <c r="AA675" s="18"/>
      <c r="AB675" s="18"/>
    </row>
    <row r="676" spans="1:28" s="19" customFormat="1" ht="13.5" customHeight="1" x14ac:dyDescent="0.15">
      <c r="A676" s="15"/>
      <c r="B676" s="15"/>
      <c r="C676" s="15"/>
      <c r="D676" s="15"/>
      <c r="E676" s="15"/>
      <c r="F676" s="15"/>
      <c r="G676" s="15"/>
      <c r="H676" s="15"/>
      <c r="I676" s="15"/>
      <c r="J676" s="15"/>
      <c r="K676" s="15"/>
      <c r="L676" s="15"/>
      <c r="M676" s="11"/>
      <c r="O676" s="673"/>
      <c r="P676" s="673"/>
      <c r="Q676" s="673"/>
      <c r="R676" s="673"/>
      <c r="S676" s="673"/>
      <c r="T676" s="673"/>
      <c r="U676" s="673"/>
      <c r="V676" s="673"/>
      <c r="W676" s="673"/>
      <c r="X676" s="673"/>
      <c r="Y676" s="673"/>
      <c r="Z676" s="673"/>
      <c r="AA676" s="18"/>
      <c r="AB676" s="18"/>
    </row>
    <row r="677" spans="1:28" s="19" customFormat="1" ht="13.5" customHeight="1" x14ac:dyDescent="0.15">
      <c r="A677" s="15"/>
      <c r="B677" s="15"/>
      <c r="C677" s="15"/>
      <c r="D677" s="15"/>
      <c r="E677" s="15"/>
      <c r="F677" s="15"/>
      <c r="G677" s="15"/>
      <c r="H677" s="15"/>
      <c r="I677" s="15"/>
      <c r="J677" s="15"/>
      <c r="K677" s="15"/>
      <c r="L677" s="15"/>
      <c r="M677" s="11"/>
      <c r="O677" s="673"/>
      <c r="P677" s="673"/>
      <c r="Q677" s="673"/>
      <c r="R677" s="673"/>
      <c r="S677" s="673"/>
      <c r="T677" s="673"/>
      <c r="U677" s="673"/>
      <c r="V677" s="673"/>
      <c r="W677" s="673"/>
      <c r="X677" s="673"/>
      <c r="Y677" s="673"/>
      <c r="Z677" s="673"/>
      <c r="AA677" s="18"/>
      <c r="AB677" s="18"/>
    </row>
    <row r="678" spans="1:28" s="19" customFormat="1" ht="13.5" customHeight="1" x14ac:dyDescent="0.15">
      <c r="A678" s="15"/>
      <c r="B678" s="15"/>
      <c r="C678" s="15"/>
      <c r="D678" s="15"/>
      <c r="E678" s="15"/>
      <c r="F678" s="15"/>
      <c r="G678" s="15"/>
      <c r="H678" s="15"/>
      <c r="I678" s="15"/>
      <c r="J678" s="15"/>
      <c r="K678" s="15"/>
      <c r="L678" s="15"/>
      <c r="M678" s="11"/>
      <c r="O678" s="673"/>
      <c r="P678" s="673"/>
      <c r="Q678" s="673"/>
      <c r="R678" s="673"/>
      <c r="S678" s="673"/>
      <c r="T678" s="673"/>
      <c r="U678" s="673"/>
      <c r="V678" s="673"/>
      <c r="W678" s="673"/>
      <c r="X678" s="673"/>
      <c r="Y678" s="673"/>
      <c r="Z678" s="673"/>
      <c r="AA678" s="18"/>
      <c r="AB678" s="18"/>
    </row>
    <row r="679" spans="1:28" s="19" customFormat="1" ht="13.5" customHeight="1" x14ac:dyDescent="0.15">
      <c r="A679" s="15"/>
      <c r="B679" s="15"/>
      <c r="C679" s="15"/>
      <c r="D679" s="15"/>
      <c r="E679" s="15"/>
      <c r="F679" s="15"/>
      <c r="G679" s="15"/>
      <c r="H679" s="15"/>
      <c r="I679" s="15"/>
      <c r="J679" s="15"/>
      <c r="K679" s="15"/>
      <c r="L679" s="15"/>
      <c r="M679" s="11"/>
      <c r="O679" s="673"/>
      <c r="P679" s="673"/>
      <c r="Q679" s="673"/>
      <c r="R679" s="673"/>
      <c r="S679" s="673"/>
      <c r="T679" s="673"/>
      <c r="U679" s="673"/>
      <c r="V679" s="673"/>
      <c r="W679" s="673"/>
      <c r="X679" s="673"/>
      <c r="Y679" s="673"/>
      <c r="Z679" s="673"/>
      <c r="AA679" s="18"/>
      <c r="AB679" s="18"/>
    </row>
    <row r="680" spans="1:28" s="19" customFormat="1" ht="13.5" customHeight="1" x14ac:dyDescent="0.15">
      <c r="A680" s="15"/>
      <c r="B680" s="15"/>
      <c r="C680" s="15"/>
      <c r="D680" s="15"/>
      <c r="E680" s="15"/>
      <c r="F680" s="15"/>
      <c r="G680" s="15"/>
      <c r="H680" s="15"/>
      <c r="I680" s="15"/>
      <c r="J680" s="15"/>
      <c r="K680" s="15"/>
      <c r="L680" s="15"/>
      <c r="M680" s="11"/>
      <c r="O680" s="673"/>
      <c r="P680" s="673"/>
      <c r="Q680" s="673"/>
      <c r="R680" s="673"/>
      <c r="S680" s="673"/>
      <c r="T680" s="673"/>
      <c r="U680" s="673"/>
      <c r="V680" s="673"/>
      <c r="W680" s="673"/>
      <c r="X680" s="673"/>
      <c r="Y680" s="673"/>
      <c r="Z680" s="673"/>
      <c r="AA680" s="18"/>
      <c r="AB680" s="18"/>
    </row>
    <row r="681" spans="1:28" s="19" customFormat="1" ht="13.5" customHeight="1" x14ac:dyDescent="0.15">
      <c r="A681" s="15"/>
      <c r="B681" s="15"/>
      <c r="C681" s="15"/>
      <c r="D681" s="15"/>
      <c r="E681" s="15"/>
      <c r="F681" s="15"/>
      <c r="G681" s="15"/>
      <c r="H681" s="15"/>
      <c r="I681" s="15"/>
      <c r="J681" s="15"/>
      <c r="K681" s="15"/>
      <c r="L681" s="15"/>
      <c r="M681" s="11"/>
      <c r="O681" s="673"/>
      <c r="P681" s="673"/>
      <c r="Q681" s="673"/>
      <c r="R681" s="673"/>
      <c r="S681" s="673"/>
      <c r="T681" s="673"/>
      <c r="U681" s="673"/>
      <c r="V681" s="673"/>
      <c r="W681" s="673"/>
      <c r="X681" s="673"/>
      <c r="Y681" s="673"/>
      <c r="Z681" s="673"/>
      <c r="AA681" s="18"/>
      <c r="AB681" s="18"/>
    </row>
    <row r="682" spans="1:28" s="19" customFormat="1" ht="13.5" customHeight="1" x14ac:dyDescent="0.15">
      <c r="A682" s="15"/>
      <c r="B682" s="15"/>
      <c r="C682" s="15"/>
      <c r="D682" s="15"/>
      <c r="E682" s="15"/>
      <c r="F682" s="15"/>
      <c r="G682" s="15"/>
      <c r="H682" s="15"/>
      <c r="I682" s="15"/>
      <c r="J682" s="15"/>
      <c r="K682" s="15"/>
      <c r="L682" s="15"/>
      <c r="M682" s="11"/>
      <c r="O682" s="673"/>
      <c r="P682" s="673"/>
      <c r="Q682" s="673"/>
      <c r="R682" s="673"/>
      <c r="S682" s="673"/>
      <c r="T682" s="673"/>
      <c r="U682" s="673"/>
      <c r="V682" s="673"/>
      <c r="W682" s="673"/>
      <c r="X682" s="673"/>
      <c r="Y682" s="673"/>
      <c r="Z682" s="673"/>
      <c r="AA682" s="18"/>
      <c r="AB682" s="18"/>
    </row>
    <row r="683" spans="1:28" s="19" customFormat="1" ht="13.5" customHeight="1" x14ac:dyDescent="0.15">
      <c r="A683" s="15"/>
      <c r="B683" s="15"/>
      <c r="C683" s="15"/>
      <c r="D683" s="15"/>
      <c r="E683" s="15"/>
      <c r="F683" s="15"/>
      <c r="G683" s="15"/>
      <c r="H683" s="15"/>
      <c r="I683" s="15"/>
      <c r="J683" s="15"/>
      <c r="K683" s="15"/>
      <c r="L683" s="15"/>
      <c r="M683" s="11"/>
      <c r="O683" s="673"/>
      <c r="P683" s="673"/>
      <c r="Q683" s="673"/>
      <c r="R683" s="673"/>
      <c r="S683" s="673"/>
      <c r="T683" s="673"/>
      <c r="U683" s="673"/>
      <c r="V683" s="673"/>
      <c r="W683" s="673"/>
      <c r="X683" s="673"/>
      <c r="Y683" s="673"/>
      <c r="Z683" s="673"/>
      <c r="AA683" s="18"/>
      <c r="AB683" s="18"/>
    </row>
    <row r="684" spans="1:28" s="19" customFormat="1" ht="13.5" customHeight="1" x14ac:dyDescent="0.15">
      <c r="A684" s="15"/>
      <c r="B684" s="15"/>
      <c r="C684" s="15"/>
      <c r="D684" s="15"/>
      <c r="E684" s="15"/>
      <c r="F684" s="15"/>
      <c r="G684" s="15"/>
      <c r="H684" s="15"/>
      <c r="I684" s="15"/>
      <c r="J684" s="15"/>
      <c r="K684" s="15"/>
      <c r="L684" s="15"/>
      <c r="M684" s="11"/>
      <c r="O684" s="673"/>
      <c r="P684" s="673"/>
      <c r="Q684" s="673"/>
      <c r="R684" s="673"/>
      <c r="S684" s="673"/>
      <c r="T684" s="673"/>
      <c r="U684" s="673"/>
      <c r="V684" s="673"/>
      <c r="W684" s="673"/>
      <c r="X684" s="673"/>
      <c r="Y684" s="673"/>
      <c r="Z684" s="673"/>
      <c r="AA684" s="18"/>
      <c r="AB684" s="18"/>
    </row>
    <row r="685" spans="1:28" s="19" customFormat="1" ht="13.5" customHeight="1" x14ac:dyDescent="0.15">
      <c r="A685" s="15"/>
      <c r="B685" s="15"/>
      <c r="C685" s="15"/>
      <c r="D685" s="15"/>
      <c r="E685" s="15"/>
      <c r="F685" s="15"/>
      <c r="G685" s="15"/>
      <c r="H685" s="15"/>
      <c r="I685" s="15"/>
      <c r="J685" s="15"/>
      <c r="K685" s="15"/>
      <c r="L685" s="15"/>
      <c r="M685" s="11"/>
      <c r="O685" s="673"/>
      <c r="P685" s="673"/>
      <c r="Q685" s="673"/>
      <c r="R685" s="673"/>
      <c r="S685" s="673"/>
      <c r="T685" s="673"/>
      <c r="U685" s="673"/>
      <c r="V685" s="673"/>
      <c r="W685" s="673"/>
      <c r="X685" s="673"/>
      <c r="Y685" s="673"/>
      <c r="Z685" s="673"/>
      <c r="AA685" s="18"/>
      <c r="AB685" s="18"/>
    </row>
    <row r="686" spans="1:28" s="19" customFormat="1" ht="13.5" customHeight="1" x14ac:dyDescent="0.15">
      <c r="A686" s="15"/>
      <c r="B686" s="15"/>
      <c r="C686" s="15"/>
      <c r="D686" s="15"/>
      <c r="E686" s="15"/>
      <c r="F686" s="15"/>
      <c r="G686" s="15"/>
      <c r="H686" s="15"/>
      <c r="I686" s="15"/>
      <c r="J686" s="15"/>
      <c r="K686" s="15"/>
      <c r="L686" s="15"/>
      <c r="M686" s="11"/>
      <c r="O686" s="673"/>
      <c r="P686" s="673"/>
      <c r="Q686" s="673"/>
      <c r="R686" s="673"/>
      <c r="S686" s="673"/>
      <c r="T686" s="673"/>
      <c r="U686" s="673"/>
      <c r="V686" s="673"/>
      <c r="W686" s="673"/>
      <c r="X686" s="673"/>
      <c r="Y686" s="673"/>
      <c r="Z686" s="673"/>
      <c r="AA686" s="18"/>
      <c r="AB686" s="18"/>
    </row>
    <row r="687" spans="1:28" s="19" customFormat="1" ht="13.5" customHeight="1" x14ac:dyDescent="0.15">
      <c r="A687" s="15"/>
      <c r="B687" s="15"/>
      <c r="C687" s="15"/>
      <c r="D687" s="15"/>
      <c r="E687" s="15"/>
      <c r="F687" s="15"/>
      <c r="G687" s="15"/>
      <c r="H687" s="15"/>
      <c r="I687" s="15"/>
      <c r="J687" s="15"/>
      <c r="K687" s="15"/>
      <c r="L687" s="15"/>
      <c r="M687" s="11"/>
      <c r="O687" s="673"/>
      <c r="P687" s="673"/>
      <c r="Q687" s="673"/>
      <c r="R687" s="673"/>
      <c r="S687" s="673"/>
      <c r="T687" s="673"/>
      <c r="U687" s="673"/>
      <c r="V687" s="673"/>
      <c r="W687" s="673"/>
      <c r="X687" s="673"/>
      <c r="Y687" s="673"/>
      <c r="Z687" s="673"/>
      <c r="AA687" s="18"/>
      <c r="AB687" s="18"/>
    </row>
    <row r="688" spans="1:28" s="19" customFormat="1" ht="13.5" customHeight="1" x14ac:dyDescent="0.15">
      <c r="A688" s="15"/>
      <c r="B688" s="15"/>
      <c r="C688" s="15"/>
      <c r="D688" s="15"/>
      <c r="E688" s="15"/>
      <c r="F688" s="15"/>
      <c r="G688" s="15"/>
      <c r="H688" s="15"/>
      <c r="I688" s="15"/>
      <c r="J688" s="15"/>
      <c r="K688" s="15"/>
      <c r="L688" s="15"/>
      <c r="M688" s="11"/>
      <c r="O688" s="673"/>
      <c r="P688" s="673"/>
      <c r="Q688" s="673"/>
      <c r="R688" s="673"/>
      <c r="S688" s="673"/>
      <c r="T688" s="673"/>
      <c r="U688" s="673"/>
      <c r="V688" s="673"/>
      <c r="W688" s="673"/>
      <c r="X688" s="673"/>
      <c r="Y688" s="673"/>
      <c r="Z688" s="673"/>
      <c r="AA688" s="18"/>
      <c r="AB688" s="18"/>
    </row>
    <row r="689" spans="1:28" s="19" customFormat="1" ht="13.5" customHeight="1" x14ac:dyDescent="0.15">
      <c r="A689" s="15"/>
      <c r="B689" s="15"/>
      <c r="C689" s="15"/>
      <c r="D689" s="15"/>
      <c r="E689" s="15"/>
      <c r="F689" s="15"/>
      <c r="G689" s="15"/>
      <c r="H689" s="15"/>
      <c r="I689" s="15"/>
      <c r="J689" s="15"/>
      <c r="K689" s="15"/>
      <c r="L689" s="15"/>
      <c r="M689" s="11"/>
      <c r="O689" s="673"/>
      <c r="P689" s="673"/>
      <c r="Q689" s="673"/>
      <c r="R689" s="673"/>
      <c r="S689" s="673"/>
      <c r="T689" s="673"/>
      <c r="U689" s="673"/>
      <c r="V689" s="673"/>
      <c r="W689" s="673"/>
      <c r="X689" s="673"/>
      <c r="Y689" s="673"/>
      <c r="Z689" s="673"/>
      <c r="AA689" s="18"/>
      <c r="AB689" s="18"/>
    </row>
    <row r="690" spans="1:28" s="19" customFormat="1" ht="13.5" customHeight="1" x14ac:dyDescent="0.15">
      <c r="A690" s="15"/>
      <c r="B690" s="15"/>
      <c r="C690" s="15"/>
      <c r="D690" s="15"/>
      <c r="E690" s="15"/>
      <c r="F690" s="15"/>
      <c r="G690" s="15"/>
      <c r="H690" s="15"/>
      <c r="I690" s="15"/>
      <c r="J690" s="15"/>
      <c r="K690" s="15"/>
      <c r="L690" s="15"/>
      <c r="M690" s="11"/>
      <c r="O690" s="673"/>
      <c r="P690" s="673"/>
      <c r="Q690" s="673"/>
      <c r="R690" s="673"/>
      <c r="S690" s="673"/>
      <c r="T690" s="673"/>
      <c r="U690" s="673"/>
      <c r="V690" s="673"/>
      <c r="W690" s="673"/>
      <c r="X690" s="673"/>
      <c r="Y690" s="673"/>
      <c r="Z690" s="673"/>
      <c r="AA690" s="18"/>
      <c r="AB690" s="18"/>
    </row>
    <row r="691" spans="1:28" s="19" customFormat="1" ht="13.5" customHeight="1" x14ac:dyDescent="0.15">
      <c r="A691" s="15"/>
      <c r="B691" s="15"/>
      <c r="C691" s="15"/>
      <c r="D691" s="15"/>
      <c r="E691" s="15"/>
      <c r="F691" s="15"/>
      <c r="G691" s="15"/>
      <c r="H691" s="15"/>
      <c r="I691" s="15"/>
      <c r="J691" s="15"/>
      <c r="K691" s="15"/>
      <c r="L691" s="15"/>
      <c r="M691" s="11"/>
      <c r="O691" s="673"/>
      <c r="P691" s="673"/>
      <c r="Q691" s="673"/>
      <c r="R691" s="673"/>
      <c r="S691" s="673"/>
      <c r="T691" s="673"/>
      <c r="U691" s="673"/>
      <c r="V691" s="673"/>
      <c r="W691" s="673"/>
      <c r="X691" s="673"/>
      <c r="Y691" s="673"/>
      <c r="Z691" s="673"/>
      <c r="AA691" s="18"/>
      <c r="AB691" s="18"/>
    </row>
    <row r="692" spans="1:28" s="19" customFormat="1" ht="13.5" customHeight="1" x14ac:dyDescent="0.15">
      <c r="A692" s="15"/>
      <c r="B692" s="15"/>
      <c r="C692" s="15"/>
      <c r="D692" s="15"/>
      <c r="E692" s="15"/>
      <c r="F692" s="15"/>
      <c r="G692" s="15"/>
      <c r="H692" s="15"/>
      <c r="I692" s="15"/>
      <c r="J692" s="15"/>
      <c r="K692" s="15"/>
      <c r="L692" s="15"/>
      <c r="M692" s="11"/>
      <c r="O692" s="673"/>
      <c r="P692" s="673"/>
      <c r="Q692" s="673"/>
      <c r="R692" s="673"/>
      <c r="S692" s="673"/>
      <c r="T692" s="673"/>
      <c r="U692" s="673"/>
      <c r="V692" s="673"/>
      <c r="W692" s="673"/>
      <c r="X692" s="673"/>
      <c r="Y692" s="673"/>
      <c r="Z692" s="673"/>
      <c r="AA692" s="18"/>
      <c r="AB692" s="18"/>
    </row>
    <row r="693" spans="1:28" s="19" customFormat="1" ht="13.5" customHeight="1" x14ac:dyDescent="0.15">
      <c r="A693" s="15"/>
      <c r="B693" s="15"/>
      <c r="C693" s="15"/>
      <c r="D693" s="15"/>
      <c r="E693" s="15"/>
      <c r="F693" s="15"/>
      <c r="G693" s="15"/>
      <c r="H693" s="15"/>
      <c r="I693" s="15"/>
      <c r="J693" s="15"/>
      <c r="K693" s="15"/>
      <c r="L693" s="15"/>
      <c r="M693" s="11"/>
      <c r="O693" s="673"/>
      <c r="P693" s="673"/>
      <c r="Q693" s="673"/>
      <c r="R693" s="673"/>
      <c r="S693" s="673"/>
      <c r="T693" s="673"/>
      <c r="U693" s="673"/>
      <c r="V693" s="673"/>
      <c r="W693" s="673"/>
      <c r="X693" s="673"/>
      <c r="Y693" s="673"/>
      <c r="Z693" s="673"/>
      <c r="AA693" s="18"/>
      <c r="AB693" s="18"/>
    </row>
    <row r="694" spans="1:28" s="19" customFormat="1" ht="13.5" customHeight="1" x14ac:dyDescent="0.15">
      <c r="A694" s="15"/>
      <c r="B694" s="15"/>
      <c r="C694" s="15"/>
      <c r="D694" s="15"/>
      <c r="E694" s="15"/>
      <c r="F694" s="15"/>
      <c r="G694" s="15"/>
      <c r="H694" s="15"/>
      <c r="I694" s="15"/>
      <c r="J694" s="15"/>
      <c r="K694" s="15"/>
      <c r="L694" s="15"/>
      <c r="M694" s="11"/>
      <c r="O694" s="673"/>
      <c r="P694" s="673"/>
      <c r="Q694" s="673"/>
      <c r="R694" s="673"/>
      <c r="S694" s="673"/>
      <c r="T694" s="673"/>
      <c r="U694" s="673"/>
      <c r="V694" s="673"/>
      <c r="W694" s="673"/>
      <c r="X694" s="673"/>
      <c r="Y694" s="673"/>
      <c r="Z694" s="673"/>
      <c r="AA694" s="18"/>
      <c r="AB694" s="18"/>
    </row>
    <row r="695" spans="1:28" s="19" customFormat="1" ht="13.5" customHeight="1" x14ac:dyDescent="0.15">
      <c r="A695" s="15"/>
      <c r="B695" s="15"/>
      <c r="C695" s="15"/>
      <c r="D695" s="15"/>
      <c r="E695" s="15"/>
      <c r="F695" s="15"/>
      <c r="G695" s="15"/>
      <c r="H695" s="15"/>
      <c r="I695" s="15"/>
      <c r="J695" s="15"/>
      <c r="K695" s="15"/>
      <c r="L695" s="15"/>
      <c r="M695" s="11"/>
      <c r="O695" s="673"/>
      <c r="P695" s="673"/>
      <c r="Q695" s="673"/>
      <c r="R695" s="673"/>
      <c r="S695" s="673"/>
      <c r="T695" s="673"/>
      <c r="U695" s="673"/>
      <c r="V695" s="673"/>
      <c r="W695" s="673"/>
      <c r="X695" s="673"/>
      <c r="Y695" s="673"/>
      <c r="Z695" s="673"/>
      <c r="AA695" s="18"/>
      <c r="AB695" s="18"/>
    </row>
    <row r="696" spans="1:28" s="19" customFormat="1" ht="13.5" customHeight="1" x14ac:dyDescent="0.15">
      <c r="A696" s="15"/>
      <c r="B696" s="15"/>
      <c r="C696" s="15"/>
      <c r="D696" s="15"/>
      <c r="E696" s="15"/>
      <c r="F696" s="15"/>
      <c r="G696" s="15"/>
      <c r="H696" s="15"/>
      <c r="I696" s="15"/>
      <c r="J696" s="15"/>
      <c r="K696" s="15"/>
      <c r="L696" s="15"/>
      <c r="M696" s="11"/>
      <c r="O696" s="673"/>
      <c r="P696" s="673"/>
      <c r="Q696" s="673"/>
      <c r="R696" s="673"/>
      <c r="S696" s="673"/>
      <c r="T696" s="673"/>
      <c r="U696" s="673"/>
      <c r="V696" s="673"/>
      <c r="W696" s="673"/>
      <c r="X696" s="673"/>
      <c r="Y696" s="673"/>
      <c r="Z696" s="673"/>
      <c r="AA696" s="18"/>
      <c r="AB696" s="18"/>
    </row>
    <row r="697" spans="1:28" s="19" customFormat="1" ht="13.5" customHeight="1" x14ac:dyDescent="0.15">
      <c r="A697" s="15"/>
      <c r="B697" s="15"/>
      <c r="C697" s="15"/>
      <c r="D697" s="15"/>
      <c r="E697" s="15"/>
      <c r="F697" s="15"/>
      <c r="G697" s="15"/>
      <c r="H697" s="15"/>
      <c r="I697" s="15"/>
      <c r="J697" s="15"/>
      <c r="K697" s="15"/>
      <c r="L697" s="15"/>
      <c r="M697" s="11"/>
      <c r="O697" s="673"/>
      <c r="P697" s="673"/>
      <c r="Q697" s="673"/>
      <c r="R697" s="673"/>
      <c r="S697" s="673"/>
      <c r="T697" s="673"/>
      <c r="U697" s="673"/>
      <c r="V697" s="673"/>
      <c r="W697" s="673"/>
      <c r="X697" s="673"/>
      <c r="Y697" s="673"/>
      <c r="Z697" s="673"/>
      <c r="AA697" s="18"/>
      <c r="AB697" s="18"/>
    </row>
    <row r="698" spans="1:28" s="19" customFormat="1" ht="13.5" customHeight="1" x14ac:dyDescent="0.15">
      <c r="A698" s="15"/>
      <c r="B698" s="15"/>
      <c r="C698" s="15"/>
      <c r="D698" s="15"/>
      <c r="E698" s="15"/>
      <c r="F698" s="15"/>
      <c r="G698" s="15"/>
      <c r="H698" s="15"/>
      <c r="I698" s="15"/>
      <c r="J698" s="15"/>
      <c r="K698" s="15"/>
      <c r="L698" s="15"/>
      <c r="M698" s="11"/>
      <c r="O698" s="673"/>
      <c r="P698" s="673"/>
      <c r="Q698" s="673"/>
      <c r="R698" s="673"/>
      <c r="S698" s="673"/>
      <c r="T698" s="673"/>
      <c r="U698" s="673"/>
      <c r="V698" s="673"/>
      <c r="W698" s="673"/>
      <c r="X698" s="673"/>
      <c r="Y698" s="673"/>
      <c r="Z698" s="673"/>
      <c r="AA698" s="18"/>
      <c r="AB698" s="18"/>
    </row>
    <row r="699" spans="1:28" s="19" customFormat="1" ht="13.5" customHeight="1" x14ac:dyDescent="0.15">
      <c r="A699" s="15"/>
      <c r="B699" s="15"/>
      <c r="C699" s="15"/>
      <c r="D699" s="15"/>
      <c r="E699" s="15"/>
      <c r="F699" s="15"/>
      <c r="G699" s="15"/>
      <c r="H699" s="15"/>
      <c r="I699" s="15"/>
      <c r="J699" s="15"/>
      <c r="K699" s="15"/>
      <c r="L699" s="15"/>
      <c r="M699" s="11"/>
      <c r="O699" s="673"/>
      <c r="P699" s="673"/>
      <c r="Q699" s="673"/>
      <c r="R699" s="673"/>
      <c r="S699" s="673"/>
      <c r="T699" s="673"/>
      <c r="U699" s="673"/>
      <c r="V699" s="673"/>
      <c r="W699" s="673"/>
      <c r="X699" s="673"/>
      <c r="Y699" s="673"/>
      <c r="Z699" s="673"/>
      <c r="AA699" s="18"/>
      <c r="AB699" s="18"/>
    </row>
    <row r="700" spans="1:28" s="19" customFormat="1" ht="13.5" customHeight="1" x14ac:dyDescent="0.15">
      <c r="A700" s="15"/>
      <c r="B700" s="15"/>
      <c r="C700" s="15"/>
      <c r="D700" s="15"/>
      <c r="E700" s="15"/>
      <c r="F700" s="15"/>
      <c r="G700" s="15"/>
      <c r="H700" s="15"/>
      <c r="I700" s="15"/>
      <c r="J700" s="15"/>
      <c r="K700" s="15"/>
      <c r="L700" s="15"/>
      <c r="M700" s="11"/>
      <c r="O700" s="673"/>
      <c r="P700" s="673"/>
      <c r="Q700" s="673"/>
      <c r="R700" s="673"/>
      <c r="S700" s="673"/>
      <c r="T700" s="673"/>
      <c r="U700" s="673"/>
      <c r="V700" s="673"/>
      <c r="W700" s="673"/>
      <c r="X700" s="673"/>
      <c r="Y700" s="673"/>
      <c r="Z700" s="673"/>
      <c r="AA700" s="18"/>
      <c r="AB700" s="18"/>
    </row>
    <row r="701" spans="1:28" s="19" customFormat="1" ht="13.5" customHeight="1" x14ac:dyDescent="0.15">
      <c r="A701" s="15"/>
      <c r="B701" s="15"/>
      <c r="C701" s="15"/>
      <c r="D701" s="15"/>
      <c r="E701" s="15"/>
      <c r="F701" s="15"/>
      <c r="G701" s="15"/>
      <c r="H701" s="15"/>
      <c r="I701" s="15"/>
      <c r="J701" s="15"/>
      <c r="K701" s="15"/>
      <c r="L701" s="15"/>
      <c r="M701" s="11"/>
      <c r="O701" s="673"/>
      <c r="P701" s="673"/>
      <c r="Q701" s="673"/>
      <c r="R701" s="673"/>
      <c r="S701" s="673"/>
      <c r="T701" s="673"/>
      <c r="U701" s="673"/>
      <c r="V701" s="673"/>
      <c r="W701" s="673"/>
      <c r="X701" s="673"/>
      <c r="Y701" s="673"/>
      <c r="Z701" s="673"/>
      <c r="AA701" s="18"/>
      <c r="AB701" s="18"/>
    </row>
    <row r="702" spans="1:28" s="19" customFormat="1" ht="13.5" customHeight="1" x14ac:dyDescent="0.15">
      <c r="A702" s="15"/>
      <c r="B702" s="15"/>
      <c r="C702" s="15"/>
      <c r="D702" s="15"/>
      <c r="E702" s="15"/>
      <c r="F702" s="15"/>
      <c r="G702" s="15"/>
      <c r="H702" s="15"/>
      <c r="I702" s="15"/>
      <c r="J702" s="15"/>
      <c r="K702" s="15"/>
      <c r="L702" s="15"/>
      <c r="M702" s="11"/>
      <c r="O702" s="673"/>
      <c r="P702" s="673"/>
      <c r="Q702" s="673"/>
      <c r="R702" s="673"/>
      <c r="S702" s="673"/>
      <c r="T702" s="673"/>
      <c r="U702" s="673"/>
      <c r="V702" s="673"/>
      <c r="W702" s="673"/>
      <c r="X702" s="673"/>
      <c r="Y702" s="673"/>
      <c r="Z702" s="673"/>
      <c r="AA702" s="18"/>
      <c r="AB702" s="18"/>
    </row>
    <row r="703" spans="1:28" s="19" customFormat="1" ht="13.5" customHeight="1" x14ac:dyDescent="0.15">
      <c r="A703" s="15"/>
      <c r="B703" s="15"/>
      <c r="C703" s="15"/>
      <c r="D703" s="15"/>
      <c r="E703" s="15"/>
      <c r="F703" s="15"/>
      <c r="G703" s="15"/>
      <c r="H703" s="15"/>
      <c r="I703" s="15"/>
      <c r="J703" s="15"/>
      <c r="K703" s="15"/>
      <c r="L703" s="15"/>
      <c r="M703" s="11"/>
      <c r="O703" s="673"/>
      <c r="P703" s="673"/>
      <c r="Q703" s="673"/>
      <c r="R703" s="673"/>
      <c r="S703" s="673"/>
      <c r="T703" s="673"/>
      <c r="U703" s="673"/>
      <c r="V703" s="673"/>
      <c r="W703" s="673"/>
      <c r="X703" s="673"/>
      <c r="Y703" s="673"/>
      <c r="Z703" s="673"/>
      <c r="AA703" s="18"/>
      <c r="AB703" s="18"/>
    </row>
    <row r="704" spans="1:28" s="19" customFormat="1" ht="13.5" customHeight="1" x14ac:dyDescent="0.15">
      <c r="A704" s="15"/>
      <c r="B704" s="15"/>
      <c r="C704" s="15"/>
      <c r="D704" s="15"/>
      <c r="E704" s="15"/>
      <c r="F704" s="15"/>
      <c r="G704" s="15"/>
      <c r="H704" s="15"/>
      <c r="I704" s="15"/>
      <c r="J704" s="15"/>
      <c r="K704" s="15"/>
      <c r="L704" s="15"/>
      <c r="M704" s="11"/>
      <c r="O704" s="673"/>
      <c r="P704" s="673"/>
      <c r="Q704" s="673"/>
      <c r="R704" s="673"/>
      <c r="S704" s="673"/>
      <c r="T704" s="673"/>
      <c r="U704" s="673"/>
      <c r="V704" s="673"/>
      <c r="W704" s="673"/>
      <c r="X704" s="673"/>
      <c r="Y704" s="673"/>
      <c r="Z704" s="673"/>
      <c r="AA704" s="18"/>
      <c r="AB704" s="18"/>
    </row>
    <row r="705" spans="1:28" s="19" customFormat="1" ht="13.5" customHeight="1" x14ac:dyDescent="0.15">
      <c r="A705" s="15"/>
      <c r="B705" s="15"/>
      <c r="C705" s="15"/>
      <c r="D705" s="15"/>
      <c r="E705" s="15"/>
      <c r="F705" s="15"/>
      <c r="G705" s="15"/>
      <c r="H705" s="15"/>
      <c r="I705" s="15"/>
      <c r="J705" s="15"/>
      <c r="K705" s="15"/>
      <c r="L705" s="15"/>
      <c r="M705" s="11"/>
      <c r="O705" s="673"/>
      <c r="P705" s="673"/>
      <c r="Q705" s="673"/>
      <c r="R705" s="673"/>
      <c r="S705" s="673"/>
      <c r="T705" s="673"/>
      <c r="U705" s="673"/>
      <c r="V705" s="673"/>
      <c r="W705" s="673"/>
      <c r="X705" s="673"/>
      <c r="Y705" s="673"/>
      <c r="Z705" s="673"/>
      <c r="AA705" s="18"/>
      <c r="AB705" s="18"/>
    </row>
    <row r="706" spans="1:28" s="19" customFormat="1" ht="13.5" customHeight="1" x14ac:dyDescent="0.15">
      <c r="A706" s="15"/>
      <c r="B706" s="15"/>
      <c r="C706" s="15"/>
      <c r="D706" s="15"/>
      <c r="E706" s="15"/>
      <c r="F706" s="15"/>
      <c r="G706" s="15"/>
      <c r="H706" s="15"/>
      <c r="I706" s="15"/>
      <c r="J706" s="15"/>
      <c r="K706" s="15"/>
      <c r="L706" s="15"/>
      <c r="M706" s="11"/>
      <c r="O706" s="673"/>
      <c r="P706" s="673"/>
      <c r="Q706" s="673"/>
      <c r="R706" s="673"/>
      <c r="S706" s="673"/>
      <c r="T706" s="673"/>
      <c r="U706" s="673"/>
      <c r="V706" s="673"/>
      <c r="W706" s="673"/>
      <c r="X706" s="673"/>
      <c r="Y706" s="673"/>
      <c r="Z706" s="673"/>
      <c r="AA706" s="18"/>
      <c r="AB706" s="18"/>
    </row>
    <row r="707" spans="1:28" s="19" customFormat="1" ht="13.5" customHeight="1" x14ac:dyDescent="0.15">
      <c r="A707" s="15"/>
      <c r="B707" s="15"/>
      <c r="C707" s="15"/>
      <c r="D707" s="15"/>
      <c r="E707" s="15"/>
      <c r="F707" s="15"/>
      <c r="G707" s="15"/>
      <c r="H707" s="15"/>
      <c r="I707" s="15"/>
      <c r="J707" s="15"/>
      <c r="K707" s="15"/>
      <c r="L707" s="15"/>
      <c r="M707" s="11"/>
      <c r="O707" s="673"/>
      <c r="P707" s="673"/>
      <c r="Q707" s="673"/>
      <c r="R707" s="673"/>
      <c r="S707" s="673"/>
      <c r="T707" s="673"/>
      <c r="U707" s="673"/>
      <c r="V707" s="673"/>
      <c r="W707" s="673"/>
      <c r="X707" s="673"/>
      <c r="Y707" s="673"/>
      <c r="Z707" s="673"/>
      <c r="AA707" s="18"/>
      <c r="AB707" s="18"/>
    </row>
    <row r="708" spans="1:28" s="19" customFormat="1" ht="13.5" customHeight="1" x14ac:dyDescent="0.15">
      <c r="A708" s="15"/>
      <c r="B708" s="15"/>
      <c r="C708" s="15"/>
      <c r="D708" s="15"/>
      <c r="E708" s="15"/>
      <c r="F708" s="15"/>
      <c r="G708" s="15"/>
      <c r="H708" s="15"/>
      <c r="I708" s="15"/>
      <c r="J708" s="15"/>
      <c r="K708" s="15"/>
      <c r="L708" s="15"/>
      <c r="M708" s="11"/>
      <c r="O708" s="673"/>
      <c r="P708" s="673"/>
      <c r="Q708" s="673"/>
      <c r="R708" s="673"/>
      <c r="S708" s="673"/>
      <c r="T708" s="673"/>
      <c r="U708" s="673"/>
      <c r="V708" s="673"/>
      <c r="W708" s="673"/>
      <c r="X708" s="673"/>
      <c r="Y708" s="673"/>
      <c r="Z708" s="673"/>
      <c r="AA708" s="18"/>
      <c r="AB708" s="18"/>
    </row>
    <row r="709" spans="1:28" s="19" customFormat="1" ht="13.5" customHeight="1" x14ac:dyDescent="0.15">
      <c r="A709" s="15"/>
      <c r="B709" s="15"/>
      <c r="C709" s="15"/>
      <c r="D709" s="15"/>
      <c r="E709" s="15"/>
      <c r="F709" s="15"/>
      <c r="G709" s="15"/>
      <c r="H709" s="15"/>
      <c r="I709" s="15"/>
      <c r="J709" s="15"/>
      <c r="K709" s="15"/>
      <c r="L709" s="15"/>
      <c r="M709" s="11"/>
      <c r="O709" s="673"/>
      <c r="P709" s="673"/>
      <c r="Q709" s="673"/>
      <c r="R709" s="673"/>
      <c r="S709" s="673"/>
      <c r="T709" s="673"/>
      <c r="U709" s="673"/>
      <c r="V709" s="673"/>
      <c r="W709" s="673"/>
      <c r="X709" s="673"/>
      <c r="Y709" s="673"/>
      <c r="Z709" s="673"/>
      <c r="AA709" s="18"/>
      <c r="AB709" s="18"/>
    </row>
    <row r="710" spans="1:28" s="19" customFormat="1" ht="13.5" customHeight="1" x14ac:dyDescent="0.15">
      <c r="A710" s="15"/>
      <c r="B710" s="15"/>
      <c r="C710" s="15"/>
      <c r="D710" s="15"/>
      <c r="E710" s="15"/>
      <c r="F710" s="15"/>
      <c r="G710" s="15"/>
      <c r="H710" s="15"/>
      <c r="I710" s="15"/>
      <c r="J710" s="15"/>
      <c r="K710" s="15"/>
      <c r="L710" s="15"/>
      <c r="M710" s="11"/>
      <c r="O710" s="673"/>
      <c r="P710" s="673"/>
      <c r="Q710" s="673"/>
      <c r="R710" s="673"/>
      <c r="S710" s="673"/>
      <c r="T710" s="673"/>
      <c r="U710" s="673"/>
      <c r="V710" s="673"/>
      <c r="W710" s="673"/>
      <c r="X710" s="673"/>
      <c r="Y710" s="673"/>
      <c r="Z710" s="673"/>
      <c r="AA710" s="18"/>
      <c r="AB710" s="18"/>
    </row>
    <row r="711" spans="1:28" s="19" customFormat="1" ht="13.5" customHeight="1" x14ac:dyDescent="0.15">
      <c r="A711" s="15"/>
      <c r="B711" s="15"/>
      <c r="C711" s="15"/>
      <c r="D711" s="15"/>
      <c r="E711" s="15"/>
      <c r="F711" s="15"/>
      <c r="G711" s="15"/>
      <c r="H711" s="15"/>
      <c r="I711" s="15"/>
      <c r="J711" s="15"/>
      <c r="K711" s="15"/>
      <c r="L711" s="15"/>
      <c r="M711" s="11"/>
      <c r="O711" s="673"/>
      <c r="P711" s="673"/>
      <c r="Q711" s="673"/>
      <c r="R711" s="673"/>
      <c r="S711" s="673"/>
      <c r="T711" s="673"/>
      <c r="U711" s="673"/>
      <c r="V711" s="673"/>
      <c r="W711" s="673"/>
      <c r="X711" s="673"/>
      <c r="Y711" s="673"/>
      <c r="Z711" s="673"/>
      <c r="AA711" s="18"/>
      <c r="AB711" s="18"/>
    </row>
    <row r="712" spans="1:28" s="19" customFormat="1" ht="13.5" customHeight="1" x14ac:dyDescent="0.15">
      <c r="A712" s="15"/>
      <c r="B712" s="15"/>
      <c r="C712" s="15"/>
      <c r="D712" s="15"/>
      <c r="E712" s="15"/>
      <c r="F712" s="15"/>
      <c r="G712" s="15"/>
      <c r="H712" s="15"/>
      <c r="I712" s="15"/>
      <c r="J712" s="15"/>
      <c r="K712" s="15"/>
      <c r="L712" s="15"/>
      <c r="M712" s="11"/>
      <c r="O712" s="673"/>
      <c r="P712" s="673"/>
      <c r="Q712" s="673"/>
      <c r="R712" s="673"/>
      <c r="S712" s="673"/>
      <c r="T712" s="673"/>
      <c r="U712" s="673"/>
      <c r="V712" s="673"/>
      <c r="W712" s="673"/>
      <c r="X712" s="673"/>
      <c r="Y712" s="673"/>
      <c r="Z712" s="673"/>
      <c r="AA712" s="18"/>
      <c r="AB712" s="18"/>
    </row>
    <row r="713" spans="1:28" s="19" customFormat="1" ht="13.5" customHeight="1" x14ac:dyDescent="0.15">
      <c r="A713" s="15"/>
      <c r="B713" s="15"/>
      <c r="C713" s="15"/>
      <c r="D713" s="15"/>
      <c r="E713" s="15"/>
      <c r="F713" s="15"/>
      <c r="G713" s="15"/>
      <c r="H713" s="15"/>
      <c r="I713" s="15"/>
      <c r="J713" s="15"/>
      <c r="K713" s="15"/>
      <c r="L713" s="15"/>
      <c r="M713" s="11"/>
      <c r="O713" s="673"/>
      <c r="P713" s="673"/>
      <c r="Q713" s="673"/>
      <c r="R713" s="673"/>
      <c r="S713" s="673"/>
      <c r="T713" s="673"/>
      <c r="U713" s="673"/>
      <c r="V713" s="673"/>
      <c r="W713" s="673"/>
      <c r="X713" s="673"/>
      <c r="Y713" s="673"/>
      <c r="Z713" s="673"/>
      <c r="AA713" s="18"/>
      <c r="AB713" s="18"/>
    </row>
    <row r="714" spans="1:28" s="19" customFormat="1" ht="13.5" customHeight="1" x14ac:dyDescent="0.15">
      <c r="A714" s="15"/>
      <c r="B714" s="15"/>
      <c r="C714" s="15"/>
      <c r="D714" s="15"/>
      <c r="E714" s="15"/>
      <c r="F714" s="15"/>
      <c r="G714" s="15"/>
      <c r="H714" s="15"/>
      <c r="I714" s="15"/>
      <c r="J714" s="15"/>
      <c r="K714" s="15"/>
      <c r="L714" s="15"/>
      <c r="M714" s="11"/>
      <c r="O714" s="673"/>
      <c r="P714" s="673"/>
      <c r="Q714" s="673"/>
      <c r="R714" s="673"/>
      <c r="S714" s="673"/>
      <c r="T714" s="673"/>
      <c r="U714" s="673"/>
      <c r="V714" s="673"/>
      <c r="W714" s="673"/>
      <c r="X714" s="673"/>
      <c r="Y714" s="673"/>
      <c r="Z714" s="673"/>
      <c r="AA714" s="18"/>
      <c r="AB714" s="18"/>
    </row>
    <row r="715" spans="1:28" s="19" customFormat="1" ht="13.5" customHeight="1" x14ac:dyDescent="0.15">
      <c r="A715" s="15"/>
      <c r="B715" s="15"/>
      <c r="C715" s="15"/>
      <c r="D715" s="15"/>
      <c r="E715" s="15"/>
      <c r="F715" s="15"/>
      <c r="G715" s="15"/>
      <c r="H715" s="15"/>
      <c r="I715" s="15"/>
      <c r="J715" s="15"/>
      <c r="K715" s="15"/>
      <c r="L715" s="15"/>
      <c r="M715" s="11"/>
      <c r="O715" s="673"/>
      <c r="P715" s="673"/>
      <c r="Q715" s="673"/>
      <c r="R715" s="673"/>
      <c r="S715" s="673"/>
      <c r="T715" s="673"/>
      <c r="U715" s="673"/>
      <c r="V715" s="673"/>
      <c r="W715" s="673"/>
      <c r="X715" s="673"/>
      <c r="Y715" s="673"/>
      <c r="Z715" s="673"/>
      <c r="AA715" s="18"/>
      <c r="AB715" s="18"/>
    </row>
    <row r="716" spans="1:28" s="19" customFormat="1" ht="13.5" customHeight="1" x14ac:dyDescent="0.15">
      <c r="A716" s="15"/>
      <c r="B716" s="15"/>
      <c r="C716" s="15"/>
      <c r="D716" s="15"/>
      <c r="E716" s="15"/>
      <c r="F716" s="15"/>
      <c r="G716" s="15"/>
      <c r="H716" s="15"/>
      <c r="I716" s="15"/>
      <c r="J716" s="15"/>
      <c r="K716" s="15"/>
      <c r="L716" s="15"/>
      <c r="M716" s="11"/>
      <c r="O716" s="673"/>
      <c r="P716" s="673"/>
      <c r="Q716" s="673"/>
      <c r="R716" s="673"/>
      <c r="S716" s="673"/>
      <c r="T716" s="673"/>
      <c r="U716" s="673"/>
      <c r="V716" s="673"/>
      <c r="W716" s="673"/>
      <c r="X716" s="673"/>
      <c r="Y716" s="673"/>
      <c r="Z716" s="673"/>
      <c r="AA716" s="18"/>
      <c r="AB716" s="18"/>
    </row>
    <row r="717" spans="1:28" s="19" customFormat="1" ht="13.5" customHeight="1" x14ac:dyDescent="0.15">
      <c r="A717" s="15"/>
      <c r="B717" s="15"/>
      <c r="C717" s="15"/>
      <c r="D717" s="15"/>
      <c r="E717" s="15"/>
      <c r="F717" s="15"/>
      <c r="G717" s="15"/>
      <c r="H717" s="15"/>
      <c r="I717" s="15"/>
      <c r="J717" s="15"/>
      <c r="K717" s="15"/>
      <c r="L717" s="15"/>
      <c r="M717" s="11"/>
      <c r="O717" s="673"/>
      <c r="P717" s="673"/>
      <c r="Q717" s="673"/>
      <c r="R717" s="673"/>
      <c r="S717" s="673"/>
      <c r="T717" s="673"/>
      <c r="U717" s="673"/>
      <c r="V717" s="673"/>
      <c r="W717" s="673"/>
      <c r="X717" s="673"/>
      <c r="Y717" s="673"/>
      <c r="Z717" s="673"/>
      <c r="AA717" s="18"/>
      <c r="AB717" s="18"/>
    </row>
    <row r="718" spans="1:28" s="19" customFormat="1" ht="13.5" customHeight="1" x14ac:dyDescent="0.15">
      <c r="A718" s="15"/>
      <c r="B718" s="15"/>
      <c r="C718" s="15"/>
      <c r="D718" s="15"/>
      <c r="E718" s="15"/>
      <c r="F718" s="15"/>
      <c r="G718" s="15"/>
      <c r="H718" s="15"/>
      <c r="I718" s="15"/>
      <c r="J718" s="15"/>
      <c r="K718" s="15"/>
      <c r="L718" s="15"/>
      <c r="M718" s="11"/>
      <c r="O718" s="673"/>
      <c r="P718" s="673"/>
      <c r="Q718" s="673"/>
      <c r="R718" s="673"/>
      <c r="S718" s="673"/>
      <c r="T718" s="673"/>
      <c r="U718" s="673"/>
      <c r="V718" s="673"/>
      <c r="W718" s="673"/>
      <c r="X718" s="673"/>
      <c r="Y718" s="673"/>
      <c r="Z718" s="673"/>
      <c r="AA718" s="18"/>
      <c r="AB718" s="18"/>
    </row>
    <row r="719" spans="1:28" s="19" customFormat="1" ht="13.5" customHeight="1" x14ac:dyDescent="0.15">
      <c r="A719" s="15"/>
      <c r="B719" s="15"/>
      <c r="C719" s="15"/>
      <c r="D719" s="15"/>
      <c r="E719" s="15"/>
      <c r="F719" s="15"/>
      <c r="G719" s="15"/>
      <c r="H719" s="15"/>
      <c r="I719" s="15"/>
      <c r="J719" s="15"/>
      <c r="K719" s="15"/>
      <c r="L719" s="15"/>
      <c r="M719" s="11"/>
      <c r="O719" s="673"/>
      <c r="P719" s="673"/>
      <c r="Q719" s="673"/>
      <c r="R719" s="673"/>
      <c r="S719" s="673"/>
      <c r="T719" s="673"/>
      <c r="U719" s="673"/>
      <c r="V719" s="673"/>
      <c r="W719" s="673"/>
      <c r="X719" s="673"/>
      <c r="Y719" s="673"/>
      <c r="Z719" s="673"/>
      <c r="AA719" s="18"/>
      <c r="AB719" s="18"/>
    </row>
    <row r="720" spans="1:28" s="19" customFormat="1" ht="13.5" customHeight="1" x14ac:dyDescent="0.15">
      <c r="A720" s="15"/>
      <c r="B720" s="15"/>
      <c r="C720" s="15"/>
      <c r="D720" s="15"/>
      <c r="E720" s="15"/>
      <c r="F720" s="15"/>
      <c r="G720" s="15"/>
      <c r="H720" s="15"/>
      <c r="I720" s="15"/>
      <c r="J720" s="15"/>
      <c r="K720" s="15"/>
      <c r="L720" s="15"/>
      <c r="M720" s="11"/>
      <c r="O720" s="673"/>
      <c r="P720" s="673"/>
      <c r="Q720" s="673"/>
      <c r="R720" s="673"/>
      <c r="S720" s="673"/>
      <c r="T720" s="673"/>
      <c r="U720" s="673"/>
      <c r="V720" s="673"/>
      <c r="W720" s="673"/>
      <c r="X720" s="673"/>
      <c r="Y720" s="673"/>
      <c r="Z720" s="673"/>
      <c r="AA720" s="18"/>
      <c r="AB720" s="18"/>
    </row>
    <row r="721" spans="1:28" s="19" customFormat="1" ht="13.5" customHeight="1" x14ac:dyDescent="0.15">
      <c r="A721" s="15"/>
      <c r="B721" s="15"/>
      <c r="C721" s="15"/>
      <c r="D721" s="15"/>
      <c r="E721" s="15"/>
      <c r="F721" s="15"/>
      <c r="G721" s="15"/>
      <c r="H721" s="15"/>
      <c r="I721" s="15"/>
      <c r="J721" s="15"/>
      <c r="K721" s="15"/>
      <c r="L721" s="15"/>
      <c r="M721" s="11"/>
      <c r="O721" s="673"/>
      <c r="P721" s="673"/>
      <c r="Q721" s="673"/>
      <c r="R721" s="673"/>
      <c r="S721" s="673"/>
      <c r="T721" s="673"/>
      <c r="U721" s="673"/>
      <c r="V721" s="673"/>
      <c r="W721" s="673"/>
      <c r="X721" s="673"/>
      <c r="Y721" s="673"/>
      <c r="Z721" s="673"/>
      <c r="AA721" s="18"/>
      <c r="AB721" s="18"/>
    </row>
    <row r="722" spans="1:28" s="19" customFormat="1" ht="13.5" customHeight="1" x14ac:dyDescent="0.15">
      <c r="A722" s="15"/>
      <c r="B722" s="15"/>
      <c r="C722" s="15"/>
      <c r="D722" s="15"/>
      <c r="E722" s="15"/>
      <c r="F722" s="15"/>
      <c r="G722" s="15"/>
      <c r="H722" s="15"/>
      <c r="I722" s="15"/>
      <c r="J722" s="15"/>
      <c r="K722" s="15"/>
      <c r="L722" s="15"/>
      <c r="M722" s="11"/>
      <c r="O722" s="673"/>
      <c r="P722" s="673"/>
      <c r="Q722" s="673"/>
      <c r="R722" s="673"/>
      <c r="S722" s="673"/>
      <c r="T722" s="673"/>
      <c r="U722" s="673"/>
      <c r="V722" s="673"/>
      <c r="W722" s="673"/>
      <c r="X722" s="673"/>
      <c r="Y722" s="673"/>
      <c r="Z722" s="673"/>
      <c r="AA722" s="18"/>
      <c r="AB722" s="18"/>
    </row>
    <row r="723" spans="1:28" s="19" customFormat="1" ht="13.5" customHeight="1" x14ac:dyDescent="0.15">
      <c r="A723" s="15"/>
      <c r="B723" s="15"/>
      <c r="C723" s="15"/>
      <c r="D723" s="15"/>
      <c r="E723" s="15"/>
      <c r="F723" s="15"/>
      <c r="G723" s="15"/>
      <c r="H723" s="15"/>
      <c r="I723" s="15"/>
      <c r="J723" s="15"/>
      <c r="K723" s="15"/>
      <c r="L723" s="15"/>
      <c r="M723" s="11"/>
      <c r="O723" s="673"/>
      <c r="P723" s="673"/>
      <c r="Q723" s="673"/>
      <c r="R723" s="673"/>
      <c r="S723" s="673"/>
      <c r="T723" s="673"/>
      <c r="U723" s="673"/>
      <c r="V723" s="673"/>
      <c r="W723" s="673"/>
      <c r="X723" s="673"/>
      <c r="Y723" s="673"/>
      <c r="Z723" s="673"/>
      <c r="AA723" s="18"/>
      <c r="AB723" s="18"/>
    </row>
    <row r="724" spans="1:28" s="19" customFormat="1" ht="13.5" customHeight="1" x14ac:dyDescent="0.15">
      <c r="A724" s="15"/>
      <c r="B724" s="15"/>
      <c r="C724" s="15"/>
      <c r="D724" s="15"/>
      <c r="E724" s="15"/>
      <c r="F724" s="15"/>
      <c r="G724" s="15"/>
      <c r="H724" s="15"/>
      <c r="I724" s="15"/>
      <c r="J724" s="15"/>
      <c r="K724" s="15"/>
      <c r="L724" s="15"/>
      <c r="M724" s="11"/>
      <c r="O724" s="673"/>
      <c r="P724" s="673"/>
      <c r="Q724" s="673"/>
      <c r="R724" s="673"/>
      <c r="S724" s="673"/>
      <c r="T724" s="673"/>
      <c r="U724" s="673"/>
      <c r="V724" s="673"/>
      <c r="W724" s="673"/>
      <c r="X724" s="673"/>
      <c r="Y724" s="673"/>
      <c r="Z724" s="673"/>
      <c r="AA724" s="18"/>
      <c r="AB724" s="18"/>
    </row>
    <row r="725" spans="1:28" s="19" customFormat="1" ht="13.5" customHeight="1" x14ac:dyDescent="0.15">
      <c r="A725" s="15"/>
      <c r="B725" s="15"/>
      <c r="C725" s="15"/>
      <c r="D725" s="15"/>
      <c r="E725" s="15"/>
      <c r="F725" s="15"/>
      <c r="G725" s="15"/>
      <c r="H725" s="15"/>
      <c r="I725" s="15"/>
      <c r="J725" s="15"/>
      <c r="K725" s="15"/>
      <c r="L725" s="15"/>
      <c r="M725" s="11"/>
      <c r="O725" s="673"/>
      <c r="P725" s="673"/>
      <c r="Q725" s="673"/>
      <c r="R725" s="673"/>
      <c r="S725" s="673"/>
      <c r="T725" s="673"/>
      <c r="U725" s="673"/>
      <c r="V725" s="673"/>
      <c r="W725" s="673"/>
      <c r="X725" s="673"/>
      <c r="Y725" s="673"/>
      <c r="Z725" s="673"/>
      <c r="AA725" s="18"/>
      <c r="AB725" s="18"/>
    </row>
    <row r="726" spans="1:28" s="19" customFormat="1" ht="13.5" customHeight="1" x14ac:dyDescent="0.15">
      <c r="A726" s="15"/>
      <c r="B726" s="15"/>
      <c r="C726" s="15"/>
      <c r="D726" s="15"/>
      <c r="E726" s="15"/>
      <c r="F726" s="15"/>
      <c r="G726" s="15"/>
      <c r="H726" s="15"/>
      <c r="I726" s="15"/>
      <c r="J726" s="15"/>
      <c r="K726" s="15"/>
      <c r="L726" s="15"/>
      <c r="M726" s="11"/>
      <c r="O726" s="673"/>
      <c r="P726" s="673"/>
      <c r="Q726" s="673"/>
      <c r="R726" s="673"/>
      <c r="S726" s="673"/>
      <c r="T726" s="673"/>
      <c r="U726" s="673"/>
      <c r="V726" s="673"/>
      <c r="W726" s="673"/>
      <c r="X726" s="673"/>
      <c r="Y726" s="673"/>
      <c r="Z726" s="673"/>
      <c r="AA726" s="18"/>
      <c r="AB726" s="18"/>
    </row>
    <row r="727" spans="1:28" s="19" customFormat="1" ht="13.5" customHeight="1" x14ac:dyDescent="0.15">
      <c r="A727" s="15"/>
      <c r="B727" s="15"/>
      <c r="C727" s="15"/>
      <c r="D727" s="15"/>
      <c r="E727" s="15"/>
      <c r="F727" s="15"/>
      <c r="G727" s="15"/>
      <c r="H727" s="15"/>
      <c r="I727" s="15"/>
      <c r="J727" s="15"/>
      <c r="K727" s="15"/>
      <c r="L727" s="15"/>
      <c r="M727" s="11"/>
      <c r="O727" s="673"/>
      <c r="P727" s="673"/>
      <c r="Q727" s="673"/>
      <c r="R727" s="673"/>
      <c r="S727" s="673"/>
      <c r="T727" s="673"/>
      <c r="U727" s="673"/>
      <c r="V727" s="673"/>
      <c r="W727" s="673"/>
      <c r="X727" s="673"/>
      <c r="Y727" s="673"/>
      <c r="Z727" s="673"/>
      <c r="AA727" s="18"/>
      <c r="AB727" s="18"/>
    </row>
    <row r="728" spans="1:28" s="19" customFormat="1" ht="13.5" customHeight="1" x14ac:dyDescent="0.15">
      <c r="A728" s="15"/>
      <c r="B728" s="15"/>
      <c r="C728" s="15"/>
      <c r="D728" s="15"/>
      <c r="E728" s="15"/>
      <c r="F728" s="15"/>
      <c r="G728" s="15"/>
      <c r="H728" s="15"/>
      <c r="I728" s="15"/>
      <c r="J728" s="15"/>
      <c r="K728" s="15"/>
      <c r="L728" s="15"/>
      <c r="M728" s="11"/>
      <c r="O728" s="673"/>
      <c r="P728" s="673"/>
      <c r="Q728" s="673"/>
      <c r="R728" s="673"/>
      <c r="S728" s="673"/>
      <c r="T728" s="673"/>
      <c r="U728" s="673"/>
      <c r="V728" s="673"/>
      <c r="W728" s="673"/>
      <c r="X728" s="673"/>
      <c r="Y728" s="673"/>
      <c r="Z728" s="673"/>
      <c r="AA728" s="18"/>
      <c r="AB728" s="18"/>
    </row>
    <row r="729" spans="1:28" s="19" customFormat="1" ht="13.5" customHeight="1" x14ac:dyDescent="0.15">
      <c r="A729" s="15"/>
      <c r="B729" s="15"/>
      <c r="C729" s="15"/>
      <c r="D729" s="15"/>
      <c r="E729" s="15"/>
      <c r="F729" s="15"/>
      <c r="G729" s="15"/>
      <c r="H729" s="15"/>
      <c r="I729" s="15"/>
      <c r="J729" s="15"/>
      <c r="K729" s="15"/>
      <c r="L729" s="15"/>
      <c r="M729" s="11"/>
      <c r="O729" s="673"/>
      <c r="P729" s="673"/>
      <c r="Q729" s="673"/>
      <c r="R729" s="673"/>
      <c r="S729" s="673"/>
      <c r="T729" s="673"/>
      <c r="U729" s="673"/>
      <c r="V729" s="673"/>
      <c r="W729" s="673"/>
      <c r="X729" s="673"/>
      <c r="Y729" s="673"/>
      <c r="Z729" s="673"/>
      <c r="AA729" s="18"/>
      <c r="AB729" s="18"/>
    </row>
    <row r="730" spans="1:28" s="19" customFormat="1" ht="13.5" customHeight="1" x14ac:dyDescent="0.15">
      <c r="A730" s="15"/>
      <c r="B730" s="15"/>
      <c r="C730" s="15"/>
      <c r="D730" s="15"/>
      <c r="E730" s="15"/>
      <c r="F730" s="15"/>
      <c r="G730" s="15"/>
      <c r="H730" s="15"/>
      <c r="I730" s="15"/>
      <c r="J730" s="15"/>
      <c r="K730" s="15"/>
      <c r="L730" s="15"/>
      <c r="M730" s="11"/>
      <c r="O730" s="673"/>
      <c r="P730" s="673"/>
      <c r="Q730" s="673"/>
      <c r="R730" s="673"/>
      <c r="S730" s="673"/>
      <c r="T730" s="673"/>
      <c r="U730" s="673"/>
      <c r="V730" s="673"/>
      <c r="W730" s="673"/>
      <c r="X730" s="673"/>
      <c r="Y730" s="673"/>
      <c r="Z730" s="673"/>
      <c r="AA730" s="18"/>
      <c r="AB730" s="18"/>
    </row>
    <row r="731" spans="1:28" s="19" customFormat="1" ht="13.5" customHeight="1" x14ac:dyDescent="0.15">
      <c r="A731" s="15"/>
      <c r="B731" s="15"/>
      <c r="C731" s="15"/>
      <c r="D731" s="15"/>
      <c r="E731" s="15"/>
      <c r="F731" s="15"/>
      <c r="G731" s="15"/>
      <c r="H731" s="15"/>
      <c r="I731" s="15"/>
      <c r="J731" s="15"/>
      <c r="K731" s="15"/>
      <c r="L731" s="15"/>
      <c r="M731" s="11"/>
      <c r="O731" s="673"/>
      <c r="P731" s="673"/>
      <c r="Q731" s="673"/>
      <c r="R731" s="673"/>
      <c r="S731" s="673"/>
      <c r="T731" s="673"/>
      <c r="U731" s="673"/>
      <c r="V731" s="673"/>
      <c r="W731" s="673"/>
      <c r="X731" s="673"/>
      <c r="Y731" s="673"/>
      <c r="Z731" s="673"/>
      <c r="AA731" s="18"/>
      <c r="AB731" s="18"/>
    </row>
    <row r="732" spans="1:28" s="19" customFormat="1" ht="13.5" customHeight="1" x14ac:dyDescent="0.15">
      <c r="A732" s="15"/>
      <c r="B732" s="15"/>
      <c r="C732" s="15"/>
      <c r="D732" s="15"/>
      <c r="E732" s="15"/>
      <c r="F732" s="15"/>
      <c r="G732" s="15"/>
      <c r="H732" s="15"/>
      <c r="I732" s="15"/>
      <c r="J732" s="15"/>
      <c r="K732" s="15"/>
      <c r="L732" s="15"/>
      <c r="M732" s="11"/>
      <c r="O732" s="673"/>
      <c r="P732" s="673"/>
      <c r="Q732" s="673"/>
      <c r="R732" s="673"/>
      <c r="S732" s="673"/>
      <c r="T732" s="673"/>
      <c r="U732" s="673"/>
      <c r="V732" s="673"/>
      <c r="W732" s="673"/>
      <c r="X732" s="673"/>
      <c r="Y732" s="673"/>
      <c r="Z732" s="673"/>
      <c r="AA732" s="18"/>
      <c r="AB732" s="18"/>
    </row>
    <row r="733" spans="1:28" s="19" customFormat="1" ht="13.5" customHeight="1" x14ac:dyDescent="0.15">
      <c r="A733" s="15"/>
      <c r="B733" s="15"/>
      <c r="C733" s="15"/>
      <c r="D733" s="15"/>
      <c r="E733" s="15"/>
      <c r="F733" s="15"/>
      <c r="G733" s="15"/>
      <c r="H733" s="15"/>
      <c r="I733" s="15"/>
      <c r="J733" s="15"/>
      <c r="K733" s="15"/>
      <c r="L733" s="15"/>
      <c r="M733" s="11"/>
      <c r="O733" s="673"/>
      <c r="P733" s="673"/>
      <c r="Q733" s="673"/>
      <c r="R733" s="673"/>
      <c r="S733" s="673"/>
      <c r="T733" s="673"/>
      <c r="U733" s="673"/>
      <c r="V733" s="673"/>
      <c r="W733" s="673"/>
      <c r="X733" s="673"/>
      <c r="Y733" s="673"/>
      <c r="Z733" s="673"/>
      <c r="AA733" s="18"/>
      <c r="AB733" s="18"/>
    </row>
    <row r="734" spans="1:28" s="19" customFormat="1" ht="13.5" customHeight="1" x14ac:dyDescent="0.15">
      <c r="A734" s="15"/>
      <c r="B734" s="15"/>
      <c r="C734" s="15"/>
      <c r="D734" s="15"/>
      <c r="E734" s="15"/>
      <c r="F734" s="15"/>
      <c r="G734" s="15"/>
      <c r="H734" s="15"/>
      <c r="I734" s="15"/>
      <c r="J734" s="15"/>
      <c r="K734" s="15"/>
      <c r="L734" s="15"/>
      <c r="M734" s="11"/>
      <c r="O734" s="673"/>
      <c r="P734" s="673"/>
      <c r="Q734" s="673"/>
      <c r="R734" s="673"/>
      <c r="S734" s="673"/>
      <c r="T734" s="673"/>
      <c r="U734" s="673"/>
      <c r="V734" s="673"/>
      <c r="W734" s="673"/>
      <c r="X734" s="673"/>
      <c r="Y734" s="673"/>
      <c r="Z734" s="673"/>
      <c r="AA734" s="18"/>
      <c r="AB734" s="18"/>
    </row>
    <row r="735" spans="1:28" s="19" customFormat="1" ht="13.5" customHeight="1" x14ac:dyDescent="0.15">
      <c r="A735" s="15"/>
      <c r="B735" s="15"/>
      <c r="C735" s="15"/>
      <c r="D735" s="15"/>
      <c r="E735" s="15"/>
      <c r="F735" s="15"/>
      <c r="G735" s="15"/>
      <c r="H735" s="15"/>
      <c r="I735" s="15"/>
      <c r="J735" s="15"/>
      <c r="K735" s="15"/>
      <c r="L735" s="15"/>
      <c r="M735" s="11"/>
      <c r="O735" s="673"/>
      <c r="P735" s="673"/>
      <c r="Q735" s="673"/>
      <c r="R735" s="673"/>
      <c r="S735" s="673"/>
      <c r="T735" s="673"/>
      <c r="U735" s="673"/>
      <c r="V735" s="673"/>
      <c r="W735" s="673"/>
      <c r="X735" s="673"/>
      <c r="Y735" s="673"/>
      <c r="Z735" s="673"/>
      <c r="AA735" s="18"/>
      <c r="AB735" s="18"/>
    </row>
    <row r="736" spans="1:28" s="19" customFormat="1" ht="13.5" customHeight="1" x14ac:dyDescent="0.15">
      <c r="A736" s="15"/>
      <c r="B736" s="15"/>
      <c r="C736" s="15"/>
      <c r="D736" s="15"/>
      <c r="E736" s="15"/>
      <c r="F736" s="15"/>
      <c r="G736" s="15"/>
      <c r="H736" s="15"/>
      <c r="I736" s="15"/>
      <c r="J736" s="15"/>
      <c r="K736" s="15"/>
      <c r="L736" s="15"/>
      <c r="M736" s="11"/>
      <c r="O736" s="673"/>
      <c r="P736" s="673"/>
      <c r="Q736" s="673"/>
      <c r="R736" s="673"/>
      <c r="S736" s="673"/>
      <c r="T736" s="673"/>
      <c r="U736" s="673"/>
      <c r="V736" s="673"/>
      <c r="W736" s="673"/>
      <c r="X736" s="673"/>
      <c r="Y736" s="673"/>
      <c r="Z736" s="673"/>
      <c r="AA736" s="18"/>
      <c r="AB736" s="18"/>
    </row>
    <row r="737" spans="1:28" s="19" customFormat="1" ht="13.5" customHeight="1" x14ac:dyDescent="0.15">
      <c r="A737" s="15"/>
      <c r="B737" s="15"/>
      <c r="C737" s="15"/>
      <c r="D737" s="15"/>
      <c r="E737" s="15"/>
      <c r="F737" s="15"/>
      <c r="G737" s="15"/>
      <c r="H737" s="15"/>
      <c r="I737" s="15"/>
      <c r="J737" s="15"/>
      <c r="K737" s="15"/>
      <c r="L737" s="15"/>
      <c r="M737" s="11"/>
      <c r="O737" s="673"/>
      <c r="P737" s="673"/>
      <c r="Q737" s="673"/>
      <c r="R737" s="673"/>
      <c r="S737" s="673"/>
      <c r="T737" s="673"/>
      <c r="U737" s="673"/>
      <c r="V737" s="673"/>
      <c r="W737" s="673"/>
      <c r="X737" s="673"/>
      <c r="Y737" s="673"/>
      <c r="Z737" s="673"/>
      <c r="AA737" s="18"/>
      <c r="AB737" s="18"/>
    </row>
    <row r="738" spans="1:28" s="19" customFormat="1" ht="13.5" customHeight="1" x14ac:dyDescent="0.15">
      <c r="A738" s="15"/>
      <c r="B738" s="15"/>
      <c r="C738" s="15"/>
      <c r="D738" s="15"/>
      <c r="E738" s="15"/>
      <c r="F738" s="15"/>
      <c r="G738" s="15"/>
      <c r="H738" s="15"/>
      <c r="I738" s="15"/>
      <c r="J738" s="15"/>
      <c r="K738" s="15"/>
      <c r="L738" s="15"/>
      <c r="M738" s="11"/>
      <c r="O738" s="673"/>
      <c r="P738" s="673"/>
      <c r="Q738" s="673"/>
      <c r="R738" s="673"/>
      <c r="S738" s="673"/>
      <c r="T738" s="673"/>
      <c r="U738" s="673"/>
      <c r="V738" s="673"/>
      <c r="W738" s="673"/>
      <c r="X738" s="673"/>
      <c r="Y738" s="673"/>
      <c r="Z738" s="673"/>
      <c r="AA738" s="18"/>
      <c r="AB738" s="18"/>
    </row>
    <row r="739" spans="1:28" s="19" customFormat="1" ht="13.5" customHeight="1" x14ac:dyDescent="0.15">
      <c r="A739" s="15"/>
      <c r="B739" s="15"/>
      <c r="C739" s="15"/>
      <c r="D739" s="15"/>
      <c r="E739" s="15"/>
      <c r="F739" s="15"/>
      <c r="G739" s="15"/>
      <c r="H739" s="15"/>
      <c r="I739" s="15"/>
      <c r="J739" s="15"/>
      <c r="K739" s="15"/>
      <c r="L739" s="15"/>
      <c r="M739" s="11"/>
      <c r="O739" s="673"/>
      <c r="P739" s="673"/>
      <c r="Q739" s="673"/>
      <c r="R739" s="673"/>
      <c r="S739" s="673"/>
      <c r="T739" s="673"/>
      <c r="U739" s="673"/>
      <c r="V739" s="673"/>
      <c r="W739" s="673"/>
      <c r="X739" s="673"/>
      <c r="Y739" s="673"/>
      <c r="Z739" s="673"/>
      <c r="AA739" s="18"/>
      <c r="AB739" s="18"/>
    </row>
    <row r="740" spans="1:28" s="19" customFormat="1" ht="13.5" customHeight="1" x14ac:dyDescent="0.15">
      <c r="A740" s="15"/>
      <c r="B740" s="15"/>
      <c r="C740" s="15"/>
      <c r="D740" s="15"/>
      <c r="E740" s="15"/>
      <c r="F740" s="15"/>
      <c r="G740" s="15"/>
      <c r="H740" s="15"/>
      <c r="I740" s="15"/>
      <c r="J740" s="15"/>
      <c r="K740" s="15"/>
      <c r="L740" s="15"/>
      <c r="M740" s="11"/>
      <c r="O740" s="673"/>
      <c r="P740" s="673"/>
      <c r="Q740" s="673"/>
      <c r="R740" s="673"/>
      <c r="S740" s="673"/>
      <c r="T740" s="673"/>
      <c r="U740" s="673"/>
      <c r="V740" s="673"/>
      <c r="W740" s="673"/>
      <c r="X740" s="673"/>
      <c r="Y740" s="673"/>
      <c r="Z740" s="673"/>
      <c r="AA740" s="18"/>
      <c r="AB740" s="18"/>
    </row>
    <row r="741" spans="1:28" s="19" customFormat="1" ht="13.5" customHeight="1" x14ac:dyDescent="0.15">
      <c r="A741" s="15"/>
      <c r="B741" s="15"/>
      <c r="C741" s="15"/>
      <c r="D741" s="15"/>
      <c r="E741" s="15"/>
      <c r="F741" s="15"/>
      <c r="G741" s="15"/>
      <c r="H741" s="15"/>
      <c r="I741" s="15"/>
      <c r="J741" s="15"/>
      <c r="K741" s="15"/>
      <c r="L741" s="15"/>
      <c r="M741" s="11"/>
      <c r="O741" s="673"/>
      <c r="P741" s="673"/>
      <c r="Q741" s="673"/>
      <c r="R741" s="673"/>
      <c r="S741" s="673"/>
      <c r="T741" s="673"/>
      <c r="U741" s="673"/>
      <c r="V741" s="673"/>
      <c r="W741" s="673"/>
      <c r="X741" s="673"/>
      <c r="Y741" s="673"/>
      <c r="Z741" s="673"/>
      <c r="AA741" s="18"/>
      <c r="AB741" s="18"/>
    </row>
    <row r="742" spans="1:28" s="19" customFormat="1" ht="13.5" customHeight="1" x14ac:dyDescent="0.15">
      <c r="A742" s="15"/>
      <c r="B742" s="15"/>
      <c r="C742" s="15"/>
      <c r="D742" s="15"/>
      <c r="E742" s="15"/>
      <c r="F742" s="15"/>
      <c r="G742" s="15"/>
      <c r="H742" s="15"/>
      <c r="I742" s="15"/>
      <c r="J742" s="15"/>
      <c r="K742" s="15"/>
      <c r="L742" s="15"/>
      <c r="M742" s="11"/>
      <c r="O742" s="673"/>
      <c r="P742" s="673"/>
      <c r="Q742" s="673"/>
      <c r="R742" s="673"/>
      <c r="S742" s="673"/>
      <c r="T742" s="673"/>
      <c r="U742" s="673"/>
      <c r="V742" s="673"/>
      <c r="W742" s="673"/>
      <c r="X742" s="673"/>
      <c r="Y742" s="673"/>
      <c r="Z742" s="673"/>
      <c r="AA742" s="18"/>
      <c r="AB742" s="18"/>
    </row>
    <row r="743" spans="1:28" s="19" customFormat="1" ht="13.5" customHeight="1" x14ac:dyDescent="0.15">
      <c r="A743" s="15"/>
      <c r="B743" s="15"/>
      <c r="C743" s="15"/>
      <c r="D743" s="15"/>
      <c r="E743" s="15"/>
      <c r="F743" s="15"/>
      <c r="G743" s="15"/>
      <c r="H743" s="15"/>
      <c r="I743" s="15"/>
      <c r="J743" s="15"/>
      <c r="K743" s="15"/>
      <c r="L743" s="15"/>
      <c r="M743" s="11"/>
      <c r="O743" s="673"/>
      <c r="P743" s="673"/>
      <c r="Q743" s="673"/>
      <c r="R743" s="673"/>
      <c r="S743" s="673"/>
      <c r="T743" s="673"/>
      <c r="U743" s="673"/>
      <c r="V743" s="673"/>
      <c r="W743" s="673"/>
      <c r="X743" s="673"/>
      <c r="Y743" s="673"/>
      <c r="Z743" s="673"/>
      <c r="AA743" s="18"/>
      <c r="AB743" s="18"/>
    </row>
    <row r="744" spans="1:28" s="19" customFormat="1" ht="13.5" customHeight="1" x14ac:dyDescent="0.15">
      <c r="A744" s="15"/>
      <c r="B744" s="15"/>
      <c r="C744" s="15"/>
      <c r="D744" s="15"/>
      <c r="E744" s="15"/>
      <c r="F744" s="15"/>
      <c r="G744" s="15"/>
      <c r="H744" s="15"/>
      <c r="I744" s="15"/>
      <c r="J744" s="15"/>
      <c r="K744" s="15"/>
      <c r="L744" s="15"/>
      <c r="M744" s="11"/>
      <c r="O744" s="673"/>
      <c r="P744" s="673"/>
      <c r="Q744" s="673"/>
      <c r="R744" s="673"/>
      <c r="S744" s="673"/>
      <c r="T744" s="673"/>
      <c r="U744" s="673"/>
      <c r="V744" s="673"/>
      <c r="W744" s="673"/>
      <c r="X744" s="673"/>
      <c r="Y744" s="673"/>
      <c r="Z744" s="673"/>
      <c r="AA744" s="18"/>
      <c r="AB744" s="18"/>
    </row>
    <row r="745" spans="1:28" s="19" customFormat="1" ht="13.5" customHeight="1" x14ac:dyDescent="0.15">
      <c r="A745" s="15"/>
      <c r="B745" s="15"/>
      <c r="C745" s="15"/>
      <c r="D745" s="15"/>
      <c r="E745" s="15"/>
      <c r="F745" s="15"/>
      <c r="G745" s="15"/>
      <c r="H745" s="15"/>
      <c r="I745" s="15"/>
      <c r="J745" s="15"/>
      <c r="K745" s="15"/>
      <c r="L745" s="15"/>
      <c r="M745" s="11"/>
      <c r="O745" s="673"/>
      <c r="P745" s="673"/>
      <c r="Q745" s="673"/>
      <c r="R745" s="673"/>
      <c r="S745" s="673"/>
      <c r="T745" s="673"/>
      <c r="U745" s="673"/>
      <c r="V745" s="673"/>
      <c r="W745" s="673"/>
      <c r="X745" s="673"/>
      <c r="Y745" s="673"/>
      <c r="Z745" s="673"/>
      <c r="AA745" s="18"/>
      <c r="AB745" s="18"/>
    </row>
    <row r="746" spans="1:28" s="19" customFormat="1" ht="13.5" customHeight="1" x14ac:dyDescent="0.15">
      <c r="A746" s="15"/>
      <c r="B746" s="15"/>
      <c r="C746" s="15"/>
      <c r="D746" s="15"/>
      <c r="E746" s="15"/>
      <c r="F746" s="15"/>
      <c r="G746" s="15"/>
      <c r="H746" s="15"/>
      <c r="I746" s="15"/>
      <c r="J746" s="15"/>
      <c r="K746" s="15"/>
      <c r="L746" s="15"/>
      <c r="M746" s="11"/>
      <c r="O746" s="673"/>
      <c r="P746" s="673"/>
      <c r="Q746" s="673"/>
      <c r="R746" s="673"/>
      <c r="S746" s="673"/>
      <c r="T746" s="673"/>
      <c r="U746" s="673"/>
      <c r="V746" s="673"/>
      <c r="W746" s="673"/>
      <c r="X746" s="673"/>
      <c r="Y746" s="673"/>
      <c r="Z746" s="673"/>
      <c r="AA746" s="18"/>
      <c r="AB746" s="18"/>
    </row>
    <row r="747" spans="1:28" s="19" customFormat="1" ht="13.5" customHeight="1" x14ac:dyDescent="0.15">
      <c r="A747" s="15"/>
      <c r="B747" s="15"/>
      <c r="C747" s="15"/>
      <c r="D747" s="15"/>
      <c r="E747" s="15"/>
      <c r="F747" s="15"/>
      <c r="G747" s="15"/>
      <c r="H747" s="15"/>
      <c r="I747" s="15"/>
      <c r="J747" s="15"/>
      <c r="K747" s="15"/>
      <c r="L747" s="15"/>
      <c r="M747" s="11"/>
      <c r="O747" s="673"/>
      <c r="P747" s="673"/>
      <c r="Q747" s="673"/>
      <c r="R747" s="673"/>
      <c r="S747" s="673"/>
      <c r="T747" s="673"/>
      <c r="U747" s="673"/>
      <c r="V747" s="673"/>
      <c r="W747" s="673"/>
      <c r="X747" s="673"/>
      <c r="Y747" s="673"/>
      <c r="Z747" s="673"/>
      <c r="AA747" s="18"/>
      <c r="AB747" s="18"/>
    </row>
    <row r="748" spans="1:28" s="19" customFormat="1" ht="13.5" customHeight="1" x14ac:dyDescent="0.15">
      <c r="A748" s="15"/>
      <c r="B748" s="15"/>
      <c r="C748" s="15"/>
      <c r="D748" s="15"/>
      <c r="E748" s="15"/>
      <c r="F748" s="15"/>
      <c r="G748" s="15"/>
      <c r="H748" s="15"/>
      <c r="I748" s="15"/>
      <c r="J748" s="15"/>
      <c r="K748" s="15"/>
      <c r="L748" s="15"/>
      <c r="M748" s="11"/>
      <c r="O748" s="673"/>
      <c r="P748" s="673"/>
      <c r="Q748" s="673"/>
      <c r="R748" s="673"/>
      <c r="S748" s="673"/>
      <c r="T748" s="673"/>
      <c r="U748" s="673"/>
      <c r="V748" s="673"/>
      <c r="W748" s="673"/>
      <c r="X748" s="673"/>
      <c r="Y748" s="673"/>
      <c r="Z748" s="673"/>
      <c r="AA748" s="18"/>
      <c r="AB748" s="18"/>
    </row>
    <row r="749" spans="1:28" s="19" customFormat="1" ht="13.5" customHeight="1" x14ac:dyDescent="0.15">
      <c r="A749" s="15"/>
      <c r="B749" s="15"/>
      <c r="C749" s="15"/>
      <c r="D749" s="15"/>
      <c r="E749" s="15"/>
      <c r="F749" s="15"/>
      <c r="G749" s="15"/>
      <c r="H749" s="15"/>
      <c r="I749" s="15"/>
      <c r="J749" s="15"/>
      <c r="K749" s="15"/>
      <c r="L749" s="15"/>
      <c r="M749" s="11"/>
      <c r="O749" s="673"/>
      <c r="P749" s="673"/>
      <c r="Q749" s="673"/>
      <c r="R749" s="673"/>
      <c r="S749" s="673"/>
      <c r="T749" s="673"/>
      <c r="U749" s="673"/>
      <c r="V749" s="673"/>
      <c r="W749" s="673"/>
      <c r="X749" s="673"/>
      <c r="Y749" s="673"/>
      <c r="Z749" s="673"/>
      <c r="AA749" s="18"/>
      <c r="AB749" s="18"/>
    </row>
    <row r="750" spans="1:28" s="19" customFormat="1" ht="13.5" customHeight="1" x14ac:dyDescent="0.15">
      <c r="A750" s="15"/>
      <c r="B750" s="15"/>
      <c r="C750" s="15"/>
      <c r="D750" s="15"/>
      <c r="E750" s="15"/>
      <c r="F750" s="15"/>
      <c r="G750" s="15"/>
      <c r="H750" s="15"/>
      <c r="I750" s="15"/>
      <c r="J750" s="15"/>
      <c r="K750" s="15"/>
      <c r="L750" s="15"/>
      <c r="M750" s="11"/>
      <c r="O750" s="673"/>
      <c r="P750" s="673"/>
      <c r="Q750" s="673"/>
      <c r="R750" s="673"/>
      <c r="S750" s="673"/>
      <c r="T750" s="673"/>
      <c r="U750" s="673"/>
      <c r="V750" s="673"/>
      <c r="W750" s="673"/>
      <c r="X750" s="673"/>
      <c r="Y750" s="673"/>
      <c r="Z750" s="673"/>
      <c r="AA750" s="18"/>
      <c r="AB750" s="18"/>
    </row>
    <row r="751" spans="1:28" s="19" customFormat="1" ht="13.5" customHeight="1" x14ac:dyDescent="0.15">
      <c r="A751" s="15"/>
      <c r="B751" s="15"/>
      <c r="C751" s="15"/>
      <c r="D751" s="15"/>
      <c r="E751" s="15"/>
      <c r="F751" s="15"/>
      <c r="G751" s="15"/>
      <c r="H751" s="15"/>
      <c r="I751" s="15"/>
      <c r="J751" s="15"/>
      <c r="K751" s="15"/>
      <c r="L751" s="15"/>
      <c r="M751" s="11"/>
      <c r="O751" s="673"/>
      <c r="P751" s="673"/>
      <c r="Q751" s="673"/>
      <c r="R751" s="673"/>
      <c r="S751" s="673"/>
      <c r="T751" s="673"/>
      <c r="U751" s="673"/>
      <c r="V751" s="673"/>
      <c r="W751" s="673"/>
      <c r="X751" s="673"/>
      <c r="Y751" s="673"/>
      <c r="Z751" s="673"/>
      <c r="AA751" s="18"/>
      <c r="AB751" s="18"/>
    </row>
    <row r="752" spans="1:28" s="19" customFormat="1" ht="13.5" customHeight="1" x14ac:dyDescent="0.15">
      <c r="A752" s="15"/>
      <c r="B752" s="15"/>
      <c r="C752" s="15"/>
      <c r="D752" s="15"/>
      <c r="E752" s="15"/>
      <c r="F752" s="15"/>
      <c r="G752" s="15"/>
      <c r="H752" s="15"/>
      <c r="I752" s="15"/>
      <c r="J752" s="15"/>
      <c r="K752" s="15"/>
      <c r="L752" s="15"/>
      <c r="M752" s="11"/>
      <c r="O752" s="673"/>
      <c r="P752" s="673"/>
      <c r="Q752" s="673"/>
      <c r="R752" s="673"/>
      <c r="S752" s="673"/>
      <c r="T752" s="673"/>
      <c r="U752" s="673"/>
      <c r="V752" s="673"/>
      <c r="W752" s="673"/>
      <c r="X752" s="673"/>
      <c r="Y752" s="673"/>
      <c r="Z752" s="673"/>
      <c r="AA752" s="18"/>
      <c r="AB752" s="18"/>
    </row>
    <row r="753" spans="1:28" s="19" customFormat="1" ht="13.5" customHeight="1" x14ac:dyDescent="0.15">
      <c r="A753" s="15"/>
      <c r="B753" s="15"/>
      <c r="C753" s="15"/>
      <c r="D753" s="15"/>
      <c r="E753" s="15"/>
      <c r="F753" s="15"/>
      <c r="G753" s="15"/>
      <c r="H753" s="15"/>
      <c r="I753" s="15"/>
      <c r="J753" s="15"/>
      <c r="K753" s="15"/>
      <c r="L753" s="15"/>
      <c r="M753" s="11"/>
      <c r="O753" s="673"/>
      <c r="P753" s="673"/>
      <c r="Q753" s="673"/>
      <c r="R753" s="673"/>
      <c r="S753" s="673"/>
      <c r="T753" s="673"/>
      <c r="U753" s="673"/>
      <c r="V753" s="673"/>
      <c r="W753" s="673"/>
      <c r="X753" s="673"/>
      <c r="Y753" s="673"/>
      <c r="Z753" s="673"/>
      <c r="AA753" s="18"/>
      <c r="AB753" s="18"/>
    </row>
    <row r="754" spans="1:28" s="19" customFormat="1" ht="13.5" customHeight="1" x14ac:dyDescent="0.15">
      <c r="A754" s="15"/>
      <c r="B754" s="15"/>
      <c r="C754" s="15"/>
      <c r="D754" s="15"/>
      <c r="E754" s="15"/>
      <c r="F754" s="15"/>
      <c r="G754" s="15"/>
      <c r="H754" s="15"/>
      <c r="I754" s="15"/>
      <c r="J754" s="15"/>
      <c r="K754" s="15"/>
      <c r="L754" s="15"/>
      <c r="M754" s="11"/>
      <c r="O754" s="673"/>
      <c r="P754" s="673"/>
      <c r="Q754" s="673"/>
      <c r="R754" s="673"/>
      <c r="S754" s="673"/>
      <c r="T754" s="673"/>
      <c r="U754" s="673"/>
      <c r="V754" s="673"/>
      <c r="W754" s="673"/>
      <c r="X754" s="673"/>
      <c r="Y754" s="673"/>
      <c r="Z754" s="673"/>
      <c r="AA754" s="18"/>
      <c r="AB754" s="18"/>
    </row>
    <row r="755" spans="1:28" s="19" customFormat="1" ht="13.5" customHeight="1" x14ac:dyDescent="0.15">
      <c r="A755" s="15"/>
      <c r="B755" s="15"/>
      <c r="C755" s="15"/>
      <c r="D755" s="15"/>
      <c r="E755" s="15"/>
      <c r="F755" s="15"/>
      <c r="G755" s="15"/>
      <c r="H755" s="15"/>
      <c r="I755" s="15"/>
      <c r="J755" s="15"/>
      <c r="K755" s="15"/>
      <c r="L755" s="15"/>
      <c r="M755" s="11"/>
      <c r="O755" s="673"/>
      <c r="P755" s="673"/>
      <c r="Q755" s="673"/>
      <c r="R755" s="673"/>
      <c r="S755" s="673"/>
      <c r="T755" s="673"/>
      <c r="U755" s="673"/>
      <c r="V755" s="673"/>
      <c r="W755" s="673"/>
      <c r="X755" s="673"/>
      <c r="Y755" s="673"/>
      <c r="Z755" s="673"/>
      <c r="AA755" s="18"/>
      <c r="AB755" s="18"/>
    </row>
    <row r="756" spans="1:28" s="19" customFormat="1" ht="13.5" customHeight="1" x14ac:dyDescent="0.15">
      <c r="A756" s="15"/>
      <c r="B756" s="15"/>
      <c r="C756" s="15"/>
      <c r="D756" s="15"/>
      <c r="E756" s="15"/>
      <c r="F756" s="15"/>
      <c r="G756" s="15"/>
      <c r="H756" s="15"/>
      <c r="I756" s="15"/>
      <c r="J756" s="15"/>
      <c r="K756" s="15"/>
      <c r="L756" s="15"/>
      <c r="M756" s="11"/>
      <c r="O756" s="673"/>
      <c r="P756" s="673"/>
      <c r="Q756" s="673"/>
      <c r="R756" s="673"/>
      <c r="S756" s="673"/>
      <c r="T756" s="673"/>
      <c r="U756" s="673"/>
      <c r="V756" s="673"/>
      <c r="W756" s="673"/>
      <c r="X756" s="673"/>
      <c r="Y756" s="673"/>
      <c r="Z756" s="673"/>
      <c r="AA756" s="18"/>
      <c r="AB756" s="18"/>
    </row>
    <row r="757" spans="1:28" s="19" customFormat="1" ht="13.5" customHeight="1" x14ac:dyDescent="0.15">
      <c r="A757" s="15"/>
      <c r="B757" s="15"/>
      <c r="C757" s="15"/>
      <c r="D757" s="15"/>
      <c r="E757" s="15"/>
      <c r="F757" s="15"/>
      <c r="G757" s="15"/>
      <c r="H757" s="15"/>
      <c r="I757" s="15"/>
      <c r="J757" s="15"/>
      <c r="K757" s="15"/>
      <c r="L757" s="15"/>
      <c r="M757" s="11"/>
      <c r="O757" s="673"/>
      <c r="P757" s="673"/>
      <c r="Q757" s="673"/>
      <c r="R757" s="673"/>
      <c r="S757" s="673"/>
      <c r="T757" s="673"/>
      <c r="U757" s="673"/>
      <c r="V757" s="673"/>
      <c r="W757" s="673"/>
      <c r="X757" s="673"/>
      <c r="Y757" s="673"/>
      <c r="Z757" s="673"/>
      <c r="AA757" s="18"/>
      <c r="AB757" s="18"/>
    </row>
    <row r="758" spans="1:28" s="19" customFormat="1" ht="13.5" customHeight="1" x14ac:dyDescent="0.15">
      <c r="A758" s="15"/>
      <c r="B758" s="15"/>
      <c r="C758" s="15"/>
      <c r="D758" s="15"/>
      <c r="E758" s="15"/>
      <c r="F758" s="15"/>
      <c r="G758" s="15"/>
      <c r="H758" s="15"/>
      <c r="I758" s="15"/>
      <c r="J758" s="15"/>
      <c r="K758" s="15"/>
      <c r="L758" s="15"/>
      <c r="M758" s="11"/>
      <c r="O758" s="673"/>
      <c r="P758" s="673"/>
      <c r="Q758" s="673"/>
      <c r="R758" s="673"/>
      <c r="S758" s="673"/>
      <c r="T758" s="673"/>
      <c r="U758" s="673"/>
      <c r="V758" s="673"/>
      <c r="W758" s="673"/>
      <c r="X758" s="673"/>
      <c r="Y758" s="673"/>
      <c r="Z758" s="673"/>
      <c r="AA758" s="18"/>
      <c r="AB758" s="18"/>
    </row>
    <row r="759" spans="1:28" s="19" customFormat="1" ht="13.5" customHeight="1" x14ac:dyDescent="0.15">
      <c r="A759" s="15"/>
      <c r="B759" s="15"/>
      <c r="C759" s="15"/>
      <c r="D759" s="15"/>
      <c r="E759" s="15"/>
      <c r="F759" s="15"/>
      <c r="G759" s="15"/>
      <c r="H759" s="15"/>
      <c r="I759" s="15"/>
      <c r="J759" s="15"/>
      <c r="K759" s="15"/>
      <c r="L759" s="15"/>
      <c r="M759" s="11"/>
      <c r="O759" s="673"/>
      <c r="P759" s="673"/>
      <c r="Q759" s="673"/>
      <c r="R759" s="673"/>
      <c r="S759" s="673"/>
      <c r="T759" s="673"/>
      <c r="U759" s="673"/>
      <c r="V759" s="673"/>
      <c r="W759" s="673"/>
      <c r="X759" s="673"/>
      <c r="Y759" s="673"/>
      <c r="Z759" s="673"/>
      <c r="AA759" s="18"/>
      <c r="AB759" s="18"/>
    </row>
    <row r="760" spans="1:28" s="19" customFormat="1" ht="13.5" customHeight="1" x14ac:dyDescent="0.15">
      <c r="A760" s="15"/>
      <c r="B760" s="15"/>
      <c r="C760" s="15"/>
      <c r="D760" s="15"/>
      <c r="E760" s="15"/>
      <c r="F760" s="15"/>
      <c r="G760" s="15"/>
      <c r="H760" s="15"/>
      <c r="I760" s="15"/>
      <c r="J760" s="15"/>
      <c r="K760" s="15"/>
      <c r="L760" s="15"/>
      <c r="M760" s="11"/>
      <c r="O760" s="673"/>
      <c r="P760" s="673"/>
      <c r="Q760" s="673"/>
      <c r="R760" s="673"/>
      <c r="S760" s="673"/>
      <c r="T760" s="673"/>
      <c r="U760" s="673"/>
      <c r="V760" s="673"/>
      <c r="W760" s="673"/>
      <c r="X760" s="673"/>
      <c r="Y760" s="673"/>
      <c r="Z760" s="673"/>
      <c r="AA760" s="18"/>
      <c r="AB760" s="18"/>
    </row>
    <row r="761" spans="1:28" s="19" customFormat="1" ht="13.5" customHeight="1" x14ac:dyDescent="0.15">
      <c r="A761" s="15"/>
      <c r="B761" s="15"/>
      <c r="C761" s="15"/>
      <c r="D761" s="15"/>
      <c r="E761" s="15"/>
      <c r="F761" s="15"/>
      <c r="G761" s="15"/>
      <c r="H761" s="15"/>
      <c r="I761" s="15"/>
      <c r="J761" s="15"/>
      <c r="K761" s="15"/>
      <c r="L761" s="15"/>
      <c r="M761" s="11"/>
      <c r="O761" s="673"/>
      <c r="P761" s="673"/>
      <c r="Q761" s="673"/>
      <c r="R761" s="673"/>
      <c r="S761" s="673"/>
      <c r="T761" s="673"/>
      <c r="U761" s="673"/>
      <c r="V761" s="673"/>
      <c r="W761" s="673"/>
      <c r="X761" s="673"/>
      <c r="Y761" s="673"/>
      <c r="Z761" s="673"/>
      <c r="AA761" s="18"/>
      <c r="AB761" s="18"/>
    </row>
    <row r="762" spans="1:28" s="19" customFormat="1" ht="13.5" customHeight="1" x14ac:dyDescent="0.15">
      <c r="A762" s="15"/>
      <c r="B762" s="15"/>
      <c r="C762" s="15"/>
      <c r="D762" s="15"/>
      <c r="E762" s="15"/>
      <c r="F762" s="15"/>
      <c r="G762" s="15"/>
      <c r="H762" s="15"/>
      <c r="I762" s="15"/>
      <c r="J762" s="15"/>
      <c r="K762" s="15"/>
      <c r="L762" s="15"/>
      <c r="M762" s="11"/>
      <c r="O762" s="673"/>
      <c r="P762" s="673"/>
      <c r="Q762" s="673"/>
      <c r="R762" s="673"/>
      <c r="S762" s="673"/>
      <c r="T762" s="673"/>
      <c r="U762" s="673"/>
      <c r="V762" s="673"/>
      <c r="W762" s="673"/>
      <c r="X762" s="673"/>
      <c r="Y762" s="673"/>
      <c r="Z762" s="673"/>
      <c r="AA762" s="18"/>
      <c r="AB762" s="18"/>
    </row>
    <row r="763" spans="1:28" s="19" customFormat="1" ht="13.5" customHeight="1" x14ac:dyDescent="0.15">
      <c r="A763" s="15"/>
      <c r="B763" s="15"/>
      <c r="C763" s="15"/>
      <c r="D763" s="15"/>
      <c r="E763" s="15"/>
      <c r="F763" s="15"/>
      <c r="G763" s="15"/>
      <c r="H763" s="15"/>
      <c r="I763" s="15"/>
      <c r="J763" s="15"/>
      <c r="K763" s="15"/>
      <c r="L763" s="15"/>
      <c r="M763" s="11"/>
      <c r="O763" s="673"/>
      <c r="P763" s="673"/>
      <c r="Q763" s="673"/>
      <c r="R763" s="673"/>
      <c r="S763" s="673"/>
      <c r="T763" s="673"/>
      <c r="U763" s="673"/>
      <c r="V763" s="673"/>
      <c r="W763" s="673"/>
      <c r="X763" s="673"/>
      <c r="Y763" s="673"/>
      <c r="Z763" s="673"/>
      <c r="AA763" s="18"/>
      <c r="AB763" s="18"/>
    </row>
    <row r="764" spans="1:28" s="19" customFormat="1" ht="13.5" customHeight="1" x14ac:dyDescent="0.15">
      <c r="A764" s="15"/>
      <c r="B764" s="15"/>
      <c r="C764" s="15"/>
      <c r="D764" s="15"/>
      <c r="E764" s="15"/>
      <c r="F764" s="15"/>
      <c r="G764" s="15"/>
      <c r="H764" s="15"/>
      <c r="I764" s="15"/>
      <c r="J764" s="15"/>
      <c r="K764" s="15"/>
      <c r="L764" s="15"/>
      <c r="M764" s="11"/>
      <c r="O764" s="673"/>
      <c r="P764" s="673"/>
      <c r="Q764" s="673"/>
      <c r="R764" s="673"/>
      <c r="S764" s="673"/>
      <c r="T764" s="673"/>
      <c r="U764" s="673"/>
      <c r="V764" s="673"/>
      <c r="W764" s="673"/>
      <c r="X764" s="673"/>
      <c r="Y764" s="673"/>
      <c r="Z764" s="673"/>
      <c r="AA764" s="18"/>
      <c r="AB764" s="18"/>
    </row>
    <row r="765" spans="1:28" s="19" customFormat="1" ht="13.5" customHeight="1" x14ac:dyDescent="0.15">
      <c r="A765" s="15"/>
      <c r="B765" s="15"/>
      <c r="C765" s="15"/>
      <c r="D765" s="15"/>
      <c r="E765" s="15"/>
      <c r="F765" s="15"/>
      <c r="G765" s="15"/>
      <c r="H765" s="15"/>
      <c r="I765" s="15"/>
      <c r="J765" s="15"/>
      <c r="K765" s="15"/>
      <c r="L765" s="15"/>
      <c r="M765" s="11"/>
      <c r="O765" s="673"/>
      <c r="P765" s="673"/>
      <c r="Q765" s="673"/>
      <c r="R765" s="673"/>
      <c r="S765" s="673"/>
      <c r="T765" s="673"/>
      <c r="U765" s="673"/>
      <c r="V765" s="673"/>
      <c r="W765" s="673"/>
      <c r="X765" s="673"/>
      <c r="Y765" s="673"/>
      <c r="Z765" s="673"/>
      <c r="AA765" s="18"/>
      <c r="AB765" s="18"/>
    </row>
    <row r="766" spans="1:28" s="19" customFormat="1" ht="13.5" customHeight="1" x14ac:dyDescent="0.15">
      <c r="A766" s="15"/>
      <c r="B766" s="15"/>
      <c r="C766" s="15"/>
      <c r="D766" s="15"/>
      <c r="E766" s="15"/>
      <c r="F766" s="15"/>
      <c r="G766" s="15"/>
      <c r="H766" s="15"/>
      <c r="I766" s="15"/>
      <c r="J766" s="15"/>
      <c r="K766" s="15"/>
      <c r="L766" s="15"/>
      <c r="M766" s="11"/>
      <c r="O766" s="673"/>
      <c r="P766" s="673"/>
      <c r="Q766" s="673"/>
      <c r="R766" s="673"/>
      <c r="S766" s="673"/>
      <c r="T766" s="673"/>
      <c r="U766" s="673"/>
      <c r="V766" s="673"/>
      <c r="W766" s="673"/>
      <c r="X766" s="673"/>
      <c r="Y766" s="673"/>
      <c r="Z766" s="673"/>
      <c r="AA766" s="18"/>
      <c r="AB766" s="18"/>
    </row>
    <row r="767" spans="1:28" s="19" customFormat="1" ht="13.5" customHeight="1" x14ac:dyDescent="0.15">
      <c r="A767" s="15"/>
      <c r="B767" s="15"/>
      <c r="C767" s="15"/>
      <c r="D767" s="15"/>
      <c r="E767" s="15"/>
      <c r="F767" s="15"/>
      <c r="G767" s="15"/>
      <c r="H767" s="15"/>
      <c r="I767" s="15"/>
      <c r="J767" s="15"/>
      <c r="K767" s="15"/>
      <c r="L767" s="15"/>
      <c r="M767" s="11"/>
      <c r="O767" s="673"/>
      <c r="P767" s="673"/>
      <c r="Q767" s="673"/>
      <c r="R767" s="673"/>
      <c r="S767" s="673"/>
      <c r="T767" s="673"/>
      <c r="U767" s="673"/>
      <c r="V767" s="673"/>
      <c r="W767" s="673"/>
      <c r="X767" s="673"/>
      <c r="Y767" s="673"/>
      <c r="Z767" s="673"/>
      <c r="AA767" s="18"/>
      <c r="AB767" s="18"/>
    </row>
    <row r="768" spans="1:28" s="19" customFormat="1" ht="13.5" customHeight="1" x14ac:dyDescent="0.15">
      <c r="A768" s="15"/>
      <c r="B768" s="15"/>
      <c r="C768" s="15"/>
      <c r="D768" s="15"/>
      <c r="E768" s="15"/>
      <c r="F768" s="15"/>
      <c r="G768" s="15"/>
      <c r="H768" s="15"/>
      <c r="I768" s="15"/>
      <c r="J768" s="15"/>
      <c r="K768" s="15"/>
      <c r="L768" s="15"/>
      <c r="M768" s="11"/>
      <c r="O768" s="673"/>
      <c r="P768" s="673"/>
      <c r="Q768" s="673"/>
      <c r="R768" s="673"/>
      <c r="S768" s="673"/>
      <c r="T768" s="673"/>
      <c r="U768" s="673"/>
      <c r="V768" s="673"/>
      <c r="W768" s="673"/>
      <c r="X768" s="673"/>
      <c r="Y768" s="673"/>
      <c r="Z768" s="673"/>
      <c r="AA768" s="18"/>
      <c r="AB768" s="18"/>
    </row>
    <row r="769" spans="1:28" s="19" customFormat="1" ht="13.5" customHeight="1" x14ac:dyDescent="0.15">
      <c r="A769" s="15"/>
      <c r="B769" s="15"/>
      <c r="C769" s="15"/>
      <c r="D769" s="15"/>
      <c r="E769" s="15"/>
      <c r="F769" s="15"/>
      <c r="G769" s="15"/>
      <c r="H769" s="15"/>
      <c r="I769" s="15"/>
      <c r="J769" s="15"/>
      <c r="K769" s="15"/>
      <c r="L769" s="15"/>
      <c r="M769" s="11"/>
      <c r="O769" s="673"/>
      <c r="P769" s="673"/>
      <c r="Q769" s="673"/>
      <c r="R769" s="673"/>
      <c r="S769" s="673"/>
      <c r="T769" s="673"/>
      <c r="U769" s="673"/>
      <c r="V769" s="673"/>
      <c r="W769" s="673"/>
      <c r="X769" s="673"/>
      <c r="Y769" s="673"/>
      <c r="Z769" s="673"/>
      <c r="AA769" s="18"/>
      <c r="AB769" s="18"/>
    </row>
    <row r="770" spans="1:28" s="19" customFormat="1" ht="13.5" customHeight="1" x14ac:dyDescent="0.15">
      <c r="A770" s="15"/>
      <c r="B770" s="15"/>
      <c r="C770" s="15"/>
      <c r="D770" s="15"/>
      <c r="E770" s="15"/>
      <c r="F770" s="15"/>
      <c r="G770" s="15"/>
      <c r="H770" s="15"/>
      <c r="I770" s="15"/>
      <c r="J770" s="15"/>
      <c r="K770" s="15"/>
      <c r="L770" s="15"/>
      <c r="M770" s="11"/>
      <c r="O770" s="673"/>
      <c r="P770" s="673"/>
      <c r="Q770" s="673"/>
      <c r="R770" s="673"/>
      <c r="S770" s="673"/>
      <c r="T770" s="673"/>
      <c r="U770" s="673"/>
      <c r="V770" s="673"/>
      <c r="W770" s="673"/>
      <c r="X770" s="673"/>
      <c r="Y770" s="673"/>
      <c r="Z770" s="673"/>
      <c r="AA770" s="18"/>
      <c r="AB770" s="18"/>
    </row>
    <row r="771" spans="1:28" s="19" customFormat="1" ht="13.5" customHeight="1" x14ac:dyDescent="0.15">
      <c r="A771" s="15"/>
      <c r="B771" s="15"/>
      <c r="C771" s="15"/>
      <c r="D771" s="15"/>
      <c r="E771" s="15"/>
      <c r="F771" s="15"/>
      <c r="G771" s="15"/>
      <c r="H771" s="15"/>
      <c r="I771" s="15"/>
      <c r="J771" s="15"/>
      <c r="K771" s="15"/>
      <c r="L771" s="15"/>
      <c r="M771" s="11"/>
      <c r="O771" s="673"/>
      <c r="P771" s="673"/>
      <c r="Q771" s="673"/>
      <c r="R771" s="673"/>
      <c r="S771" s="673"/>
      <c r="T771" s="673"/>
      <c r="U771" s="673"/>
      <c r="V771" s="673"/>
      <c r="W771" s="673"/>
      <c r="X771" s="673"/>
      <c r="Y771" s="673"/>
      <c r="Z771" s="673"/>
      <c r="AA771" s="18"/>
      <c r="AB771" s="18"/>
    </row>
    <row r="772" spans="1:28" s="19" customFormat="1" ht="13.5" customHeight="1" x14ac:dyDescent="0.15">
      <c r="A772" s="15"/>
      <c r="B772" s="15"/>
      <c r="C772" s="15"/>
      <c r="D772" s="15"/>
      <c r="E772" s="15"/>
      <c r="F772" s="15"/>
      <c r="G772" s="15"/>
      <c r="H772" s="15"/>
      <c r="I772" s="15"/>
      <c r="J772" s="15"/>
      <c r="K772" s="15"/>
      <c r="L772" s="15"/>
      <c r="M772" s="11"/>
      <c r="O772" s="673"/>
      <c r="P772" s="673"/>
      <c r="Q772" s="673"/>
      <c r="R772" s="673"/>
      <c r="S772" s="673"/>
      <c r="T772" s="673"/>
      <c r="U772" s="673"/>
      <c r="V772" s="673"/>
      <c r="W772" s="673"/>
      <c r="X772" s="673"/>
      <c r="Y772" s="673"/>
      <c r="Z772" s="673"/>
      <c r="AA772" s="18"/>
      <c r="AB772" s="18"/>
    </row>
    <row r="773" spans="1:28" s="19" customFormat="1" ht="13.5" customHeight="1" x14ac:dyDescent="0.15">
      <c r="A773" s="15"/>
      <c r="B773" s="15"/>
      <c r="C773" s="15"/>
      <c r="D773" s="15"/>
      <c r="E773" s="15"/>
      <c r="F773" s="15"/>
      <c r="G773" s="15"/>
      <c r="H773" s="15"/>
      <c r="I773" s="15"/>
      <c r="J773" s="15"/>
      <c r="K773" s="15"/>
      <c r="L773" s="15"/>
      <c r="M773" s="11"/>
      <c r="O773" s="673"/>
      <c r="P773" s="673"/>
      <c r="Q773" s="673"/>
      <c r="R773" s="673"/>
      <c r="S773" s="673"/>
      <c r="T773" s="673"/>
      <c r="U773" s="673"/>
      <c r="V773" s="673"/>
      <c r="W773" s="673"/>
      <c r="X773" s="673"/>
      <c r="Y773" s="673"/>
      <c r="Z773" s="673"/>
      <c r="AA773" s="18"/>
      <c r="AB773" s="18"/>
    </row>
    <row r="774" spans="1:28" s="19" customFormat="1" ht="13.5" customHeight="1" x14ac:dyDescent="0.15">
      <c r="A774" s="15"/>
      <c r="B774" s="15"/>
      <c r="C774" s="15"/>
      <c r="D774" s="15"/>
      <c r="E774" s="15"/>
      <c r="F774" s="15"/>
      <c r="G774" s="15"/>
      <c r="H774" s="15"/>
      <c r="I774" s="15"/>
      <c r="J774" s="15"/>
      <c r="K774" s="15"/>
      <c r="L774" s="15"/>
      <c r="M774" s="11"/>
      <c r="O774" s="673"/>
      <c r="P774" s="673"/>
      <c r="Q774" s="673"/>
      <c r="R774" s="673"/>
      <c r="S774" s="673"/>
      <c r="T774" s="673"/>
      <c r="U774" s="673"/>
      <c r="V774" s="673"/>
      <c r="W774" s="673"/>
      <c r="X774" s="673"/>
      <c r="Y774" s="673"/>
      <c r="Z774" s="673"/>
      <c r="AA774" s="18"/>
      <c r="AB774" s="18"/>
    </row>
    <row r="775" spans="1:28" s="19" customFormat="1" ht="13.5" customHeight="1" x14ac:dyDescent="0.15">
      <c r="A775" s="15"/>
      <c r="B775" s="15"/>
      <c r="C775" s="15"/>
      <c r="D775" s="15"/>
      <c r="E775" s="15"/>
      <c r="F775" s="15"/>
      <c r="G775" s="15"/>
      <c r="H775" s="15"/>
      <c r="I775" s="15"/>
      <c r="J775" s="15"/>
      <c r="K775" s="15"/>
      <c r="L775" s="15"/>
      <c r="M775" s="11"/>
      <c r="O775" s="673"/>
      <c r="P775" s="673"/>
      <c r="Q775" s="673"/>
      <c r="R775" s="673"/>
      <c r="S775" s="673"/>
      <c r="T775" s="673"/>
      <c r="U775" s="673"/>
      <c r="V775" s="673"/>
      <c r="W775" s="673"/>
      <c r="X775" s="673"/>
      <c r="Y775" s="673"/>
      <c r="Z775" s="673"/>
      <c r="AA775" s="18"/>
      <c r="AB775" s="18"/>
    </row>
    <row r="776" spans="1:28" s="19" customFormat="1" ht="13.5" customHeight="1" x14ac:dyDescent="0.15">
      <c r="A776" s="15"/>
      <c r="B776" s="15"/>
      <c r="C776" s="15"/>
      <c r="D776" s="15"/>
      <c r="E776" s="15"/>
      <c r="F776" s="15"/>
      <c r="G776" s="15"/>
      <c r="H776" s="15"/>
      <c r="I776" s="15"/>
      <c r="J776" s="15"/>
      <c r="K776" s="15"/>
      <c r="L776" s="15"/>
      <c r="M776" s="11"/>
      <c r="O776" s="673"/>
      <c r="P776" s="673"/>
      <c r="Q776" s="673"/>
      <c r="R776" s="673"/>
      <c r="S776" s="673"/>
      <c r="T776" s="673"/>
      <c r="U776" s="673"/>
      <c r="V776" s="673"/>
      <c r="W776" s="673"/>
      <c r="X776" s="673"/>
      <c r="Y776" s="673"/>
      <c r="Z776" s="673"/>
      <c r="AA776" s="18"/>
      <c r="AB776" s="18"/>
    </row>
    <row r="777" spans="1:28" s="19" customFormat="1" ht="13.5" customHeight="1" x14ac:dyDescent="0.15">
      <c r="A777" s="15"/>
      <c r="B777" s="15"/>
      <c r="C777" s="15"/>
      <c r="D777" s="15"/>
      <c r="E777" s="15"/>
      <c r="F777" s="15"/>
      <c r="G777" s="15"/>
      <c r="H777" s="15"/>
      <c r="I777" s="15"/>
      <c r="J777" s="15"/>
      <c r="K777" s="15"/>
      <c r="L777" s="15"/>
      <c r="M777" s="11"/>
      <c r="O777" s="673"/>
      <c r="P777" s="673"/>
      <c r="Q777" s="673"/>
      <c r="R777" s="673"/>
      <c r="S777" s="673"/>
      <c r="T777" s="673"/>
      <c r="U777" s="673"/>
      <c r="V777" s="673"/>
      <c r="W777" s="673"/>
      <c r="X777" s="673"/>
      <c r="Y777" s="673"/>
      <c r="Z777" s="673"/>
      <c r="AA777" s="18"/>
      <c r="AB777" s="18"/>
    </row>
    <row r="778" spans="1:28" s="19" customFormat="1" ht="13.5" customHeight="1" x14ac:dyDescent="0.15">
      <c r="A778" s="15"/>
      <c r="B778" s="15"/>
      <c r="C778" s="15"/>
      <c r="D778" s="15"/>
      <c r="E778" s="15"/>
      <c r="F778" s="15"/>
      <c r="G778" s="15"/>
      <c r="H778" s="15"/>
      <c r="I778" s="15"/>
      <c r="J778" s="15"/>
      <c r="K778" s="15"/>
      <c r="L778" s="15"/>
      <c r="M778" s="11"/>
      <c r="O778" s="673"/>
      <c r="P778" s="673"/>
      <c r="Q778" s="673"/>
      <c r="R778" s="673"/>
      <c r="S778" s="673"/>
      <c r="T778" s="673"/>
      <c r="U778" s="673"/>
      <c r="V778" s="673"/>
      <c r="W778" s="673"/>
      <c r="X778" s="673"/>
      <c r="Y778" s="673"/>
      <c r="Z778" s="673"/>
      <c r="AA778" s="18"/>
      <c r="AB778" s="18"/>
    </row>
    <row r="779" spans="1:28" s="19" customFormat="1" ht="13.5" customHeight="1" x14ac:dyDescent="0.15">
      <c r="A779" s="15"/>
      <c r="B779" s="15"/>
      <c r="C779" s="15"/>
      <c r="D779" s="15"/>
      <c r="E779" s="15"/>
      <c r="F779" s="15"/>
      <c r="G779" s="15"/>
      <c r="H779" s="15"/>
      <c r="I779" s="15"/>
      <c r="J779" s="15"/>
      <c r="K779" s="15"/>
      <c r="L779" s="15"/>
      <c r="M779" s="11"/>
      <c r="O779" s="673"/>
      <c r="P779" s="673"/>
      <c r="Q779" s="673"/>
      <c r="R779" s="673"/>
      <c r="S779" s="673"/>
      <c r="T779" s="673"/>
      <c r="U779" s="673"/>
      <c r="V779" s="673"/>
      <c r="W779" s="673"/>
      <c r="X779" s="673"/>
      <c r="Y779" s="673"/>
      <c r="Z779" s="673"/>
      <c r="AA779" s="18"/>
      <c r="AB779" s="18"/>
    </row>
    <row r="780" spans="1:28" s="19" customFormat="1" ht="13.5" customHeight="1" x14ac:dyDescent="0.15">
      <c r="A780" s="15"/>
      <c r="B780" s="15"/>
      <c r="C780" s="15"/>
      <c r="D780" s="15"/>
      <c r="E780" s="15"/>
      <c r="F780" s="15"/>
      <c r="G780" s="15"/>
      <c r="H780" s="15"/>
      <c r="I780" s="15"/>
      <c r="J780" s="15"/>
      <c r="K780" s="15"/>
      <c r="L780" s="15"/>
      <c r="M780" s="11"/>
      <c r="O780" s="673"/>
      <c r="P780" s="673"/>
      <c r="Q780" s="673"/>
      <c r="R780" s="673"/>
      <c r="S780" s="673"/>
      <c r="T780" s="673"/>
      <c r="U780" s="673"/>
      <c r="V780" s="673"/>
      <c r="W780" s="673"/>
      <c r="X780" s="673"/>
      <c r="Y780" s="673"/>
      <c r="Z780" s="673"/>
      <c r="AA780" s="18"/>
      <c r="AB780" s="18"/>
    </row>
    <row r="781" spans="1:28" s="19" customFormat="1" ht="13.5" customHeight="1" x14ac:dyDescent="0.15">
      <c r="A781" s="15"/>
      <c r="B781" s="15"/>
      <c r="C781" s="15"/>
      <c r="D781" s="15"/>
      <c r="E781" s="15"/>
      <c r="F781" s="15"/>
      <c r="G781" s="15"/>
      <c r="H781" s="15"/>
      <c r="I781" s="15"/>
      <c r="J781" s="15"/>
      <c r="K781" s="15"/>
      <c r="L781" s="15"/>
      <c r="M781" s="11"/>
      <c r="O781" s="673"/>
      <c r="P781" s="673"/>
      <c r="Q781" s="673"/>
      <c r="R781" s="673"/>
      <c r="S781" s="673"/>
      <c r="T781" s="673"/>
      <c r="U781" s="673"/>
      <c r="V781" s="673"/>
      <c r="W781" s="673"/>
      <c r="X781" s="673"/>
      <c r="Y781" s="673"/>
      <c r="Z781" s="673"/>
      <c r="AA781" s="18"/>
      <c r="AB781" s="18"/>
    </row>
    <row r="782" spans="1:28" s="19" customFormat="1" ht="13.5" customHeight="1" x14ac:dyDescent="0.15">
      <c r="A782" s="15"/>
      <c r="B782" s="15"/>
      <c r="C782" s="15"/>
      <c r="D782" s="15"/>
      <c r="E782" s="15"/>
      <c r="F782" s="15"/>
      <c r="G782" s="15"/>
      <c r="H782" s="15"/>
      <c r="I782" s="15"/>
      <c r="J782" s="15"/>
      <c r="K782" s="15"/>
      <c r="L782" s="15"/>
      <c r="M782" s="11"/>
      <c r="O782" s="673"/>
      <c r="P782" s="673"/>
      <c r="Q782" s="673"/>
      <c r="R782" s="673"/>
      <c r="S782" s="673"/>
      <c r="T782" s="673"/>
      <c r="U782" s="673"/>
      <c r="V782" s="673"/>
      <c r="W782" s="673"/>
      <c r="X782" s="673"/>
      <c r="Y782" s="673"/>
      <c r="Z782" s="673"/>
      <c r="AA782" s="18"/>
      <c r="AB782" s="18"/>
    </row>
    <row r="783" spans="1:28" s="19" customFormat="1" ht="13.5" customHeight="1" x14ac:dyDescent="0.15">
      <c r="A783" s="15"/>
      <c r="B783" s="15"/>
      <c r="C783" s="15"/>
      <c r="D783" s="15"/>
      <c r="E783" s="15"/>
      <c r="F783" s="15"/>
      <c r="G783" s="15"/>
      <c r="H783" s="15"/>
      <c r="I783" s="15"/>
      <c r="J783" s="15"/>
      <c r="K783" s="15"/>
      <c r="L783" s="15"/>
      <c r="M783" s="11"/>
      <c r="O783" s="673"/>
      <c r="P783" s="673"/>
      <c r="Q783" s="673"/>
      <c r="R783" s="673"/>
      <c r="S783" s="673"/>
      <c r="T783" s="673"/>
      <c r="U783" s="673"/>
      <c r="V783" s="673"/>
      <c r="W783" s="673"/>
      <c r="X783" s="673"/>
      <c r="Y783" s="673"/>
      <c r="Z783" s="673"/>
      <c r="AA783" s="18"/>
      <c r="AB783" s="18"/>
    </row>
    <row r="784" spans="1:28" s="19" customFormat="1" ht="13.5" customHeight="1" x14ac:dyDescent="0.15">
      <c r="A784" s="15"/>
      <c r="B784" s="15"/>
      <c r="C784" s="15"/>
      <c r="D784" s="15"/>
      <c r="E784" s="15"/>
      <c r="F784" s="15"/>
      <c r="G784" s="15"/>
      <c r="H784" s="15"/>
      <c r="I784" s="15"/>
      <c r="J784" s="15"/>
      <c r="K784" s="15"/>
      <c r="L784" s="15"/>
      <c r="M784" s="11"/>
      <c r="O784" s="673"/>
      <c r="P784" s="673"/>
      <c r="Q784" s="673"/>
      <c r="R784" s="673"/>
      <c r="S784" s="673"/>
      <c r="T784" s="673"/>
      <c r="U784" s="673"/>
      <c r="V784" s="673"/>
      <c r="W784" s="673"/>
      <c r="X784" s="673"/>
      <c r="Y784" s="673"/>
      <c r="Z784" s="673"/>
      <c r="AA784" s="18"/>
      <c r="AB784" s="18"/>
    </row>
    <row r="785" spans="1:28" s="19" customFormat="1" ht="13.5" customHeight="1" x14ac:dyDescent="0.15">
      <c r="A785" s="15"/>
      <c r="B785" s="15"/>
      <c r="C785" s="15"/>
      <c r="D785" s="15"/>
      <c r="E785" s="15"/>
      <c r="F785" s="15"/>
      <c r="G785" s="15"/>
      <c r="H785" s="15"/>
      <c r="I785" s="15"/>
      <c r="J785" s="15"/>
      <c r="K785" s="15"/>
      <c r="L785" s="15"/>
      <c r="M785" s="11"/>
      <c r="O785" s="673"/>
      <c r="P785" s="673"/>
      <c r="Q785" s="673"/>
      <c r="R785" s="673"/>
      <c r="S785" s="673"/>
      <c r="T785" s="673"/>
      <c r="U785" s="673"/>
      <c r="V785" s="673"/>
      <c r="W785" s="673"/>
      <c r="X785" s="673"/>
      <c r="Y785" s="673"/>
      <c r="Z785" s="673"/>
      <c r="AA785" s="18"/>
      <c r="AB785" s="18"/>
    </row>
    <row r="786" spans="1:28" s="19" customFormat="1" ht="13.5" customHeight="1" x14ac:dyDescent="0.15">
      <c r="A786" s="15"/>
      <c r="B786" s="15"/>
      <c r="C786" s="15"/>
      <c r="D786" s="15"/>
      <c r="E786" s="15"/>
      <c r="F786" s="15"/>
      <c r="G786" s="15"/>
      <c r="H786" s="15"/>
      <c r="I786" s="15"/>
      <c r="J786" s="15"/>
      <c r="K786" s="15"/>
      <c r="L786" s="15"/>
      <c r="M786" s="11"/>
      <c r="O786" s="673"/>
      <c r="P786" s="673"/>
      <c r="Q786" s="673"/>
      <c r="R786" s="673"/>
      <c r="S786" s="673"/>
      <c r="T786" s="673"/>
      <c r="U786" s="673"/>
      <c r="V786" s="673"/>
      <c r="W786" s="673"/>
      <c r="X786" s="673"/>
      <c r="Y786" s="673"/>
      <c r="Z786" s="673"/>
      <c r="AA786" s="18"/>
      <c r="AB786" s="18"/>
    </row>
    <row r="787" spans="1:28" s="19" customFormat="1" ht="13.5" customHeight="1" x14ac:dyDescent="0.15">
      <c r="A787" s="15"/>
      <c r="B787" s="15"/>
      <c r="C787" s="15"/>
      <c r="D787" s="15"/>
      <c r="E787" s="15"/>
      <c r="F787" s="15"/>
      <c r="G787" s="15"/>
      <c r="H787" s="15"/>
      <c r="I787" s="15"/>
      <c r="J787" s="15"/>
      <c r="K787" s="15"/>
      <c r="L787" s="15"/>
      <c r="M787" s="11"/>
      <c r="O787" s="673"/>
      <c r="P787" s="673"/>
      <c r="Q787" s="673"/>
      <c r="R787" s="673"/>
      <c r="S787" s="673"/>
      <c r="T787" s="673"/>
      <c r="U787" s="673"/>
      <c r="V787" s="673"/>
      <c r="W787" s="673"/>
      <c r="X787" s="673"/>
      <c r="Y787" s="673"/>
      <c r="Z787" s="673"/>
      <c r="AA787" s="18"/>
      <c r="AB787" s="18"/>
    </row>
    <row r="788" spans="1:28" s="19" customFormat="1" ht="13.5" customHeight="1" x14ac:dyDescent="0.15">
      <c r="A788" s="15"/>
      <c r="B788" s="15"/>
      <c r="C788" s="15"/>
      <c r="D788" s="15"/>
      <c r="E788" s="15"/>
      <c r="F788" s="15"/>
      <c r="G788" s="15"/>
      <c r="H788" s="15"/>
      <c r="I788" s="15"/>
      <c r="J788" s="15"/>
      <c r="K788" s="15"/>
      <c r="L788" s="15"/>
      <c r="M788" s="11"/>
      <c r="O788" s="673"/>
      <c r="P788" s="673"/>
      <c r="Q788" s="673"/>
      <c r="R788" s="673"/>
      <c r="S788" s="673"/>
      <c r="T788" s="673"/>
      <c r="U788" s="673"/>
      <c r="V788" s="673"/>
      <c r="W788" s="673"/>
      <c r="X788" s="673"/>
      <c r="Y788" s="673"/>
      <c r="Z788" s="673"/>
      <c r="AA788" s="18"/>
      <c r="AB788" s="18"/>
    </row>
    <row r="789" spans="1:28" s="19" customFormat="1" ht="13.5" customHeight="1" x14ac:dyDescent="0.15">
      <c r="A789" s="15"/>
      <c r="B789" s="15"/>
      <c r="C789" s="15"/>
      <c r="D789" s="15"/>
      <c r="E789" s="15"/>
      <c r="F789" s="15"/>
      <c r="G789" s="15"/>
      <c r="H789" s="15"/>
      <c r="I789" s="15"/>
      <c r="J789" s="15"/>
      <c r="K789" s="15"/>
      <c r="L789" s="15"/>
      <c r="M789" s="11"/>
      <c r="O789" s="673"/>
      <c r="P789" s="673"/>
      <c r="Q789" s="673"/>
      <c r="R789" s="673"/>
      <c r="S789" s="673"/>
      <c r="T789" s="673"/>
      <c r="U789" s="673"/>
      <c r="V789" s="673"/>
      <c r="W789" s="673"/>
      <c r="X789" s="673"/>
      <c r="Y789" s="673"/>
      <c r="Z789" s="673"/>
      <c r="AA789" s="18"/>
      <c r="AB789" s="18"/>
    </row>
    <row r="790" spans="1:28" s="19" customFormat="1" ht="13.5" customHeight="1" x14ac:dyDescent="0.15">
      <c r="A790" s="15"/>
      <c r="B790" s="15"/>
      <c r="C790" s="15"/>
      <c r="D790" s="15"/>
      <c r="E790" s="15"/>
      <c r="F790" s="15"/>
      <c r="G790" s="15"/>
      <c r="H790" s="15"/>
      <c r="I790" s="15"/>
      <c r="J790" s="15"/>
      <c r="K790" s="15"/>
      <c r="L790" s="15"/>
      <c r="M790" s="11"/>
      <c r="O790" s="673"/>
      <c r="P790" s="673"/>
      <c r="Q790" s="673"/>
      <c r="R790" s="673"/>
      <c r="S790" s="673"/>
      <c r="T790" s="673"/>
      <c r="U790" s="673"/>
      <c r="V790" s="673"/>
      <c r="W790" s="673"/>
      <c r="X790" s="673"/>
      <c r="Y790" s="673"/>
      <c r="Z790" s="673"/>
    </row>
    <row r="791" spans="1:28" s="19" customFormat="1" ht="13.5" customHeight="1" x14ac:dyDescent="0.15">
      <c r="A791" s="15"/>
      <c r="B791" s="15"/>
      <c r="C791" s="15"/>
      <c r="D791" s="15"/>
      <c r="E791" s="15"/>
      <c r="F791" s="15"/>
      <c r="G791" s="15"/>
      <c r="H791" s="15"/>
      <c r="I791" s="15"/>
      <c r="J791" s="15"/>
      <c r="K791" s="15"/>
      <c r="L791" s="15"/>
      <c r="M791" s="11"/>
      <c r="O791" s="673"/>
      <c r="P791" s="673"/>
      <c r="Q791" s="673"/>
      <c r="R791" s="673"/>
      <c r="S791" s="673"/>
      <c r="T791" s="673"/>
      <c r="U791" s="673"/>
      <c r="V791" s="673"/>
      <c r="W791" s="673"/>
      <c r="X791" s="673"/>
      <c r="Y791" s="673"/>
      <c r="Z791" s="673"/>
    </row>
    <row r="792" spans="1:28" s="19" customFormat="1" ht="13.5" customHeight="1" x14ac:dyDescent="0.15">
      <c r="A792" s="15"/>
      <c r="B792" s="15"/>
      <c r="C792" s="15"/>
      <c r="D792" s="15"/>
      <c r="E792" s="15"/>
      <c r="F792" s="15"/>
      <c r="G792" s="15"/>
      <c r="H792" s="15"/>
      <c r="I792" s="15"/>
      <c r="J792" s="15"/>
      <c r="K792" s="15"/>
      <c r="L792" s="15"/>
      <c r="M792" s="11"/>
      <c r="O792" s="673"/>
      <c r="P792" s="673"/>
      <c r="Q792" s="673"/>
      <c r="R792" s="673"/>
      <c r="S792" s="673"/>
      <c r="T792" s="673"/>
      <c r="U792" s="673"/>
      <c r="V792" s="673"/>
      <c r="W792" s="673"/>
      <c r="X792" s="673"/>
      <c r="Y792" s="673"/>
      <c r="Z792" s="673"/>
    </row>
    <row r="793" spans="1:28" s="19" customFormat="1" ht="13.5" customHeight="1" x14ac:dyDescent="0.15">
      <c r="A793" s="15"/>
      <c r="B793" s="15"/>
      <c r="C793" s="15"/>
      <c r="D793" s="15"/>
      <c r="E793" s="15"/>
      <c r="F793" s="15"/>
      <c r="G793" s="15"/>
      <c r="H793" s="15"/>
      <c r="I793" s="15"/>
      <c r="J793" s="15"/>
      <c r="K793" s="15"/>
      <c r="L793" s="15"/>
      <c r="M793" s="11"/>
      <c r="O793" s="673"/>
      <c r="P793" s="673"/>
      <c r="Q793" s="673"/>
      <c r="R793" s="673"/>
      <c r="S793" s="673"/>
      <c r="T793" s="673"/>
      <c r="U793" s="673"/>
      <c r="V793" s="673"/>
      <c r="W793" s="673"/>
      <c r="X793" s="673"/>
      <c r="Y793" s="673"/>
      <c r="Z793" s="673"/>
    </row>
    <row r="794" spans="1:28" s="19" customFormat="1" ht="13.5" customHeight="1" x14ac:dyDescent="0.15">
      <c r="A794" s="15"/>
      <c r="B794" s="15"/>
      <c r="C794" s="15"/>
      <c r="D794" s="15"/>
      <c r="E794" s="15"/>
      <c r="F794" s="15"/>
      <c r="G794" s="15"/>
      <c r="H794" s="15"/>
      <c r="I794" s="15"/>
      <c r="J794" s="15"/>
      <c r="K794" s="15"/>
      <c r="L794" s="15"/>
      <c r="M794" s="11"/>
      <c r="O794" s="673"/>
      <c r="P794" s="673"/>
      <c r="Q794" s="673"/>
      <c r="R794" s="673"/>
      <c r="S794" s="673"/>
      <c r="T794" s="673"/>
      <c r="U794" s="673"/>
      <c r="V794" s="673"/>
      <c r="W794" s="673"/>
      <c r="X794" s="673"/>
      <c r="Y794" s="673"/>
      <c r="Z794" s="673"/>
    </row>
    <row r="795" spans="1:28" s="19" customFormat="1" ht="13.5" customHeight="1" x14ac:dyDescent="0.15">
      <c r="A795" s="15"/>
      <c r="B795" s="15"/>
      <c r="C795" s="15"/>
      <c r="D795" s="15"/>
      <c r="E795" s="15"/>
      <c r="F795" s="15"/>
      <c r="G795" s="15"/>
      <c r="H795" s="15"/>
      <c r="I795" s="15"/>
      <c r="J795" s="15"/>
      <c r="K795" s="15"/>
      <c r="L795" s="15"/>
      <c r="M795" s="11"/>
      <c r="O795" s="673"/>
      <c r="P795" s="673"/>
      <c r="Q795" s="673"/>
      <c r="R795" s="673"/>
      <c r="S795" s="673"/>
      <c r="T795" s="673"/>
      <c r="U795" s="673"/>
      <c r="V795" s="673"/>
      <c r="W795" s="673"/>
      <c r="X795" s="673"/>
      <c r="Y795" s="673"/>
      <c r="Z795" s="673"/>
    </row>
    <row r="796" spans="1:28" s="19" customFormat="1" ht="13.5" customHeight="1" x14ac:dyDescent="0.15">
      <c r="A796" s="15"/>
      <c r="B796" s="15"/>
      <c r="C796" s="15"/>
      <c r="D796" s="15"/>
      <c r="E796" s="15"/>
      <c r="F796" s="15"/>
      <c r="G796" s="15"/>
      <c r="H796" s="15"/>
      <c r="I796" s="15"/>
      <c r="J796" s="15"/>
      <c r="K796" s="15"/>
      <c r="L796" s="15"/>
      <c r="M796" s="11"/>
      <c r="O796" s="673"/>
      <c r="P796" s="673"/>
      <c r="Q796" s="673"/>
      <c r="R796" s="673"/>
      <c r="S796" s="673"/>
      <c r="T796" s="673"/>
      <c r="U796" s="673"/>
      <c r="V796" s="673"/>
      <c r="W796" s="673"/>
      <c r="X796" s="673"/>
      <c r="Y796" s="673"/>
      <c r="Z796" s="673"/>
    </row>
    <row r="797" spans="1:28" s="19" customFormat="1" ht="13.5" customHeight="1" x14ac:dyDescent="0.15">
      <c r="A797" s="15"/>
      <c r="B797" s="15"/>
      <c r="C797" s="15"/>
      <c r="D797" s="15"/>
      <c r="E797" s="15"/>
      <c r="F797" s="15"/>
      <c r="G797" s="15"/>
      <c r="H797" s="15"/>
      <c r="I797" s="15"/>
      <c r="J797" s="15"/>
      <c r="K797" s="15"/>
      <c r="L797" s="15"/>
      <c r="M797" s="11"/>
      <c r="O797" s="673"/>
      <c r="P797" s="673"/>
      <c r="Q797" s="673"/>
      <c r="R797" s="673"/>
      <c r="S797" s="673"/>
      <c r="T797" s="673"/>
      <c r="U797" s="673"/>
      <c r="V797" s="673"/>
      <c r="W797" s="673"/>
      <c r="X797" s="673"/>
      <c r="Y797" s="673"/>
      <c r="Z797" s="673"/>
    </row>
    <row r="798" spans="1:28" s="19" customFormat="1" ht="13.5" customHeight="1" x14ac:dyDescent="0.15">
      <c r="A798" s="15"/>
      <c r="B798" s="15"/>
      <c r="C798" s="15"/>
      <c r="D798" s="15"/>
      <c r="E798" s="15"/>
      <c r="F798" s="15"/>
      <c r="G798" s="15"/>
      <c r="H798" s="15"/>
      <c r="I798" s="15"/>
      <c r="J798" s="15"/>
      <c r="K798" s="15"/>
      <c r="L798" s="15"/>
      <c r="M798" s="11"/>
      <c r="O798" s="673"/>
      <c r="P798" s="673"/>
      <c r="Q798" s="673"/>
      <c r="R798" s="673"/>
      <c r="S798" s="673"/>
      <c r="T798" s="673"/>
      <c r="U798" s="673"/>
      <c r="V798" s="673"/>
      <c r="W798" s="673"/>
      <c r="X798" s="673"/>
      <c r="Y798" s="673"/>
      <c r="Z798" s="673"/>
    </row>
    <row r="799" spans="1:28" s="19" customFormat="1" ht="13.5" customHeight="1" x14ac:dyDescent="0.15">
      <c r="A799" s="15"/>
      <c r="B799" s="15"/>
      <c r="C799" s="15"/>
      <c r="D799" s="15"/>
      <c r="E799" s="15"/>
      <c r="F799" s="15"/>
      <c r="G799" s="15"/>
      <c r="H799" s="15"/>
      <c r="I799" s="15"/>
      <c r="J799" s="15"/>
      <c r="K799" s="15"/>
      <c r="L799" s="15"/>
      <c r="M799" s="11"/>
      <c r="O799" s="673"/>
      <c r="P799" s="673"/>
      <c r="Q799" s="673"/>
      <c r="R799" s="673"/>
      <c r="S799" s="673"/>
      <c r="T799" s="673"/>
      <c r="U799" s="673"/>
      <c r="V799" s="673"/>
      <c r="W799" s="673"/>
      <c r="X799" s="673"/>
      <c r="Y799" s="673"/>
      <c r="Z799" s="673"/>
    </row>
    <row r="800" spans="1:28" s="19" customFormat="1" ht="13.5" customHeight="1" x14ac:dyDescent="0.15">
      <c r="A800" s="15"/>
      <c r="B800" s="15"/>
      <c r="C800" s="15"/>
      <c r="D800" s="15"/>
      <c r="E800" s="15"/>
      <c r="F800" s="15"/>
      <c r="G800" s="15"/>
      <c r="H800" s="15"/>
      <c r="I800" s="15"/>
      <c r="J800" s="15"/>
      <c r="K800" s="15"/>
      <c r="L800" s="15"/>
      <c r="M800" s="11"/>
      <c r="O800" s="673"/>
      <c r="P800" s="673"/>
      <c r="Q800" s="673"/>
      <c r="R800" s="673"/>
      <c r="S800" s="673"/>
      <c r="T800" s="673"/>
      <c r="U800" s="673"/>
      <c r="V800" s="673"/>
      <c r="W800" s="673"/>
      <c r="X800" s="673"/>
      <c r="Y800" s="673"/>
      <c r="Z800" s="673"/>
    </row>
    <row r="801" spans="1:26" s="19" customFormat="1" ht="13.5" customHeight="1" x14ac:dyDescent="0.15">
      <c r="A801" s="15"/>
      <c r="B801" s="15"/>
      <c r="C801" s="15"/>
      <c r="D801" s="15"/>
      <c r="E801" s="15"/>
      <c r="F801" s="15"/>
      <c r="G801" s="15"/>
      <c r="H801" s="15"/>
      <c r="I801" s="15"/>
      <c r="J801" s="15"/>
      <c r="K801" s="15"/>
      <c r="L801" s="15"/>
      <c r="M801" s="11"/>
      <c r="O801" s="673"/>
      <c r="P801" s="673"/>
      <c r="Q801" s="673"/>
      <c r="R801" s="673"/>
      <c r="S801" s="673"/>
      <c r="T801" s="673"/>
      <c r="U801" s="673"/>
      <c r="V801" s="673"/>
      <c r="W801" s="673"/>
      <c r="X801" s="673"/>
      <c r="Y801" s="673"/>
      <c r="Z801" s="673"/>
    </row>
    <row r="802" spans="1:26" s="19" customFormat="1" ht="13.5" customHeight="1" x14ac:dyDescent="0.15">
      <c r="A802" s="15"/>
      <c r="B802" s="15"/>
      <c r="C802" s="15"/>
      <c r="D802" s="15"/>
      <c r="E802" s="15"/>
      <c r="F802" s="15"/>
      <c r="G802" s="15"/>
      <c r="H802" s="15"/>
      <c r="I802" s="15"/>
      <c r="J802" s="15"/>
      <c r="K802" s="15"/>
      <c r="L802" s="15"/>
      <c r="M802" s="11"/>
      <c r="O802" s="673"/>
      <c r="P802" s="673"/>
      <c r="Q802" s="673"/>
      <c r="R802" s="673"/>
      <c r="S802" s="673"/>
      <c r="T802" s="673"/>
      <c r="U802" s="673"/>
      <c r="V802" s="673"/>
      <c r="W802" s="673"/>
      <c r="X802" s="673"/>
      <c r="Y802" s="673"/>
      <c r="Z802" s="673"/>
    </row>
    <row r="803" spans="1:26" s="19" customFormat="1" ht="13.5" customHeight="1" x14ac:dyDescent="0.15">
      <c r="A803" s="15"/>
      <c r="B803" s="15"/>
      <c r="C803" s="15"/>
      <c r="D803" s="15"/>
      <c r="E803" s="15"/>
      <c r="F803" s="15"/>
      <c r="G803" s="15"/>
      <c r="H803" s="15"/>
      <c r="I803" s="15"/>
      <c r="J803" s="15"/>
      <c r="K803" s="15"/>
      <c r="L803" s="15"/>
      <c r="M803" s="11"/>
      <c r="O803" s="673"/>
      <c r="P803" s="673"/>
      <c r="Q803" s="673"/>
      <c r="R803" s="673"/>
      <c r="S803" s="673"/>
      <c r="T803" s="673"/>
      <c r="U803" s="673"/>
      <c r="V803" s="673"/>
      <c r="W803" s="673"/>
      <c r="X803" s="673"/>
      <c r="Y803" s="673"/>
      <c r="Z803" s="673"/>
    </row>
    <row r="804" spans="1:26" s="19" customFormat="1" ht="13.5" customHeight="1" x14ac:dyDescent="0.15">
      <c r="A804" s="15"/>
      <c r="B804" s="15"/>
      <c r="C804" s="15"/>
      <c r="D804" s="15"/>
      <c r="E804" s="15"/>
      <c r="F804" s="15"/>
      <c r="G804" s="15"/>
      <c r="H804" s="15"/>
      <c r="I804" s="15"/>
      <c r="J804" s="15"/>
      <c r="K804" s="15"/>
      <c r="L804" s="15"/>
      <c r="M804" s="11"/>
      <c r="O804" s="673"/>
      <c r="P804" s="673"/>
      <c r="Q804" s="673"/>
      <c r="R804" s="673"/>
      <c r="S804" s="673"/>
      <c r="T804" s="673"/>
      <c r="U804" s="673"/>
      <c r="V804" s="673"/>
      <c r="W804" s="673"/>
      <c r="X804" s="673"/>
      <c r="Y804" s="673"/>
      <c r="Z804" s="673"/>
    </row>
    <row r="805" spans="1:26" s="19" customFormat="1" ht="13.5" customHeight="1" x14ac:dyDescent="0.15">
      <c r="A805" s="15"/>
      <c r="B805" s="15"/>
      <c r="C805" s="15"/>
      <c r="D805" s="15"/>
      <c r="E805" s="15"/>
      <c r="F805" s="15"/>
      <c r="G805" s="15"/>
      <c r="H805" s="15"/>
      <c r="I805" s="15"/>
      <c r="J805" s="15"/>
      <c r="K805" s="15"/>
      <c r="L805" s="15"/>
      <c r="M805" s="11"/>
      <c r="O805" s="673"/>
      <c r="P805" s="673"/>
      <c r="Q805" s="673"/>
      <c r="R805" s="673"/>
      <c r="S805" s="673"/>
      <c r="T805" s="673"/>
      <c r="U805" s="673"/>
      <c r="V805" s="673"/>
      <c r="W805" s="673"/>
      <c r="X805" s="673"/>
      <c r="Y805" s="673"/>
      <c r="Z805" s="673"/>
    </row>
    <row r="806" spans="1:26" s="19" customFormat="1" ht="13.5" customHeight="1" x14ac:dyDescent="0.15">
      <c r="A806" s="15"/>
      <c r="B806" s="15"/>
      <c r="C806" s="15"/>
      <c r="D806" s="15"/>
      <c r="E806" s="15"/>
      <c r="F806" s="15"/>
      <c r="G806" s="15"/>
      <c r="H806" s="15"/>
      <c r="I806" s="15"/>
      <c r="J806" s="15"/>
      <c r="K806" s="15"/>
      <c r="L806" s="15"/>
      <c r="M806" s="11"/>
      <c r="O806" s="673"/>
      <c r="P806" s="673"/>
      <c r="Q806" s="673"/>
      <c r="R806" s="673"/>
      <c r="S806" s="673"/>
      <c r="T806" s="673"/>
      <c r="U806" s="673"/>
      <c r="V806" s="673"/>
      <c r="W806" s="673"/>
      <c r="X806" s="673"/>
      <c r="Y806" s="673"/>
      <c r="Z806" s="673"/>
    </row>
    <row r="807" spans="1:26" s="19" customFormat="1" ht="13.5" customHeight="1" x14ac:dyDescent="0.15">
      <c r="A807" s="15"/>
      <c r="B807" s="15"/>
      <c r="C807" s="15"/>
      <c r="D807" s="15"/>
      <c r="E807" s="15"/>
      <c r="F807" s="15"/>
      <c r="G807" s="15"/>
      <c r="H807" s="15"/>
      <c r="I807" s="15"/>
      <c r="J807" s="15"/>
      <c r="K807" s="15"/>
      <c r="L807" s="15"/>
      <c r="M807" s="11"/>
      <c r="O807" s="673"/>
      <c r="P807" s="673"/>
      <c r="Q807" s="673"/>
      <c r="R807" s="673"/>
      <c r="S807" s="673"/>
      <c r="T807" s="673"/>
      <c r="U807" s="673"/>
      <c r="V807" s="673"/>
      <c r="W807" s="673"/>
      <c r="X807" s="673"/>
      <c r="Y807" s="673"/>
      <c r="Z807" s="673"/>
    </row>
    <row r="808" spans="1:26" s="19" customFormat="1" ht="13.5" customHeight="1" x14ac:dyDescent="0.15">
      <c r="A808" s="15"/>
      <c r="B808" s="15"/>
      <c r="C808" s="15"/>
      <c r="D808" s="15"/>
      <c r="E808" s="15"/>
      <c r="F808" s="15"/>
      <c r="G808" s="15"/>
      <c r="H808" s="15"/>
      <c r="I808" s="15"/>
      <c r="J808" s="15"/>
      <c r="K808" s="15"/>
      <c r="L808" s="15"/>
      <c r="M808" s="11"/>
      <c r="O808" s="673"/>
      <c r="P808" s="673"/>
      <c r="Q808" s="673"/>
      <c r="R808" s="673"/>
      <c r="S808" s="673"/>
      <c r="T808" s="673"/>
      <c r="U808" s="673"/>
      <c r="V808" s="673"/>
      <c r="W808" s="673"/>
      <c r="X808" s="673"/>
      <c r="Y808" s="673"/>
      <c r="Z808" s="673"/>
    </row>
    <row r="809" spans="1:26" s="19" customFormat="1" ht="13.5" customHeight="1" x14ac:dyDescent="0.15">
      <c r="A809" s="15"/>
      <c r="B809" s="15"/>
      <c r="C809" s="15"/>
      <c r="D809" s="15"/>
      <c r="E809" s="15"/>
      <c r="F809" s="15"/>
      <c r="G809" s="15"/>
      <c r="H809" s="15"/>
      <c r="I809" s="15"/>
      <c r="J809" s="15"/>
      <c r="K809" s="15"/>
      <c r="L809" s="15"/>
      <c r="M809" s="11"/>
      <c r="O809" s="673"/>
      <c r="P809" s="673"/>
      <c r="Q809" s="673"/>
      <c r="R809" s="673"/>
      <c r="S809" s="673"/>
      <c r="T809" s="673"/>
      <c r="U809" s="673"/>
      <c r="V809" s="673"/>
      <c r="W809" s="673"/>
      <c r="X809" s="673"/>
      <c r="Y809" s="673"/>
      <c r="Z809" s="673"/>
    </row>
    <row r="810" spans="1:26" s="19" customFormat="1" ht="13.5" customHeight="1" x14ac:dyDescent="0.15">
      <c r="A810" s="15"/>
      <c r="B810" s="15"/>
      <c r="C810" s="15"/>
      <c r="D810" s="15"/>
      <c r="E810" s="15"/>
      <c r="F810" s="15"/>
      <c r="G810" s="15"/>
      <c r="H810" s="15"/>
      <c r="I810" s="15"/>
      <c r="J810" s="15"/>
      <c r="K810" s="15"/>
      <c r="L810" s="15"/>
      <c r="M810" s="11"/>
      <c r="O810" s="673"/>
      <c r="P810" s="673"/>
      <c r="Q810" s="673"/>
      <c r="R810" s="673"/>
      <c r="S810" s="673"/>
      <c r="T810" s="673"/>
      <c r="U810" s="673"/>
      <c r="V810" s="673"/>
      <c r="W810" s="673"/>
      <c r="X810" s="673"/>
      <c r="Y810" s="673"/>
      <c r="Z810" s="673"/>
    </row>
    <row r="811" spans="1:26" s="19" customFormat="1" ht="13.5" customHeight="1" x14ac:dyDescent="0.15">
      <c r="A811" s="15"/>
      <c r="B811" s="15"/>
      <c r="C811" s="15"/>
      <c r="D811" s="15"/>
      <c r="E811" s="15"/>
      <c r="F811" s="15"/>
      <c r="G811" s="15"/>
      <c r="H811" s="15"/>
      <c r="I811" s="15"/>
      <c r="J811" s="15"/>
      <c r="K811" s="15"/>
      <c r="L811" s="15"/>
      <c r="M811" s="11"/>
      <c r="O811" s="673"/>
      <c r="P811" s="673"/>
      <c r="Q811" s="673"/>
      <c r="R811" s="673"/>
      <c r="S811" s="673"/>
      <c r="T811" s="673"/>
      <c r="U811" s="673"/>
      <c r="V811" s="673"/>
      <c r="W811" s="673"/>
      <c r="X811" s="673"/>
      <c r="Y811" s="673"/>
      <c r="Z811" s="673"/>
    </row>
    <row r="812" spans="1:26" s="19" customFormat="1" ht="13.5" customHeight="1" x14ac:dyDescent="0.15">
      <c r="A812" s="15"/>
      <c r="B812" s="15"/>
      <c r="C812" s="15"/>
      <c r="D812" s="15"/>
      <c r="E812" s="15"/>
      <c r="F812" s="15"/>
      <c r="G812" s="15"/>
      <c r="H812" s="15"/>
      <c r="I812" s="15"/>
      <c r="J812" s="15"/>
      <c r="K812" s="15"/>
      <c r="L812" s="15"/>
      <c r="M812" s="11"/>
      <c r="O812" s="673"/>
      <c r="P812" s="673"/>
      <c r="Q812" s="673"/>
      <c r="R812" s="673"/>
      <c r="S812" s="673"/>
      <c r="T812" s="673"/>
      <c r="U812" s="673"/>
      <c r="V812" s="673"/>
      <c r="W812" s="673"/>
      <c r="X812" s="673"/>
      <c r="Y812" s="673"/>
      <c r="Z812" s="673"/>
    </row>
    <row r="813" spans="1:26" s="19" customFormat="1" ht="13.5" customHeight="1" x14ac:dyDescent="0.15">
      <c r="A813" s="15"/>
      <c r="B813" s="15"/>
      <c r="C813" s="15"/>
      <c r="D813" s="15"/>
      <c r="E813" s="15"/>
      <c r="F813" s="15"/>
      <c r="G813" s="15"/>
      <c r="H813" s="15"/>
      <c r="I813" s="15"/>
      <c r="J813" s="15"/>
      <c r="K813" s="15"/>
      <c r="L813" s="15"/>
      <c r="M813" s="11"/>
      <c r="O813" s="673"/>
      <c r="P813" s="673"/>
      <c r="Q813" s="673"/>
      <c r="R813" s="673"/>
      <c r="S813" s="673"/>
      <c r="T813" s="673"/>
      <c r="U813" s="673"/>
      <c r="V813" s="673"/>
      <c r="W813" s="673"/>
      <c r="X813" s="673"/>
      <c r="Y813" s="673"/>
      <c r="Z813" s="673"/>
    </row>
    <row r="814" spans="1:26" s="19" customFormat="1" ht="13.5" customHeight="1" x14ac:dyDescent="0.15">
      <c r="A814" s="15"/>
      <c r="B814" s="15"/>
      <c r="C814" s="15"/>
      <c r="D814" s="15"/>
      <c r="E814" s="15"/>
      <c r="F814" s="15"/>
      <c r="G814" s="15"/>
      <c r="H814" s="15"/>
      <c r="I814" s="15"/>
      <c r="J814" s="15"/>
      <c r="K814" s="15"/>
      <c r="L814" s="15"/>
      <c r="M814" s="11"/>
      <c r="O814" s="673"/>
      <c r="P814" s="673"/>
      <c r="Q814" s="673"/>
      <c r="R814" s="673"/>
      <c r="S814" s="673"/>
      <c r="T814" s="673"/>
      <c r="U814" s="673"/>
      <c r="V814" s="673"/>
      <c r="W814" s="673"/>
      <c r="X814" s="673"/>
      <c r="Y814" s="673"/>
      <c r="Z814" s="673"/>
    </row>
    <row r="815" spans="1:26" s="19" customFormat="1" ht="13.5" customHeight="1" x14ac:dyDescent="0.15">
      <c r="A815" s="15"/>
      <c r="B815" s="15"/>
      <c r="C815" s="15"/>
      <c r="D815" s="15"/>
      <c r="E815" s="15"/>
      <c r="F815" s="15"/>
      <c r="G815" s="15"/>
      <c r="H815" s="15"/>
      <c r="I815" s="15"/>
      <c r="J815" s="15"/>
      <c r="K815" s="15"/>
      <c r="L815" s="15"/>
      <c r="M815" s="11"/>
      <c r="O815" s="673"/>
      <c r="P815" s="673"/>
      <c r="Q815" s="673"/>
      <c r="R815" s="673"/>
      <c r="S815" s="673"/>
      <c r="T815" s="673"/>
      <c r="U815" s="673"/>
      <c r="V815" s="673"/>
      <c r="W815" s="673"/>
      <c r="X815" s="673"/>
      <c r="Y815" s="673"/>
      <c r="Z815" s="673"/>
    </row>
    <row r="816" spans="1:26" s="19" customFormat="1" ht="13.5" customHeight="1" x14ac:dyDescent="0.15">
      <c r="A816" s="15"/>
      <c r="B816" s="15"/>
      <c r="C816" s="15"/>
      <c r="D816" s="15"/>
      <c r="E816" s="15"/>
      <c r="F816" s="15"/>
      <c r="G816" s="15"/>
      <c r="H816" s="15"/>
      <c r="I816" s="15"/>
      <c r="J816" s="15"/>
      <c r="K816" s="15"/>
      <c r="L816" s="15"/>
      <c r="M816" s="11"/>
      <c r="O816" s="673"/>
      <c r="P816" s="673"/>
      <c r="Q816" s="673"/>
      <c r="R816" s="673"/>
      <c r="S816" s="673"/>
      <c r="T816" s="673"/>
      <c r="U816" s="673"/>
      <c r="V816" s="673"/>
      <c r="W816" s="673"/>
      <c r="X816" s="673"/>
      <c r="Y816" s="673"/>
      <c r="Z816" s="673"/>
    </row>
    <row r="817" spans="1:26" s="19" customFormat="1" ht="13.5" customHeight="1" x14ac:dyDescent="0.15">
      <c r="A817" s="15"/>
      <c r="B817" s="15"/>
      <c r="C817" s="15"/>
      <c r="D817" s="15"/>
      <c r="E817" s="15"/>
      <c r="F817" s="15"/>
      <c r="G817" s="15"/>
      <c r="H817" s="15"/>
      <c r="I817" s="15"/>
      <c r="J817" s="15"/>
      <c r="K817" s="15"/>
      <c r="L817" s="15"/>
      <c r="M817" s="11"/>
      <c r="O817" s="673"/>
      <c r="P817" s="673"/>
      <c r="Q817" s="673"/>
      <c r="R817" s="673"/>
      <c r="S817" s="673"/>
      <c r="T817" s="673"/>
      <c r="U817" s="673"/>
      <c r="V817" s="673"/>
      <c r="W817" s="673"/>
      <c r="X817" s="673"/>
      <c r="Y817" s="673"/>
      <c r="Z817" s="673"/>
    </row>
    <row r="818" spans="1:26" s="19" customFormat="1" ht="13.5" customHeight="1" x14ac:dyDescent="0.15">
      <c r="A818" s="15"/>
      <c r="B818" s="15"/>
      <c r="C818" s="15"/>
      <c r="D818" s="15"/>
      <c r="E818" s="15"/>
      <c r="F818" s="15"/>
      <c r="G818" s="15"/>
      <c r="H818" s="15"/>
      <c r="I818" s="15"/>
      <c r="J818" s="15"/>
      <c r="K818" s="15"/>
      <c r="L818" s="15"/>
      <c r="M818" s="11"/>
      <c r="O818" s="673"/>
      <c r="P818" s="673"/>
      <c r="Q818" s="673"/>
      <c r="R818" s="673"/>
      <c r="S818" s="673"/>
      <c r="T818" s="673"/>
      <c r="U818" s="673"/>
      <c r="V818" s="673"/>
      <c r="W818" s="673"/>
      <c r="X818" s="673"/>
      <c r="Y818" s="673"/>
      <c r="Z818" s="673"/>
    </row>
    <row r="819" spans="1:26" s="19" customFormat="1" ht="13.5" customHeight="1" x14ac:dyDescent="0.15">
      <c r="A819" s="15"/>
      <c r="B819" s="15"/>
      <c r="C819" s="15"/>
      <c r="D819" s="15"/>
      <c r="E819" s="15"/>
      <c r="F819" s="15"/>
      <c r="G819" s="15"/>
      <c r="H819" s="15"/>
      <c r="I819" s="15"/>
      <c r="J819" s="15"/>
      <c r="K819" s="15"/>
      <c r="L819" s="15"/>
      <c r="M819" s="11"/>
      <c r="O819" s="673"/>
      <c r="P819" s="673"/>
      <c r="Q819" s="673"/>
      <c r="R819" s="673"/>
      <c r="S819" s="673"/>
      <c r="T819" s="673"/>
      <c r="U819" s="673"/>
      <c r="V819" s="673"/>
      <c r="W819" s="673"/>
      <c r="X819" s="673"/>
      <c r="Y819" s="673"/>
      <c r="Z819" s="673"/>
    </row>
    <row r="820" spans="1:26" s="19" customFormat="1" ht="13.5" customHeight="1" x14ac:dyDescent="0.15">
      <c r="A820" s="15"/>
      <c r="B820" s="15"/>
      <c r="C820" s="15"/>
      <c r="D820" s="15"/>
      <c r="E820" s="15"/>
      <c r="F820" s="15"/>
      <c r="G820" s="15"/>
      <c r="H820" s="15"/>
      <c r="I820" s="15"/>
      <c r="J820" s="15"/>
      <c r="K820" s="15"/>
      <c r="L820" s="15"/>
      <c r="M820" s="11"/>
      <c r="O820" s="673"/>
      <c r="P820" s="673"/>
      <c r="Q820" s="673"/>
      <c r="R820" s="673"/>
      <c r="S820" s="673"/>
      <c r="T820" s="673"/>
      <c r="U820" s="673"/>
      <c r="V820" s="673"/>
      <c r="W820" s="673"/>
      <c r="X820" s="673"/>
      <c r="Y820" s="673"/>
      <c r="Z820" s="673"/>
    </row>
    <row r="821" spans="1:26" s="19" customFormat="1" ht="13.5" customHeight="1" x14ac:dyDescent="0.15">
      <c r="A821" s="15"/>
      <c r="B821" s="15"/>
      <c r="C821" s="15"/>
      <c r="D821" s="15"/>
      <c r="E821" s="15"/>
      <c r="F821" s="15"/>
      <c r="G821" s="15"/>
      <c r="H821" s="15"/>
      <c r="I821" s="15"/>
      <c r="J821" s="15"/>
      <c r="K821" s="15"/>
      <c r="L821" s="15"/>
      <c r="M821" s="11"/>
      <c r="O821" s="673"/>
      <c r="P821" s="673"/>
      <c r="Q821" s="673"/>
      <c r="R821" s="673"/>
      <c r="S821" s="673"/>
      <c r="T821" s="673"/>
      <c r="U821" s="673"/>
      <c r="V821" s="673"/>
      <c r="W821" s="673"/>
      <c r="X821" s="673"/>
      <c r="Y821" s="673"/>
      <c r="Z821" s="673"/>
    </row>
    <row r="822" spans="1:26" s="19" customFormat="1" ht="13.5" customHeight="1" x14ac:dyDescent="0.15">
      <c r="A822" s="15"/>
      <c r="B822" s="15"/>
      <c r="C822" s="15"/>
      <c r="D822" s="15"/>
      <c r="E822" s="15"/>
      <c r="F822" s="15"/>
      <c r="G822" s="15"/>
      <c r="H822" s="15"/>
      <c r="I822" s="15"/>
      <c r="J822" s="15"/>
      <c r="K822" s="15"/>
      <c r="L822" s="15"/>
      <c r="M822" s="11"/>
      <c r="O822" s="673"/>
      <c r="P822" s="673"/>
      <c r="Q822" s="673"/>
      <c r="R822" s="673"/>
      <c r="S822" s="673"/>
      <c r="T822" s="673"/>
      <c r="U822" s="673"/>
      <c r="V822" s="673"/>
      <c r="W822" s="673"/>
      <c r="X822" s="673"/>
      <c r="Y822" s="673"/>
      <c r="Z822" s="673"/>
    </row>
    <row r="823" spans="1:26" s="19" customFormat="1" ht="13.5" customHeight="1" x14ac:dyDescent="0.15">
      <c r="A823" s="15"/>
      <c r="B823" s="15"/>
      <c r="C823" s="15"/>
      <c r="D823" s="15"/>
      <c r="E823" s="15"/>
      <c r="F823" s="15"/>
      <c r="G823" s="15"/>
      <c r="H823" s="15"/>
      <c r="I823" s="15"/>
      <c r="J823" s="15"/>
      <c r="K823" s="15"/>
      <c r="L823" s="15"/>
      <c r="M823" s="11"/>
      <c r="O823" s="673"/>
      <c r="P823" s="673"/>
      <c r="Q823" s="673"/>
      <c r="R823" s="673"/>
      <c r="S823" s="673"/>
      <c r="T823" s="673"/>
      <c r="U823" s="673"/>
      <c r="V823" s="673"/>
      <c r="W823" s="673"/>
      <c r="X823" s="673"/>
      <c r="Y823" s="673"/>
      <c r="Z823" s="673"/>
    </row>
    <row r="824" spans="1:26" s="19" customFormat="1" ht="13.5" customHeight="1" x14ac:dyDescent="0.15">
      <c r="A824" s="15"/>
      <c r="B824" s="15"/>
      <c r="C824" s="15"/>
      <c r="D824" s="15"/>
      <c r="E824" s="15"/>
      <c r="F824" s="15"/>
      <c r="G824" s="15"/>
      <c r="H824" s="15"/>
      <c r="I824" s="15"/>
      <c r="J824" s="15"/>
      <c r="K824" s="15"/>
      <c r="L824" s="15"/>
      <c r="M824" s="11"/>
      <c r="O824" s="673"/>
      <c r="P824" s="673"/>
      <c r="Q824" s="673"/>
      <c r="R824" s="673"/>
      <c r="S824" s="673"/>
      <c r="T824" s="673"/>
      <c r="U824" s="673"/>
      <c r="V824" s="673"/>
      <c r="W824" s="673"/>
      <c r="X824" s="673"/>
      <c r="Y824" s="673"/>
      <c r="Z824" s="673"/>
    </row>
    <row r="825" spans="1:26" s="19" customFormat="1" ht="13.5" customHeight="1" x14ac:dyDescent="0.15">
      <c r="A825" s="15"/>
      <c r="B825" s="15"/>
      <c r="C825" s="15"/>
      <c r="D825" s="15"/>
      <c r="E825" s="15"/>
      <c r="F825" s="15"/>
      <c r="G825" s="15"/>
      <c r="H825" s="15"/>
      <c r="I825" s="15"/>
      <c r="J825" s="15"/>
      <c r="K825" s="15"/>
      <c r="L825" s="15"/>
      <c r="M825" s="11"/>
      <c r="O825" s="673"/>
      <c r="P825" s="673"/>
      <c r="Q825" s="673"/>
      <c r="R825" s="673"/>
      <c r="S825" s="673"/>
      <c r="T825" s="673"/>
      <c r="U825" s="673"/>
      <c r="V825" s="673"/>
      <c r="W825" s="673"/>
      <c r="X825" s="673"/>
      <c r="Y825" s="673"/>
      <c r="Z825" s="673"/>
    </row>
    <row r="826" spans="1:26" s="19" customFormat="1" ht="13.5" customHeight="1" x14ac:dyDescent="0.15">
      <c r="A826" s="15"/>
      <c r="B826" s="15"/>
      <c r="C826" s="15"/>
      <c r="D826" s="15"/>
      <c r="E826" s="15"/>
      <c r="F826" s="15"/>
      <c r="G826" s="15"/>
      <c r="H826" s="15"/>
      <c r="I826" s="15"/>
      <c r="J826" s="15"/>
      <c r="K826" s="15"/>
      <c r="L826" s="15"/>
      <c r="M826" s="11"/>
      <c r="O826" s="673"/>
      <c r="P826" s="673"/>
      <c r="Q826" s="673"/>
      <c r="R826" s="673"/>
      <c r="S826" s="673"/>
      <c r="T826" s="673"/>
      <c r="U826" s="673"/>
      <c r="V826" s="673"/>
      <c r="W826" s="673"/>
      <c r="X826" s="673"/>
      <c r="Y826" s="673"/>
      <c r="Z826" s="673"/>
    </row>
    <row r="827" spans="1:26" s="19" customFormat="1" ht="13.5" customHeight="1" x14ac:dyDescent="0.15">
      <c r="A827" s="15"/>
      <c r="B827" s="15"/>
      <c r="C827" s="15"/>
      <c r="D827" s="15"/>
      <c r="E827" s="15"/>
      <c r="F827" s="15"/>
      <c r="G827" s="15"/>
      <c r="H827" s="15"/>
      <c r="I827" s="15"/>
      <c r="J827" s="15"/>
      <c r="K827" s="15"/>
      <c r="L827" s="15"/>
      <c r="M827" s="11"/>
      <c r="O827" s="673"/>
      <c r="P827" s="673"/>
      <c r="Q827" s="673"/>
      <c r="R827" s="673"/>
      <c r="S827" s="673"/>
      <c r="T827" s="673"/>
      <c r="U827" s="673"/>
      <c r="V827" s="673"/>
      <c r="W827" s="673"/>
      <c r="X827" s="673"/>
      <c r="Y827" s="673"/>
      <c r="Z827" s="673"/>
    </row>
    <row r="828" spans="1:26" s="19" customFormat="1" ht="13.5" customHeight="1" x14ac:dyDescent="0.15">
      <c r="A828" s="15"/>
      <c r="B828" s="15"/>
      <c r="C828" s="15"/>
      <c r="D828" s="15"/>
      <c r="E828" s="15"/>
      <c r="F828" s="15"/>
      <c r="G828" s="15"/>
      <c r="H828" s="15"/>
      <c r="I828" s="15"/>
      <c r="J828" s="15"/>
      <c r="K828" s="15"/>
      <c r="L828" s="15"/>
      <c r="M828" s="11"/>
      <c r="O828" s="673"/>
      <c r="P828" s="673"/>
      <c r="Q828" s="673"/>
      <c r="R828" s="673"/>
      <c r="S828" s="673"/>
      <c r="T828" s="673"/>
      <c r="U828" s="673"/>
      <c r="V828" s="673"/>
      <c r="W828" s="673"/>
      <c r="X828" s="673"/>
      <c r="Y828" s="673"/>
      <c r="Z828" s="673"/>
    </row>
    <row r="829" spans="1:26" s="19" customFormat="1" ht="13.5" customHeight="1" x14ac:dyDescent="0.15">
      <c r="A829" s="15"/>
      <c r="B829" s="15"/>
      <c r="C829" s="15"/>
      <c r="D829" s="15"/>
      <c r="E829" s="15"/>
      <c r="F829" s="15"/>
      <c r="G829" s="15"/>
      <c r="H829" s="15"/>
      <c r="I829" s="15"/>
      <c r="J829" s="15"/>
      <c r="K829" s="15"/>
      <c r="L829" s="15"/>
      <c r="M829" s="11"/>
      <c r="O829" s="673"/>
      <c r="P829" s="673"/>
      <c r="Q829" s="673"/>
      <c r="R829" s="673"/>
      <c r="S829" s="673"/>
      <c r="T829" s="673"/>
      <c r="U829" s="673"/>
      <c r="V829" s="673"/>
      <c r="W829" s="673"/>
      <c r="X829" s="673"/>
      <c r="Y829" s="673"/>
      <c r="Z829" s="673"/>
    </row>
    <row r="830" spans="1:26" s="19" customFormat="1" ht="13.5" customHeight="1" x14ac:dyDescent="0.15">
      <c r="A830" s="15"/>
      <c r="B830" s="15"/>
      <c r="C830" s="15"/>
      <c r="D830" s="15"/>
      <c r="E830" s="15"/>
      <c r="F830" s="15"/>
      <c r="G830" s="15"/>
      <c r="H830" s="15"/>
      <c r="I830" s="15"/>
      <c r="J830" s="15"/>
      <c r="K830" s="15"/>
      <c r="L830" s="15"/>
      <c r="M830" s="11"/>
      <c r="O830" s="673"/>
      <c r="P830" s="673"/>
      <c r="Q830" s="673"/>
      <c r="R830" s="673"/>
      <c r="S830" s="673"/>
      <c r="T830" s="673"/>
      <c r="U830" s="673"/>
      <c r="V830" s="673"/>
      <c r="W830" s="673"/>
      <c r="X830" s="673"/>
      <c r="Y830" s="673"/>
      <c r="Z830" s="673"/>
    </row>
    <row r="831" spans="1:26" s="19" customFormat="1" ht="13.5" customHeight="1" x14ac:dyDescent="0.15">
      <c r="A831" s="15"/>
      <c r="B831" s="15"/>
      <c r="C831" s="15"/>
      <c r="D831" s="15"/>
      <c r="E831" s="15"/>
      <c r="F831" s="15"/>
      <c r="G831" s="15"/>
      <c r="H831" s="15"/>
      <c r="I831" s="15"/>
      <c r="J831" s="15"/>
      <c r="K831" s="15"/>
      <c r="L831" s="15"/>
      <c r="M831" s="11"/>
      <c r="O831" s="673"/>
      <c r="P831" s="673"/>
      <c r="Q831" s="673"/>
      <c r="R831" s="673"/>
      <c r="S831" s="673"/>
      <c r="T831" s="673"/>
      <c r="U831" s="673"/>
      <c r="V831" s="673"/>
      <c r="W831" s="673"/>
      <c r="X831" s="673"/>
      <c r="Y831" s="673"/>
      <c r="Z831" s="673"/>
    </row>
    <row r="832" spans="1:26" s="19" customFormat="1" ht="13.5" customHeight="1" x14ac:dyDescent="0.15">
      <c r="A832" s="15"/>
      <c r="B832" s="15"/>
      <c r="C832" s="15"/>
      <c r="D832" s="15"/>
      <c r="E832" s="15"/>
      <c r="F832" s="15"/>
      <c r="G832" s="15"/>
      <c r="H832" s="15"/>
      <c r="I832" s="15"/>
      <c r="J832" s="15"/>
      <c r="K832" s="15"/>
      <c r="L832" s="15"/>
      <c r="M832" s="11"/>
      <c r="O832" s="673"/>
      <c r="P832" s="673"/>
      <c r="Q832" s="673"/>
      <c r="R832" s="673"/>
      <c r="S832" s="673"/>
      <c r="T832" s="673"/>
      <c r="U832" s="673"/>
      <c r="V832" s="673"/>
      <c r="W832" s="673"/>
      <c r="X832" s="673"/>
      <c r="Y832" s="673"/>
      <c r="Z832" s="673"/>
    </row>
    <row r="833" spans="1:26" s="19" customFormat="1" ht="13.5" customHeight="1" x14ac:dyDescent="0.15">
      <c r="A833" s="15"/>
      <c r="B833" s="15"/>
      <c r="C833" s="15"/>
      <c r="D833" s="15"/>
      <c r="E833" s="15"/>
      <c r="F833" s="15"/>
      <c r="G833" s="15"/>
      <c r="H833" s="15"/>
      <c r="I833" s="15"/>
      <c r="J833" s="15"/>
      <c r="K833" s="15"/>
      <c r="L833" s="15"/>
      <c r="M833" s="11"/>
      <c r="O833" s="673"/>
      <c r="P833" s="673"/>
      <c r="Q833" s="673"/>
      <c r="R833" s="673"/>
      <c r="S833" s="673"/>
      <c r="T833" s="673"/>
      <c r="U833" s="673"/>
      <c r="V833" s="673"/>
      <c r="W833" s="673"/>
      <c r="X833" s="673"/>
      <c r="Y833" s="673"/>
      <c r="Z833" s="673"/>
    </row>
    <row r="834" spans="1:26" s="19" customFormat="1" ht="13.5" customHeight="1" x14ac:dyDescent="0.15">
      <c r="A834" s="15"/>
      <c r="B834" s="15"/>
      <c r="C834" s="15"/>
      <c r="D834" s="15"/>
      <c r="E834" s="15"/>
      <c r="F834" s="15"/>
      <c r="G834" s="15"/>
      <c r="H834" s="15"/>
      <c r="I834" s="15"/>
      <c r="J834" s="15"/>
      <c r="K834" s="15"/>
      <c r="L834" s="15"/>
      <c r="M834" s="11"/>
      <c r="O834" s="673"/>
      <c r="P834" s="673"/>
      <c r="Q834" s="673"/>
      <c r="R834" s="673"/>
      <c r="S834" s="673"/>
      <c r="T834" s="673"/>
      <c r="U834" s="673"/>
      <c r="V834" s="673"/>
      <c r="W834" s="673"/>
      <c r="X834" s="673"/>
      <c r="Y834" s="673"/>
      <c r="Z834" s="673"/>
    </row>
    <row r="835" spans="1:26" s="19" customFormat="1" ht="13.5" customHeight="1" x14ac:dyDescent="0.15">
      <c r="A835" s="15"/>
      <c r="B835" s="15"/>
      <c r="C835" s="15"/>
      <c r="D835" s="15"/>
      <c r="E835" s="15"/>
      <c r="F835" s="15"/>
      <c r="G835" s="15"/>
      <c r="H835" s="15"/>
      <c r="I835" s="15"/>
      <c r="J835" s="15"/>
      <c r="K835" s="15"/>
      <c r="L835" s="15"/>
      <c r="M835" s="11"/>
      <c r="O835" s="673"/>
      <c r="P835" s="673"/>
      <c r="Q835" s="673"/>
      <c r="R835" s="673"/>
      <c r="S835" s="673"/>
      <c r="T835" s="673"/>
      <c r="U835" s="673"/>
      <c r="V835" s="673"/>
      <c r="W835" s="673"/>
      <c r="X835" s="673"/>
      <c r="Y835" s="673"/>
      <c r="Z835" s="673"/>
    </row>
    <row r="836" spans="1:26" s="19" customFormat="1" ht="13.5" customHeight="1" x14ac:dyDescent="0.15">
      <c r="A836" s="15"/>
      <c r="B836" s="15"/>
      <c r="C836" s="15"/>
      <c r="D836" s="15"/>
      <c r="E836" s="15"/>
      <c r="F836" s="15"/>
      <c r="G836" s="15"/>
      <c r="H836" s="15"/>
      <c r="I836" s="15"/>
      <c r="J836" s="15"/>
      <c r="K836" s="15"/>
      <c r="L836" s="15"/>
      <c r="M836" s="11"/>
      <c r="O836" s="673"/>
      <c r="P836" s="673"/>
      <c r="Q836" s="673"/>
      <c r="R836" s="673"/>
      <c r="S836" s="673"/>
      <c r="T836" s="673"/>
      <c r="U836" s="673"/>
      <c r="V836" s="673"/>
      <c r="W836" s="673"/>
      <c r="X836" s="673"/>
      <c r="Y836" s="673"/>
      <c r="Z836" s="673"/>
    </row>
    <row r="837" spans="1:26" s="19" customFormat="1" ht="13.5" customHeight="1" x14ac:dyDescent="0.15">
      <c r="A837" s="15"/>
      <c r="B837" s="15"/>
      <c r="C837" s="15"/>
      <c r="D837" s="15"/>
      <c r="E837" s="15"/>
      <c r="F837" s="15"/>
      <c r="G837" s="15"/>
      <c r="H837" s="15"/>
      <c r="I837" s="15"/>
      <c r="J837" s="15"/>
      <c r="K837" s="15"/>
      <c r="L837" s="15"/>
      <c r="M837" s="11"/>
      <c r="O837" s="673"/>
      <c r="P837" s="673"/>
      <c r="Q837" s="673"/>
      <c r="R837" s="673"/>
      <c r="S837" s="673"/>
      <c r="T837" s="673"/>
      <c r="U837" s="673"/>
      <c r="V837" s="673"/>
      <c r="W837" s="673"/>
      <c r="X837" s="673"/>
      <c r="Y837" s="673"/>
      <c r="Z837" s="673"/>
    </row>
    <row r="838" spans="1:26" s="19" customFormat="1" ht="13.5" customHeight="1" x14ac:dyDescent="0.15">
      <c r="A838" s="15"/>
      <c r="B838" s="15"/>
      <c r="C838" s="15"/>
      <c r="D838" s="15"/>
      <c r="E838" s="15"/>
      <c r="F838" s="15"/>
      <c r="G838" s="15"/>
      <c r="H838" s="15"/>
      <c r="I838" s="15"/>
      <c r="J838" s="15"/>
      <c r="K838" s="15"/>
      <c r="L838" s="15"/>
      <c r="M838" s="11"/>
      <c r="O838" s="673"/>
      <c r="P838" s="673"/>
      <c r="Q838" s="673"/>
      <c r="R838" s="673"/>
      <c r="S838" s="673"/>
      <c r="T838" s="673"/>
      <c r="U838" s="673"/>
      <c r="V838" s="673"/>
      <c r="W838" s="673"/>
      <c r="X838" s="673"/>
      <c r="Y838" s="673"/>
      <c r="Z838" s="673"/>
    </row>
    <row r="839" spans="1:26" s="19" customFormat="1" ht="13.5" customHeight="1" x14ac:dyDescent="0.15">
      <c r="A839" s="15"/>
      <c r="B839" s="15"/>
      <c r="C839" s="15"/>
      <c r="D839" s="15"/>
      <c r="E839" s="15"/>
      <c r="F839" s="15"/>
      <c r="G839" s="15"/>
      <c r="H839" s="15"/>
      <c r="I839" s="15"/>
      <c r="J839" s="15"/>
      <c r="K839" s="15"/>
      <c r="L839" s="15"/>
      <c r="M839" s="11"/>
      <c r="O839" s="673"/>
      <c r="P839" s="673"/>
      <c r="Q839" s="673"/>
      <c r="R839" s="673"/>
      <c r="S839" s="673"/>
      <c r="T839" s="673"/>
      <c r="U839" s="673"/>
      <c r="V839" s="673"/>
      <c r="W839" s="673"/>
      <c r="X839" s="673"/>
      <c r="Y839" s="673"/>
      <c r="Z839" s="673"/>
    </row>
    <row r="840" spans="1:26" s="19" customFormat="1" ht="13.5" customHeight="1" x14ac:dyDescent="0.15">
      <c r="A840" s="15"/>
      <c r="B840" s="15"/>
      <c r="C840" s="15"/>
      <c r="D840" s="15"/>
      <c r="E840" s="15"/>
      <c r="F840" s="15"/>
      <c r="G840" s="15"/>
      <c r="H840" s="15"/>
      <c r="I840" s="15"/>
      <c r="J840" s="15"/>
      <c r="K840" s="15"/>
      <c r="L840" s="15"/>
      <c r="M840" s="11"/>
      <c r="O840" s="673"/>
      <c r="P840" s="673"/>
      <c r="Q840" s="673"/>
      <c r="R840" s="673"/>
      <c r="S840" s="673"/>
      <c r="T840" s="673"/>
      <c r="U840" s="673"/>
      <c r="V840" s="673"/>
      <c r="W840" s="673"/>
      <c r="X840" s="673"/>
      <c r="Y840" s="673"/>
      <c r="Z840" s="673"/>
    </row>
    <row r="841" spans="1:26" s="19" customFormat="1" ht="13.5" customHeight="1" x14ac:dyDescent="0.15">
      <c r="A841" s="15"/>
      <c r="B841" s="15"/>
      <c r="C841" s="15"/>
      <c r="D841" s="15"/>
      <c r="E841" s="15"/>
      <c r="F841" s="15"/>
      <c r="G841" s="15"/>
      <c r="H841" s="15"/>
      <c r="I841" s="15"/>
      <c r="J841" s="15"/>
      <c r="K841" s="15"/>
      <c r="L841" s="15"/>
      <c r="M841" s="11"/>
      <c r="O841" s="673"/>
      <c r="P841" s="673"/>
      <c r="Q841" s="673"/>
      <c r="R841" s="673"/>
      <c r="S841" s="673"/>
      <c r="T841" s="673"/>
      <c r="U841" s="673"/>
      <c r="V841" s="673"/>
      <c r="W841" s="673"/>
      <c r="X841" s="673"/>
      <c r="Y841" s="673"/>
      <c r="Z841" s="673"/>
    </row>
    <row r="842" spans="1:26" s="19" customFormat="1" ht="13.5" customHeight="1" x14ac:dyDescent="0.15">
      <c r="A842" s="15"/>
      <c r="B842" s="15"/>
      <c r="C842" s="15"/>
      <c r="D842" s="15"/>
      <c r="E842" s="15"/>
      <c r="F842" s="15"/>
      <c r="G842" s="15"/>
      <c r="H842" s="15"/>
      <c r="I842" s="15"/>
      <c r="J842" s="15"/>
      <c r="K842" s="15"/>
      <c r="L842" s="15"/>
      <c r="M842" s="11"/>
      <c r="O842" s="673"/>
      <c r="P842" s="673"/>
      <c r="Q842" s="673"/>
      <c r="R842" s="673"/>
      <c r="S842" s="673"/>
      <c r="T842" s="673"/>
      <c r="U842" s="673"/>
      <c r="V842" s="673"/>
      <c r="W842" s="673"/>
      <c r="X842" s="673"/>
      <c r="Y842" s="673"/>
      <c r="Z842" s="673"/>
    </row>
    <row r="843" spans="1:26" s="19" customFormat="1" ht="13.5" customHeight="1" x14ac:dyDescent="0.15">
      <c r="A843" s="15"/>
      <c r="B843" s="15"/>
      <c r="C843" s="15"/>
      <c r="D843" s="15"/>
      <c r="E843" s="15"/>
      <c r="F843" s="15"/>
      <c r="G843" s="15"/>
      <c r="H843" s="15"/>
      <c r="I843" s="15"/>
      <c r="J843" s="15"/>
      <c r="K843" s="15"/>
      <c r="L843" s="15"/>
      <c r="M843" s="11"/>
      <c r="O843" s="673"/>
      <c r="P843" s="673"/>
      <c r="Q843" s="673"/>
      <c r="R843" s="673"/>
      <c r="S843" s="673"/>
      <c r="T843" s="673"/>
      <c r="U843" s="673"/>
      <c r="V843" s="673"/>
      <c r="W843" s="673"/>
      <c r="X843" s="673"/>
      <c r="Y843" s="673"/>
      <c r="Z843" s="673"/>
    </row>
    <row r="844" spans="1:26" s="19" customFormat="1" ht="13.5" customHeight="1" x14ac:dyDescent="0.15">
      <c r="A844" s="15"/>
      <c r="B844" s="15"/>
      <c r="C844" s="15"/>
      <c r="D844" s="15"/>
      <c r="E844" s="15"/>
      <c r="F844" s="15"/>
      <c r="G844" s="15"/>
      <c r="H844" s="15"/>
      <c r="I844" s="15"/>
      <c r="J844" s="15"/>
      <c r="K844" s="15"/>
      <c r="L844" s="15"/>
      <c r="M844" s="11"/>
      <c r="O844" s="673"/>
      <c r="P844" s="673"/>
      <c r="Q844" s="673"/>
      <c r="R844" s="673"/>
      <c r="S844" s="673"/>
      <c r="T844" s="673"/>
      <c r="U844" s="673"/>
      <c r="V844" s="673"/>
      <c r="W844" s="673"/>
      <c r="X844" s="673"/>
      <c r="Y844" s="673"/>
      <c r="Z844" s="673"/>
    </row>
    <row r="845" spans="1:26" s="19" customFormat="1" ht="13.5" customHeight="1" x14ac:dyDescent="0.15">
      <c r="A845" s="15"/>
      <c r="B845" s="15"/>
      <c r="C845" s="15"/>
      <c r="D845" s="15"/>
      <c r="E845" s="15"/>
      <c r="F845" s="15"/>
      <c r="G845" s="15"/>
      <c r="H845" s="15"/>
      <c r="I845" s="15"/>
      <c r="J845" s="15"/>
      <c r="K845" s="15"/>
      <c r="L845" s="15"/>
      <c r="M845" s="11"/>
      <c r="O845" s="673"/>
      <c r="P845" s="673"/>
      <c r="Q845" s="673"/>
      <c r="R845" s="673"/>
      <c r="S845" s="673"/>
      <c r="T845" s="673"/>
      <c r="U845" s="673"/>
      <c r="V845" s="673"/>
      <c r="W845" s="673"/>
      <c r="X845" s="673"/>
      <c r="Y845" s="673"/>
      <c r="Z845" s="673"/>
    </row>
    <row r="846" spans="1:26" s="19" customFormat="1" ht="13.5" customHeight="1" x14ac:dyDescent="0.15">
      <c r="A846" s="15"/>
      <c r="B846" s="15"/>
      <c r="C846" s="15"/>
      <c r="D846" s="15"/>
      <c r="E846" s="15"/>
      <c r="F846" s="15"/>
      <c r="G846" s="15"/>
      <c r="H846" s="15"/>
      <c r="I846" s="15"/>
      <c r="J846" s="15"/>
      <c r="K846" s="15"/>
      <c r="L846" s="15"/>
      <c r="M846" s="11"/>
      <c r="O846" s="673"/>
      <c r="P846" s="673"/>
      <c r="Q846" s="673"/>
      <c r="R846" s="673"/>
      <c r="S846" s="673"/>
      <c r="T846" s="673"/>
      <c r="U846" s="673"/>
      <c r="V846" s="673"/>
      <c r="W846" s="673"/>
      <c r="X846" s="673"/>
      <c r="Y846" s="673"/>
      <c r="Z846" s="673"/>
    </row>
    <row r="847" spans="1:26" s="19" customFormat="1" ht="13.5" customHeight="1" x14ac:dyDescent="0.15">
      <c r="A847" s="15"/>
      <c r="B847" s="15"/>
      <c r="C847" s="15"/>
      <c r="D847" s="15"/>
      <c r="E847" s="15"/>
      <c r="F847" s="15"/>
      <c r="G847" s="15"/>
      <c r="H847" s="15"/>
      <c r="I847" s="15"/>
      <c r="J847" s="15"/>
      <c r="K847" s="15"/>
      <c r="L847" s="15"/>
      <c r="M847" s="11"/>
      <c r="O847" s="673"/>
      <c r="P847" s="673"/>
      <c r="Q847" s="673"/>
      <c r="R847" s="673"/>
      <c r="S847" s="673"/>
      <c r="T847" s="673"/>
      <c r="U847" s="673"/>
      <c r="V847" s="673"/>
      <c r="W847" s="673"/>
      <c r="X847" s="673"/>
      <c r="Y847" s="673"/>
      <c r="Z847" s="673"/>
    </row>
    <row r="848" spans="1:26" s="19" customFormat="1" ht="13.5" customHeight="1" x14ac:dyDescent="0.15">
      <c r="A848" s="15"/>
      <c r="B848" s="15"/>
      <c r="C848" s="15"/>
      <c r="D848" s="15"/>
      <c r="E848" s="15"/>
      <c r="F848" s="15"/>
      <c r="G848" s="15"/>
      <c r="H848" s="15"/>
      <c r="I848" s="15"/>
      <c r="J848" s="15"/>
      <c r="K848" s="15"/>
      <c r="L848" s="15"/>
      <c r="M848" s="11"/>
      <c r="O848" s="673"/>
      <c r="P848" s="673"/>
      <c r="Q848" s="673"/>
      <c r="R848" s="673"/>
      <c r="S848" s="673"/>
      <c r="T848" s="673"/>
      <c r="U848" s="673"/>
      <c r="V848" s="673"/>
      <c r="W848" s="673"/>
      <c r="X848" s="673"/>
      <c r="Y848" s="673"/>
      <c r="Z848" s="673"/>
    </row>
    <row r="849" spans="1:26" s="19" customFormat="1" ht="13.5" customHeight="1" x14ac:dyDescent="0.15">
      <c r="A849" s="15"/>
      <c r="B849" s="15"/>
      <c r="C849" s="15"/>
      <c r="D849" s="15"/>
      <c r="E849" s="15"/>
      <c r="F849" s="15"/>
      <c r="G849" s="15"/>
      <c r="H849" s="15"/>
      <c r="I849" s="15"/>
      <c r="J849" s="15"/>
      <c r="K849" s="15"/>
      <c r="L849" s="15"/>
      <c r="M849" s="11"/>
      <c r="O849" s="673"/>
      <c r="P849" s="673"/>
      <c r="Q849" s="673"/>
      <c r="R849" s="673"/>
      <c r="S849" s="673"/>
      <c r="T849" s="673"/>
      <c r="U849" s="673"/>
      <c r="V849" s="673"/>
      <c r="W849" s="673"/>
      <c r="X849" s="673"/>
      <c r="Y849" s="673"/>
      <c r="Z849" s="673"/>
    </row>
    <row r="850" spans="1:26" s="19" customFormat="1" ht="13.5" customHeight="1" x14ac:dyDescent="0.15">
      <c r="A850" s="15"/>
      <c r="B850" s="15"/>
      <c r="C850" s="15"/>
      <c r="D850" s="15"/>
      <c r="E850" s="15"/>
      <c r="F850" s="15"/>
      <c r="G850" s="15"/>
      <c r="H850" s="15"/>
      <c r="I850" s="15"/>
      <c r="J850" s="15"/>
      <c r="K850" s="15"/>
      <c r="L850" s="15"/>
      <c r="M850" s="11"/>
      <c r="O850" s="673"/>
      <c r="P850" s="673"/>
      <c r="Q850" s="673"/>
      <c r="R850" s="673"/>
      <c r="S850" s="673"/>
      <c r="T850" s="673"/>
      <c r="U850" s="673"/>
      <c r="V850" s="673"/>
      <c r="W850" s="673"/>
      <c r="X850" s="673"/>
      <c r="Y850" s="673"/>
      <c r="Z850" s="673"/>
    </row>
    <row r="851" spans="1:26" s="19" customFormat="1" ht="13.5" customHeight="1" x14ac:dyDescent="0.15">
      <c r="A851" s="15"/>
      <c r="B851" s="15"/>
      <c r="C851" s="15"/>
      <c r="D851" s="15"/>
      <c r="E851" s="15"/>
      <c r="F851" s="15"/>
      <c r="G851" s="15"/>
      <c r="H851" s="15"/>
      <c r="I851" s="15"/>
      <c r="J851" s="15"/>
      <c r="K851" s="15"/>
      <c r="L851" s="15"/>
      <c r="M851" s="11"/>
      <c r="O851" s="673"/>
      <c r="P851" s="673"/>
      <c r="Q851" s="673"/>
      <c r="R851" s="673"/>
      <c r="S851" s="673"/>
      <c r="T851" s="673"/>
      <c r="U851" s="673"/>
      <c r="V851" s="673"/>
      <c r="W851" s="673"/>
      <c r="X851" s="673"/>
      <c r="Y851" s="673"/>
      <c r="Z851" s="673"/>
    </row>
    <row r="852" spans="1:26" s="19" customFormat="1" ht="13.5" customHeight="1" x14ac:dyDescent="0.15">
      <c r="A852" s="15"/>
      <c r="B852" s="15"/>
      <c r="C852" s="15"/>
      <c r="D852" s="15"/>
      <c r="E852" s="15"/>
      <c r="F852" s="15"/>
      <c r="G852" s="15"/>
      <c r="H852" s="15"/>
      <c r="I852" s="15"/>
      <c r="J852" s="15"/>
      <c r="K852" s="15"/>
      <c r="L852" s="15"/>
      <c r="M852" s="11"/>
      <c r="O852" s="673"/>
      <c r="P852" s="673"/>
      <c r="Q852" s="673"/>
      <c r="R852" s="673"/>
      <c r="S852" s="673"/>
      <c r="T852" s="673"/>
      <c r="U852" s="673"/>
      <c r="V852" s="673"/>
      <c r="W852" s="673"/>
      <c r="X852" s="673"/>
      <c r="Y852" s="673"/>
      <c r="Z852" s="673"/>
    </row>
    <row r="853" spans="1:26" s="19" customFormat="1" ht="13.5" customHeight="1" x14ac:dyDescent="0.15">
      <c r="A853" s="15"/>
      <c r="B853" s="15"/>
      <c r="C853" s="15"/>
      <c r="D853" s="15"/>
      <c r="E853" s="15"/>
      <c r="F853" s="15"/>
      <c r="G853" s="15"/>
      <c r="H853" s="15"/>
      <c r="I853" s="15"/>
      <c r="J853" s="15"/>
      <c r="K853" s="15"/>
      <c r="L853" s="15"/>
      <c r="M853" s="11"/>
      <c r="O853" s="673"/>
      <c r="P853" s="673"/>
      <c r="Q853" s="673"/>
      <c r="R853" s="673"/>
      <c r="S853" s="673"/>
      <c r="T853" s="673"/>
      <c r="U853" s="673"/>
      <c r="V853" s="673"/>
      <c r="W853" s="673"/>
      <c r="X853" s="673"/>
      <c r="Y853" s="673"/>
      <c r="Z853" s="673"/>
    </row>
    <row r="854" spans="1:26" s="19" customFormat="1" ht="13.5" customHeight="1" x14ac:dyDescent="0.15">
      <c r="A854" s="15"/>
      <c r="B854" s="15"/>
      <c r="C854" s="15"/>
      <c r="D854" s="15"/>
      <c r="E854" s="15"/>
      <c r="F854" s="15"/>
      <c r="G854" s="15"/>
      <c r="H854" s="15"/>
      <c r="I854" s="15"/>
      <c r="J854" s="15"/>
      <c r="K854" s="15"/>
      <c r="L854" s="15"/>
      <c r="M854" s="11"/>
      <c r="O854" s="673"/>
      <c r="P854" s="673"/>
      <c r="Q854" s="673"/>
      <c r="R854" s="673"/>
      <c r="S854" s="673"/>
      <c r="T854" s="673"/>
      <c r="U854" s="673"/>
      <c r="V854" s="673"/>
      <c r="W854" s="673"/>
      <c r="X854" s="673"/>
      <c r="Y854" s="673"/>
      <c r="Z854" s="673"/>
    </row>
    <row r="855" spans="1:26" s="19" customFormat="1" ht="13.5" customHeight="1" x14ac:dyDescent="0.15">
      <c r="A855" s="15"/>
      <c r="B855" s="15"/>
      <c r="C855" s="15"/>
      <c r="D855" s="15"/>
      <c r="E855" s="15"/>
      <c r="F855" s="15"/>
      <c r="G855" s="15"/>
      <c r="H855" s="15"/>
      <c r="I855" s="15"/>
      <c r="J855" s="15"/>
      <c r="K855" s="15"/>
      <c r="L855" s="15"/>
      <c r="M855" s="11"/>
      <c r="O855" s="673"/>
      <c r="P855" s="673"/>
      <c r="Q855" s="673"/>
      <c r="R855" s="673"/>
      <c r="S855" s="673"/>
      <c r="T855" s="673"/>
      <c r="U855" s="673"/>
      <c r="V855" s="673"/>
      <c r="W855" s="673"/>
      <c r="X855" s="673"/>
      <c r="Y855" s="673"/>
      <c r="Z855" s="673"/>
    </row>
    <row r="856" spans="1:26" s="19" customFormat="1" ht="13.5" customHeight="1" x14ac:dyDescent="0.15">
      <c r="A856" s="15"/>
      <c r="B856" s="15"/>
      <c r="C856" s="15"/>
      <c r="D856" s="15"/>
      <c r="E856" s="15"/>
      <c r="F856" s="15"/>
      <c r="G856" s="15"/>
      <c r="H856" s="15"/>
      <c r="I856" s="15"/>
      <c r="J856" s="15"/>
      <c r="K856" s="15"/>
      <c r="L856" s="15"/>
      <c r="M856" s="11"/>
      <c r="O856" s="673"/>
      <c r="P856" s="673"/>
      <c r="Q856" s="673"/>
      <c r="R856" s="673"/>
      <c r="S856" s="673"/>
      <c r="T856" s="673"/>
      <c r="U856" s="673"/>
      <c r="V856" s="673"/>
      <c r="W856" s="673"/>
      <c r="X856" s="673"/>
      <c r="Y856" s="673"/>
      <c r="Z856" s="673"/>
    </row>
    <row r="857" spans="1:26" s="19" customFormat="1" ht="13.5" customHeight="1" x14ac:dyDescent="0.15">
      <c r="A857" s="15"/>
      <c r="B857" s="15"/>
      <c r="C857" s="15"/>
      <c r="D857" s="15"/>
      <c r="E857" s="15"/>
      <c r="F857" s="15"/>
      <c r="G857" s="15"/>
      <c r="H857" s="15"/>
      <c r="I857" s="15"/>
      <c r="J857" s="15"/>
      <c r="K857" s="15"/>
      <c r="L857" s="15"/>
      <c r="M857" s="11"/>
      <c r="O857" s="673"/>
      <c r="P857" s="673"/>
      <c r="Q857" s="673"/>
      <c r="R857" s="673"/>
      <c r="S857" s="673"/>
      <c r="T857" s="673"/>
      <c r="U857" s="673"/>
      <c r="V857" s="673"/>
      <c r="W857" s="673"/>
      <c r="X857" s="673"/>
      <c r="Y857" s="673"/>
      <c r="Z857" s="673"/>
    </row>
    <row r="858" spans="1:26" s="19" customFormat="1" ht="13.5" customHeight="1" x14ac:dyDescent="0.15">
      <c r="A858" s="15"/>
      <c r="B858" s="15"/>
      <c r="C858" s="15"/>
      <c r="D858" s="15"/>
      <c r="E858" s="15"/>
      <c r="F858" s="15"/>
      <c r="G858" s="15"/>
      <c r="H858" s="15"/>
      <c r="I858" s="15"/>
      <c r="J858" s="15"/>
      <c r="K858" s="15"/>
      <c r="L858" s="15"/>
      <c r="M858" s="11"/>
      <c r="O858" s="673"/>
      <c r="P858" s="673"/>
      <c r="Q858" s="673"/>
      <c r="R858" s="673"/>
      <c r="S858" s="673"/>
      <c r="T858" s="673"/>
      <c r="U858" s="673"/>
      <c r="V858" s="673"/>
      <c r="W858" s="673"/>
      <c r="X858" s="673"/>
      <c r="Y858" s="673"/>
      <c r="Z858" s="673"/>
    </row>
    <row r="859" spans="1:26" s="19" customFormat="1" ht="13.5" customHeight="1" x14ac:dyDescent="0.15">
      <c r="A859" s="15"/>
      <c r="B859" s="15"/>
      <c r="C859" s="15"/>
      <c r="D859" s="15"/>
      <c r="E859" s="15"/>
      <c r="F859" s="15"/>
      <c r="G859" s="15"/>
      <c r="H859" s="15"/>
      <c r="I859" s="15"/>
      <c r="J859" s="15"/>
      <c r="K859" s="15"/>
      <c r="L859" s="15"/>
      <c r="M859" s="11"/>
      <c r="O859" s="673"/>
      <c r="P859" s="673"/>
      <c r="Q859" s="673"/>
      <c r="R859" s="673"/>
      <c r="S859" s="673"/>
      <c r="T859" s="673"/>
      <c r="U859" s="673"/>
      <c r="V859" s="673"/>
      <c r="W859" s="673"/>
      <c r="X859" s="673"/>
      <c r="Y859" s="673"/>
      <c r="Z859" s="673"/>
    </row>
    <row r="860" spans="1:26" s="19" customFormat="1" ht="13.5" customHeight="1" x14ac:dyDescent="0.15">
      <c r="A860" s="15"/>
      <c r="B860" s="15"/>
      <c r="C860" s="15"/>
      <c r="D860" s="15"/>
      <c r="E860" s="15"/>
      <c r="F860" s="15"/>
      <c r="G860" s="15"/>
      <c r="H860" s="15"/>
      <c r="I860" s="15"/>
      <c r="J860" s="15"/>
      <c r="K860" s="15"/>
      <c r="L860" s="15"/>
      <c r="M860" s="11"/>
      <c r="O860" s="673"/>
      <c r="P860" s="673"/>
      <c r="Q860" s="673"/>
      <c r="R860" s="673"/>
      <c r="S860" s="673"/>
      <c r="T860" s="673"/>
      <c r="U860" s="673"/>
      <c r="V860" s="673"/>
      <c r="W860" s="673"/>
      <c r="X860" s="673"/>
      <c r="Y860" s="673"/>
      <c r="Z860" s="673"/>
    </row>
    <row r="861" spans="1:26" s="19" customFormat="1" ht="13.5" customHeight="1" x14ac:dyDescent="0.15">
      <c r="A861" s="15"/>
      <c r="B861" s="15"/>
      <c r="C861" s="15"/>
      <c r="D861" s="15"/>
      <c r="E861" s="15"/>
      <c r="F861" s="15"/>
      <c r="G861" s="15"/>
      <c r="H861" s="15"/>
      <c r="I861" s="15"/>
      <c r="J861" s="15"/>
      <c r="K861" s="15"/>
      <c r="L861" s="15"/>
      <c r="M861" s="11"/>
      <c r="O861" s="673"/>
      <c r="P861" s="673"/>
      <c r="Q861" s="673"/>
      <c r="R861" s="673"/>
      <c r="S861" s="673"/>
      <c r="T861" s="673"/>
      <c r="U861" s="673"/>
      <c r="V861" s="673"/>
      <c r="W861" s="673"/>
      <c r="X861" s="673"/>
      <c r="Y861" s="673"/>
      <c r="Z861" s="673"/>
    </row>
    <row r="862" spans="1:26" s="19" customFormat="1" ht="13.5" customHeight="1" x14ac:dyDescent="0.15">
      <c r="A862" s="15"/>
      <c r="B862" s="15"/>
      <c r="C862" s="15"/>
      <c r="D862" s="15"/>
      <c r="E862" s="15"/>
      <c r="F862" s="15"/>
      <c r="G862" s="15"/>
      <c r="H862" s="15"/>
      <c r="I862" s="15"/>
      <c r="J862" s="15"/>
      <c r="K862" s="15"/>
      <c r="L862" s="15"/>
      <c r="M862" s="11"/>
      <c r="O862" s="673"/>
      <c r="P862" s="673"/>
      <c r="Q862" s="673"/>
      <c r="R862" s="673"/>
      <c r="S862" s="673"/>
      <c r="T862" s="673"/>
      <c r="U862" s="673"/>
      <c r="V862" s="673"/>
      <c r="W862" s="673"/>
      <c r="X862" s="673"/>
      <c r="Y862" s="673"/>
      <c r="Z862" s="673"/>
    </row>
    <row r="863" spans="1:26" s="19" customFormat="1" ht="13.5" customHeight="1" x14ac:dyDescent="0.15">
      <c r="A863" s="15"/>
      <c r="B863" s="15"/>
      <c r="C863" s="15"/>
      <c r="D863" s="15"/>
      <c r="E863" s="15"/>
      <c r="F863" s="15"/>
      <c r="G863" s="15"/>
      <c r="H863" s="15"/>
      <c r="I863" s="15"/>
      <c r="J863" s="15"/>
      <c r="K863" s="15"/>
      <c r="L863" s="15"/>
      <c r="M863" s="11"/>
      <c r="O863" s="673"/>
      <c r="P863" s="673"/>
      <c r="Q863" s="673"/>
      <c r="R863" s="673"/>
      <c r="S863" s="673"/>
      <c r="T863" s="673"/>
      <c r="U863" s="673"/>
      <c r="V863" s="673"/>
      <c r="W863" s="673"/>
      <c r="X863" s="673"/>
      <c r="Y863" s="673"/>
      <c r="Z863" s="673"/>
    </row>
    <row r="864" spans="1:26" s="19" customFormat="1" ht="13.5" customHeight="1" x14ac:dyDescent="0.15">
      <c r="A864" s="15"/>
      <c r="B864" s="15"/>
      <c r="C864" s="15"/>
      <c r="D864" s="15"/>
      <c r="E864" s="15"/>
      <c r="F864" s="15"/>
      <c r="G864" s="15"/>
      <c r="H864" s="15"/>
      <c r="I864" s="15"/>
      <c r="J864" s="15"/>
      <c r="K864" s="15"/>
      <c r="L864" s="15"/>
      <c r="M864" s="11"/>
      <c r="O864" s="673"/>
      <c r="P864" s="673"/>
      <c r="Q864" s="673"/>
      <c r="R864" s="673"/>
      <c r="S864" s="673"/>
      <c r="T864" s="673"/>
      <c r="U864" s="673"/>
      <c r="V864" s="673"/>
      <c r="W864" s="673"/>
      <c r="X864" s="673"/>
      <c r="Y864" s="673"/>
      <c r="Z864" s="673"/>
    </row>
    <row r="865" spans="1:26" s="19" customFormat="1" ht="13.5" customHeight="1" x14ac:dyDescent="0.15">
      <c r="A865" s="15"/>
      <c r="B865" s="15"/>
      <c r="C865" s="15"/>
      <c r="D865" s="15"/>
      <c r="E865" s="15"/>
      <c r="F865" s="15"/>
      <c r="G865" s="15"/>
      <c r="H865" s="15"/>
      <c r="I865" s="15"/>
      <c r="J865" s="15"/>
      <c r="K865" s="15"/>
      <c r="L865" s="15"/>
      <c r="M865" s="11"/>
      <c r="O865" s="673"/>
      <c r="P865" s="673"/>
      <c r="Q865" s="673"/>
      <c r="R865" s="673"/>
      <c r="S865" s="673"/>
      <c r="T865" s="673"/>
      <c r="U865" s="673"/>
      <c r="V865" s="673"/>
      <c r="W865" s="673"/>
      <c r="X865" s="673"/>
      <c r="Y865" s="673"/>
      <c r="Z865" s="673"/>
    </row>
    <row r="866" spans="1:26" s="19" customFormat="1" ht="13.5" customHeight="1" x14ac:dyDescent="0.15">
      <c r="A866" s="15"/>
      <c r="B866" s="15"/>
      <c r="C866" s="15"/>
      <c r="D866" s="15"/>
      <c r="E866" s="15"/>
      <c r="F866" s="15"/>
      <c r="G866" s="15"/>
      <c r="H866" s="15"/>
      <c r="I866" s="15"/>
      <c r="J866" s="15"/>
      <c r="K866" s="15"/>
      <c r="L866" s="15"/>
      <c r="M866" s="11"/>
      <c r="O866" s="673"/>
      <c r="P866" s="673"/>
      <c r="Q866" s="673"/>
      <c r="R866" s="673"/>
      <c r="S866" s="673"/>
      <c r="T866" s="673"/>
      <c r="U866" s="673"/>
      <c r="V866" s="673"/>
      <c r="W866" s="673"/>
      <c r="X866" s="673"/>
      <c r="Y866" s="673"/>
      <c r="Z866" s="673"/>
    </row>
    <row r="867" spans="1:26" s="19" customFormat="1" ht="13.5" customHeight="1" x14ac:dyDescent="0.15">
      <c r="A867" s="15"/>
      <c r="B867" s="15"/>
      <c r="C867" s="15"/>
      <c r="D867" s="15"/>
      <c r="E867" s="15"/>
      <c r="F867" s="15"/>
      <c r="G867" s="15"/>
      <c r="H867" s="15"/>
      <c r="I867" s="15"/>
      <c r="J867" s="15"/>
      <c r="K867" s="15"/>
      <c r="L867" s="15"/>
      <c r="M867" s="11"/>
      <c r="O867" s="673"/>
      <c r="P867" s="673"/>
      <c r="Q867" s="673"/>
      <c r="R867" s="673"/>
      <c r="S867" s="673"/>
      <c r="T867" s="673"/>
      <c r="U867" s="673"/>
      <c r="V867" s="673"/>
      <c r="W867" s="673"/>
      <c r="X867" s="673"/>
      <c r="Y867" s="673"/>
      <c r="Z867" s="673"/>
    </row>
    <row r="868" spans="1:26" s="19" customFormat="1" ht="13.5" customHeight="1" x14ac:dyDescent="0.15">
      <c r="A868" s="15"/>
      <c r="B868" s="15"/>
      <c r="C868" s="15"/>
      <c r="D868" s="15"/>
      <c r="E868" s="15"/>
      <c r="F868" s="15"/>
      <c r="G868" s="15"/>
      <c r="H868" s="15"/>
      <c r="I868" s="15"/>
      <c r="J868" s="15"/>
      <c r="K868" s="15"/>
      <c r="L868" s="15"/>
      <c r="M868" s="11"/>
      <c r="O868" s="673"/>
      <c r="P868" s="673"/>
      <c r="Q868" s="673"/>
      <c r="R868" s="673"/>
      <c r="S868" s="673"/>
      <c r="T868" s="673"/>
      <c r="U868" s="673"/>
      <c r="V868" s="673"/>
      <c r="W868" s="673"/>
      <c r="X868" s="673"/>
      <c r="Y868" s="673"/>
      <c r="Z868" s="673"/>
    </row>
    <row r="869" spans="1:26" s="19" customFormat="1" ht="13.5" customHeight="1" x14ac:dyDescent="0.15">
      <c r="A869" s="15"/>
      <c r="B869" s="15"/>
      <c r="C869" s="15"/>
      <c r="D869" s="15"/>
      <c r="E869" s="15"/>
      <c r="F869" s="15"/>
      <c r="G869" s="15"/>
      <c r="H869" s="15"/>
      <c r="I869" s="15"/>
      <c r="J869" s="15"/>
      <c r="K869" s="15"/>
      <c r="L869" s="15"/>
      <c r="M869" s="11"/>
      <c r="O869" s="673"/>
      <c r="P869" s="673"/>
      <c r="Q869" s="673"/>
      <c r="R869" s="673"/>
      <c r="S869" s="673"/>
      <c r="T869" s="673"/>
      <c r="U869" s="673"/>
      <c r="V869" s="673"/>
      <c r="W869" s="673"/>
      <c r="X869" s="673"/>
      <c r="Y869" s="673"/>
      <c r="Z869" s="673"/>
    </row>
    <row r="870" spans="1:26" s="19" customFormat="1" ht="13.5" customHeight="1" x14ac:dyDescent="0.15">
      <c r="A870" s="15"/>
      <c r="B870" s="15"/>
      <c r="C870" s="15"/>
      <c r="D870" s="15"/>
      <c r="E870" s="15"/>
      <c r="F870" s="15"/>
      <c r="G870" s="15"/>
      <c r="H870" s="15"/>
      <c r="I870" s="15"/>
      <c r="J870" s="15"/>
      <c r="K870" s="15"/>
      <c r="L870" s="15"/>
      <c r="M870" s="11"/>
      <c r="O870" s="673"/>
      <c r="P870" s="673"/>
      <c r="Q870" s="673"/>
      <c r="R870" s="673"/>
      <c r="S870" s="673"/>
      <c r="T870" s="673"/>
      <c r="U870" s="673"/>
      <c r="V870" s="673"/>
      <c r="W870" s="673"/>
      <c r="X870" s="673"/>
      <c r="Y870" s="673"/>
      <c r="Z870" s="673"/>
    </row>
    <row r="871" spans="1:26" s="19" customFormat="1" ht="13.5" customHeight="1" x14ac:dyDescent="0.15">
      <c r="A871" s="15"/>
      <c r="B871" s="15"/>
      <c r="C871" s="15"/>
      <c r="D871" s="15"/>
      <c r="E871" s="15"/>
      <c r="F871" s="15"/>
      <c r="G871" s="15"/>
      <c r="H871" s="15"/>
      <c r="I871" s="15"/>
      <c r="J871" s="15"/>
      <c r="K871" s="15"/>
      <c r="L871" s="15"/>
      <c r="M871" s="11"/>
      <c r="O871" s="673"/>
      <c r="P871" s="673"/>
      <c r="Q871" s="673"/>
      <c r="R871" s="673"/>
      <c r="S871" s="673"/>
      <c r="T871" s="673"/>
      <c r="U871" s="673"/>
      <c r="V871" s="673"/>
      <c r="W871" s="673"/>
      <c r="X871" s="673"/>
      <c r="Y871" s="673"/>
      <c r="Z871" s="673"/>
    </row>
    <row r="872" spans="1:26" s="19" customFormat="1" ht="13.5" customHeight="1" x14ac:dyDescent="0.15">
      <c r="A872" s="15"/>
      <c r="B872" s="15"/>
      <c r="C872" s="15"/>
      <c r="D872" s="15"/>
      <c r="E872" s="15"/>
      <c r="F872" s="15"/>
      <c r="G872" s="15"/>
      <c r="H872" s="15"/>
      <c r="I872" s="15"/>
      <c r="J872" s="15"/>
      <c r="K872" s="15"/>
      <c r="L872" s="15"/>
      <c r="M872" s="11"/>
      <c r="O872" s="673"/>
      <c r="P872" s="673"/>
      <c r="Q872" s="673"/>
      <c r="R872" s="673"/>
      <c r="S872" s="673"/>
      <c r="T872" s="673"/>
      <c r="U872" s="673"/>
      <c r="V872" s="673"/>
      <c r="W872" s="673"/>
      <c r="X872" s="673"/>
      <c r="Y872" s="673"/>
      <c r="Z872" s="673"/>
    </row>
    <row r="873" spans="1:26" s="19" customFormat="1" ht="13.5" customHeight="1" x14ac:dyDescent="0.15">
      <c r="A873" s="15"/>
      <c r="B873" s="15"/>
      <c r="C873" s="15"/>
      <c r="D873" s="15"/>
      <c r="E873" s="15"/>
      <c r="F873" s="15"/>
      <c r="G873" s="15"/>
      <c r="H873" s="15"/>
      <c r="I873" s="15"/>
      <c r="J873" s="15"/>
      <c r="K873" s="15"/>
      <c r="L873" s="15"/>
      <c r="M873" s="11"/>
      <c r="O873" s="673"/>
      <c r="P873" s="673"/>
      <c r="Q873" s="673"/>
      <c r="R873" s="673"/>
      <c r="S873" s="673"/>
      <c r="T873" s="673"/>
      <c r="U873" s="673"/>
      <c r="V873" s="673"/>
      <c r="W873" s="673"/>
      <c r="X873" s="673"/>
      <c r="Y873" s="673"/>
      <c r="Z873" s="673"/>
    </row>
    <row r="874" spans="1:26" s="19" customFormat="1" ht="13.5" customHeight="1" x14ac:dyDescent="0.15">
      <c r="A874" s="15"/>
      <c r="B874" s="15"/>
      <c r="C874" s="15"/>
      <c r="D874" s="15"/>
      <c r="E874" s="15"/>
      <c r="F874" s="15"/>
      <c r="G874" s="15"/>
      <c r="H874" s="15"/>
      <c r="I874" s="15"/>
      <c r="J874" s="15"/>
      <c r="K874" s="15"/>
      <c r="L874" s="15"/>
      <c r="M874" s="11"/>
      <c r="O874" s="673"/>
      <c r="P874" s="673"/>
      <c r="Q874" s="673"/>
      <c r="R874" s="673"/>
      <c r="S874" s="673"/>
      <c r="T874" s="673"/>
      <c r="U874" s="673"/>
      <c r="V874" s="673"/>
      <c r="W874" s="673"/>
      <c r="X874" s="673"/>
      <c r="Y874" s="673"/>
      <c r="Z874" s="673"/>
    </row>
    <row r="875" spans="1:26" s="19" customFormat="1" ht="13.5" customHeight="1" x14ac:dyDescent="0.15">
      <c r="A875" s="15"/>
      <c r="B875" s="15"/>
      <c r="C875" s="15"/>
      <c r="D875" s="15"/>
      <c r="E875" s="15"/>
      <c r="F875" s="15"/>
      <c r="G875" s="15"/>
      <c r="H875" s="15"/>
      <c r="I875" s="15"/>
      <c r="J875" s="15"/>
      <c r="K875" s="15"/>
      <c r="L875" s="15"/>
      <c r="M875" s="11"/>
      <c r="O875" s="673"/>
      <c r="P875" s="673"/>
      <c r="Q875" s="673"/>
      <c r="R875" s="673"/>
      <c r="S875" s="673"/>
      <c r="T875" s="673"/>
      <c r="U875" s="673"/>
      <c r="V875" s="673"/>
      <c r="W875" s="673"/>
      <c r="X875" s="673"/>
      <c r="Y875" s="673"/>
      <c r="Z875" s="673"/>
    </row>
    <row r="876" spans="1:26" s="19" customFormat="1" ht="13.5" customHeight="1" x14ac:dyDescent="0.15">
      <c r="A876" s="15"/>
      <c r="B876" s="15"/>
      <c r="C876" s="15"/>
      <c r="D876" s="15"/>
      <c r="E876" s="15"/>
      <c r="F876" s="15"/>
      <c r="G876" s="15"/>
      <c r="H876" s="15"/>
      <c r="I876" s="15"/>
      <c r="J876" s="15"/>
      <c r="K876" s="15"/>
      <c r="L876" s="15"/>
      <c r="M876" s="11"/>
      <c r="O876" s="673"/>
      <c r="P876" s="673"/>
      <c r="Q876" s="673"/>
      <c r="R876" s="673"/>
      <c r="S876" s="673"/>
      <c r="T876" s="673"/>
      <c r="U876" s="673"/>
      <c r="V876" s="673"/>
      <c r="W876" s="673"/>
      <c r="X876" s="673"/>
      <c r="Y876" s="673"/>
      <c r="Z876" s="673"/>
    </row>
    <row r="877" spans="1:26" s="19" customFormat="1" ht="13.5" customHeight="1" x14ac:dyDescent="0.15">
      <c r="A877" s="15"/>
      <c r="B877" s="15"/>
      <c r="C877" s="15"/>
      <c r="D877" s="15"/>
      <c r="E877" s="15"/>
      <c r="F877" s="15"/>
      <c r="G877" s="15"/>
      <c r="H877" s="15"/>
      <c r="I877" s="15"/>
      <c r="J877" s="15"/>
      <c r="K877" s="15"/>
      <c r="L877" s="15"/>
      <c r="M877" s="11"/>
      <c r="O877" s="673"/>
      <c r="P877" s="673"/>
      <c r="Q877" s="673"/>
      <c r="R877" s="673"/>
      <c r="S877" s="673"/>
      <c r="T877" s="673"/>
      <c r="U877" s="673"/>
      <c r="V877" s="673"/>
      <c r="W877" s="673"/>
      <c r="X877" s="673"/>
      <c r="Y877" s="673"/>
      <c r="Z877" s="673"/>
    </row>
    <row r="878" spans="1:26" s="19" customFormat="1" ht="13.5" customHeight="1" x14ac:dyDescent="0.15">
      <c r="A878" s="15"/>
      <c r="B878" s="15"/>
      <c r="C878" s="15"/>
      <c r="D878" s="15"/>
      <c r="E878" s="15"/>
      <c r="F878" s="15"/>
      <c r="G878" s="15"/>
      <c r="H878" s="15"/>
      <c r="I878" s="15"/>
      <c r="J878" s="15"/>
      <c r="K878" s="15"/>
      <c r="L878" s="15"/>
      <c r="M878" s="11"/>
      <c r="O878" s="673"/>
      <c r="P878" s="673"/>
      <c r="Q878" s="673"/>
      <c r="R878" s="673"/>
      <c r="S878" s="673"/>
      <c r="T878" s="673"/>
      <c r="U878" s="673"/>
      <c r="V878" s="673"/>
      <c r="W878" s="673"/>
      <c r="X878" s="673"/>
      <c r="Y878" s="673"/>
      <c r="Z878" s="673"/>
    </row>
    <row r="879" spans="1:26" s="19" customFormat="1" ht="13.5" customHeight="1" x14ac:dyDescent="0.15">
      <c r="A879" s="15"/>
      <c r="B879" s="15"/>
      <c r="C879" s="15"/>
      <c r="D879" s="15"/>
      <c r="E879" s="15"/>
      <c r="F879" s="15"/>
      <c r="G879" s="15"/>
      <c r="H879" s="15"/>
      <c r="I879" s="15"/>
      <c r="J879" s="15"/>
      <c r="K879" s="15"/>
      <c r="L879" s="15"/>
      <c r="M879" s="11"/>
      <c r="O879" s="673"/>
      <c r="P879" s="673"/>
      <c r="Q879" s="673"/>
      <c r="R879" s="673"/>
      <c r="S879" s="673"/>
      <c r="T879" s="673"/>
      <c r="U879" s="673"/>
      <c r="V879" s="673"/>
      <c r="W879" s="673"/>
      <c r="X879" s="673"/>
      <c r="Y879" s="673"/>
      <c r="Z879" s="673"/>
    </row>
    <row r="880" spans="1:26" s="19" customFormat="1" ht="13.5" customHeight="1" x14ac:dyDescent="0.15">
      <c r="A880" s="15"/>
      <c r="B880" s="15"/>
      <c r="C880" s="15"/>
      <c r="D880" s="15"/>
      <c r="E880" s="15"/>
      <c r="F880" s="15"/>
      <c r="G880" s="15"/>
      <c r="H880" s="15"/>
      <c r="I880" s="15"/>
      <c r="J880" s="15"/>
      <c r="K880" s="15"/>
      <c r="L880" s="15"/>
      <c r="M880" s="11"/>
      <c r="O880" s="673"/>
      <c r="P880" s="673"/>
      <c r="Q880" s="673"/>
      <c r="R880" s="673"/>
      <c r="S880" s="673"/>
      <c r="T880" s="673"/>
      <c r="U880" s="673"/>
      <c r="V880" s="673"/>
      <c r="W880" s="673"/>
      <c r="X880" s="673"/>
      <c r="Y880" s="673"/>
      <c r="Z880" s="673"/>
    </row>
    <row r="881" spans="1:26" s="19" customFormat="1" ht="13.5" customHeight="1" x14ac:dyDescent="0.15">
      <c r="A881" s="15"/>
      <c r="B881" s="15"/>
      <c r="C881" s="15"/>
      <c r="D881" s="15"/>
      <c r="E881" s="15"/>
      <c r="F881" s="15"/>
      <c r="G881" s="15"/>
      <c r="H881" s="15"/>
      <c r="I881" s="15"/>
      <c r="J881" s="15"/>
      <c r="K881" s="15"/>
      <c r="L881" s="15"/>
      <c r="M881" s="11"/>
      <c r="O881" s="673"/>
      <c r="P881" s="673"/>
      <c r="Q881" s="673"/>
      <c r="R881" s="673"/>
      <c r="S881" s="673"/>
      <c r="T881" s="673"/>
      <c r="U881" s="673"/>
      <c r="V881" s="673"/>
      <c r="W881" s="673"/>
      <c r="X881" s="673"/>
      <c r="Y881" s="673"/>
      <c r="Z881" s="673"/>
    </row>
    <row r="882" spans="1:26" s="19" customFormat="1" ht="13.5" customHeight="1" x14ac:dyDescent="0.15">
      <c r="A882" s="15"/>
      <c r="B882" s="15"/>
      <c r="C882" s="15"/>
      <c r="D882" s="15"/>
      <c r="E882" s="15"/>
      <c r="F882" s="15"/>
      <c r="G882" s="15"/>
      <c r="H882" s="15"/>
      <c r="I882" s="15"/>
      <c r="J882" s="15"/>
      <c r="K882" s="15"/>
      <c r="L882" s="15"/>
      <c r="M882" s="11"/>
      <c r="O882" s="673"/>
      <c r="P882" s="673"/>
      <c r="Q882" s="673"/>
      <c r="R882" s="673"/>
      <c r="S882" s="673"/>
      <c r="T882" s="673"/>
      <c r="U882" s="673"/>
      <c r="V882" s="673"/>
      <c r="W882" s="673"/>
      <c r="X882" s="673"/>
      <c r="Y882" s="673"/>
      <c r="Z882" s="673"/>
    </row>
    <row r="883" spans="1:26" s="19" customFormat="1" ht="13.5" customHeight="1" x14ac:dyDescent="0.15">
      <c r="A883" s="15"/>
      <c r="B883" s="15"/>
      <c r="C883" s="15"/>
      <c r="D883" s="15"/>
      <c r="E883" s="15"/>
      <c r="F883" s="15"/>
      <c r="G883" s="15"/>
      <c r="H883" s="15"/>
      <c r="I883" s="15"/>
      <c r="J883" s="15"/>
      <c r="K883" s="15"/>
      <c r="L883" s="15"/>
      <c r="M883" s="11"/>
      <c r="O883" s="673"/>
      <c r="P883" s="673"/>
      <c r="Q883" s="673"/>
      <c r="R883" s="673"/>
      <c r="S883" s="673"/>
      <c r="T883" s="673"/>
      <c r="U883" s="673"/>
      <c r="V883" s="673"/>
      <c r="W883" s="673"/>
      <c r="X883" s="673"/>
      <c r="Y883" s="673"/>
      <c r="Z883" s="673"/>
    </row>
    <row r="884" spans="1:26" s="19" customFormat="1" ht="13.5" customHeight="1" x14ac:dyDescent="0.15">
      <c r="A884" s="15"/>
      <c r="B884" s="15"/>
      <c r="C884" s="15"/>
      <c r="D884" s="15"/>
      <c r="E884" s="15"/>
      <c r="F884" s="15"/>
      <c r="G884" s="15"/>
      <c r="H884" s="15"/>
      <c r="I884" s="15"/>
      <c r="J884" s="15"/>
      <c r="K884" s="15"/>
      <c r="L884" s="15"/>
      <c r="M884" s="11"/>
      <c r="O884" s="673"/>
      <c r="P884" s="673"/>
      <c r="Q884" s="673"/>
      <c r="R884" s="673"/>
      <c r="S884" s="673"/>
      <c r="T884" s="673"/>
      <c r="U884" s="673"/>
      <c r="V884" s="673"/>
      <c r="W884" s="673"/>
      <c r="X884" s="673"/>
      <c r="Y884" s="673"/>
      <c r="Z884" s="673"/>
    </row>
    <row r="885" spans="1:26" s="19" customFormat="1" ht="13.5" customHeight="1" x14ac:dyDescent="0.15">
      <c r="A885" s="15"/>
      <c r="B885" s="15"/>
      <c r="C885" s="15"/>
      <c r="D885" s="15"/>
      <c r="E885" s="15"/>
      <c r="F885" s="15"/>
      <c r="G885" s="15"/>
      <c r="H885" s="15"/>
      <c r="I885" s="15"/>
      <c r="J885" s="15"/>
      <c r="K885" s="15"/>
      <c r="L885" s="15"/>
      <c r="M885" s="11"/>
      <c r="O885" s="673"/>
      <c r="P885" s="673"/>
      <c r="Q885" s="673"/>
      <c r="R885" s="673"/>
      <c r="S885" s="673"/>
      <c r="T885" s="673"/>
      <c r="U885" s="673"/>
      <c r="V885" s="673"/>
      <c r="W885" s="673"/>
      <c r="X885" s="673"/>
      <c r="Y885" s="673"/>
      <c r="Z885" s="673"/>
    </row>
    <row r="886" spans="1:26" s="19" customFormat="1" ht="13.5" customHeight="1" x14ac:dyDescent="0.15">
      <c r="A886" s="15"/>
      <c r="B886" s="15"/>
      <c r="C886" s="15"/>
      <c r="D886" s="15"/>
      <c r="E886" s="15"/>
      <c r="F886" s="15"/>
      <c r="G886" s="15"/>
      <c r="H886" s="15"/>
      <c r="I886" s="15"/>
      <c r="J886" s="15"/>
      <c r="K886" s="15"/>
      <c r="L886" s="15"/>
      <c r="M886" s="11"/>
      <c r="O886" s="673"/>
      <c r="P886" s="673"/>
      <c r="Q886" s="673"/>
      <c r="R886" s="673"/>
      <c r="S886" s="673"/>
      <c r="T886" s="673"/>
      <c r="U886" s="673"/>
      <c r="V886" s="673"/>
      <c r="W886" s="673"/>
      <c r="X886" s="673"/>
      <c r="Y886" s="673"/>
      <c r="Z886" s="673"/>
    </row>
    <row r="887" spans="1:26" s="19" customFormat="1" ht="13.5" customHeight="1" x14ac:dyDescent="0.15">
      <c r="A887" s="15"/>
      <c r="B887" s="15"/>
      <c r="C887" s="15"/>
      <c r="D887" s="15"/>
      <c r="E887" s="15"/>
      <c r="F887" s="15"/>
      <c r="G887" s="15"/>
      <c r="H887" s="15"/>
      <c r="I887" s="15"/>
      <c r="J887" s="15"/>
      <c r="K887" s="15"/>
      <c r="L887" s="15"/>
      <c r="M887" s="11"/>
      <c r="O887" s="673"/>
      <c r="P887" s="673"/>
      <c r="Q887" s="673"/>
      <c r="R887" s="673"/>
      <c r="S887" s="673"/>
      <c r="T887" s="673"/>
      <c r="U887" s="673"/>
      <c r="V887" s="673"/>
      <c r="W887" s="673"/>
      <c r="X887" s="673"/>
      <c r="Y887" s="673"/>
      <c r="Z887" s="673"/>
    </row>
    <row r="888" spans="1:26" s="19" customFormat="1" ht="13.5" customHeight="1" x14ac:dyDescent="0.15">
      <c r="A888" s="15"/>
      <c r="B888" s="15"/>
      <c r="C888" s="15"/>
      <c r="D888" s="15"/>
      <c r="E888" s="15"/>
      <c r="F888" s="15"/>
      <c r="G888" s="15"/>
      <c r="H888" s="15"/>
      <c r="I888" s="15"/>
      <c r="J888" s="15"/>
      <c r="K888" s="15"/>
      <c r="L888" s="15"/>
      <c r="M888" s="11"/>
      <c r="O888" s="673"/>
      <c r="P888" s="673"/>
      <c r="Q888" s="673"/>
      <c r="R888" s="673"/>
      <c r="S888" s="673"/>
      <c r="T888" s="673"/>
      <c r="U888" s="673"/>
      <c r="V888" s="673"/>
      <c r="W888" s="673"/>
      <c r="X888" s="673"/>
      <c r="Y888" s="673"/>
      <c r="Z888" s="673"/>
    </row>
    <row r="889" spans="1:26" s="19" customFormat="1" ht="13.5" customHeight="1" x14ac:dyDescent="0.15">
      <c r="A889" s="15"/>
      <c r="B889" s="15"/>
      <c r="C889" s="15"/>
      <c r="D889" s="15"/>
      <c r="E889" s="15"/>
      <c r="F889" s="15"/>
      <c r="G889" s="15"/>
      <c r="H889" s="15"/>
      <c r="I889" s="15"/>
      <c r="J889" s="15"/>
      <c r="K889" s="15"/>
      <c r="L889" s="15"/>
      <c r="M889" s="11"/>
      <c r="O889" s="673"/>
      <c r="P889" s="673"/>
      <c r="Q889" s="673"/>
      <c r="R889" s="673"/>
      <c r="S889" s="673"/>
      <c r="T889" s="673"/>
      <c r="U889" s="673"/>
      <c r="V889" s="673"/>
      <c r="W889" s="673"/>
      <c r="X889" s="673"/>
      <c r="Y889" s="673"/>
      <c r="Z889" s="673"/>
    </row>
    <row r="890" spans="1:26" s="19" customFormat="1" ht="13.5" customHeight="1" x14ac:dyDescent="0.15">
      <c r="A890" s="15"/>
      <c r="B890" s="15"/>
      <c r="C890" s="15"/>
      <c r="D890" s="15"/>
      <c r="E890" s="15"/>
      <c r="F890" s="15"/>
      <c r="G890" s="15"/>
      <c r="H890" s="15"/>
      <c r="I890" s="15"/>
      <c r="J890" s="15"/>
      <c r="K890" s="15"/>
      <c r="L890" s="15"/>
      <c r="M890" s="11"/>
      <c r="O890" s="673"/>
      <c r="P890" s="673"/>
      <c r="Q890" s="673"/>
      <c r="R890" s="673"/>
      <c r="S890" s="673"/>
      <c r="T890" s="673"/>
      <c r="U890" s="673"/>
      <c r="V890" s="673"/>
      <c r="W890" s="673"/>
      <c r="X890" s="673"/>
      <c r="Y890" s="673"/>
      <c r="Z890" s="673"/>
    </row>
    <row r="891" spans="1:26" s="19" customFormat="1" ht="13.5" customHeight="1" x14ac:dyDescent="0.15">
      <c r="A891" s="15"/>
      <c r="B891" s="15"/>
      <c r="C891" s="15"/>
      <c r="D891" s="15"/>
      <c r="E891" s="15"/>
      <c r="F891" s="15"/>
      <c r="G891" s="15"/>
      <c r="H891" s="15"/>
      <c r="I891" s="15"/>
      <c r="J891" s="15"/>
      <c r="K891" s="15"/>
      <c r="L891" s="15"/>
      <c r="M891" s="11"/>
      <c r="O891" s="673"/>
      <c r="P891" s="673"/>
      <c r="Q891" s="673"/>
      <c r="R891" s="673"/>
      <c r="S891" s="673"/>
      <c r="T891" s="673"/>
      <c r="U891" s="673"/>
      <c r="V891" s="673"/>
      <c r="W891" s="673"/>
      <c r="X891" s="673"/>
      <c r="Y891" s="673"/>
      <c r="Z891" s="673"/>
    </row>
    <row r="892" spans="1:26" s="19" customFormat="1" ht="13.5" customHeight="1" x14ac:dyDescent="0.15">
      <c r="A892" s="15"/>
      <c r="B892" s="15"/>
      <c r="C892" s="15"/>
      <c r="D892" s="15"/>
      <c r="E892" s="15"/>
      <c r="F892" s="15"/>
      <c r="G892" s="15"/>
      <c r="H892" s="15"/>
      <c r="I892" s="15"/>
      <c r="J892" s="15"/>
      <c r="K892" s="15"/>
      <c r="L892" s="15"/>
      <c r="M892" s="11"/>
      <c r="O892" s="673"/>
      <c r="P892" s="673"/>
      <c r="Q892" s="673"/>
      <c r="R892" s="673"/>
      <c r="S892" s="673"/>
      <c r="T892" s="673"/>
      <c r="U892" s="673"/>
      <c r="V892" s="673"/>
      <c r="W892" s="673"/>
      <c r="X892" s="673"/>
      <c r="Y892" s="673"/>
      <c r="Z892" s="673"/>
    </row>
    <row r="893" spans="1:26" s="19" customFormat="1" ht="13.5" customHeight="1" x14ac:dyDescent="0.15">
      <c r="A893" s="15"/>
      <c r="B893" s="15"/>
      <c r="C893" s="15"/>
      <c r="D893" s="15"/>
      <c r="E893" s="15"/>
      <c r="F893" s="15"/>
      <c r="G893" s="15"/>
      <c r="H893" s="15"/>
      <c r="I893" s="15"/>
      <c r="J893" s="15"/>
      <c r="K893" s="15"/>
      <c r="L893" s="15"/>
      <c r="M893" s="11"/>
      <c r="O893" s="673"/>
      <c r="P893" s="673"/>
      <c r="Q893" s="673"/>
      <c r="R893" s="673"/>
      <c r="S893" s="673"/>
      <c r="T893" s="673"/>
      <c r="U893" s="673"/>
      <c r="V893" s="673"/>
      <c r="W893" s="673"/>
      <c r="X893" s="673"/>
      <c r="Y893" s="673"/>
      <c r="Z893" s="673"/>
    </row>
    <row r="894" spans="1:26" s="19" customFormat="1" ht="13.5" customHeight="1" x14ac:dyDescent="0.15">
      <c r="A894" s="15"/>
      <c r="B894" s="15"/>
      <c r="C894" s="15"/>
      <c r="D894" s="15"/>
      <c r="E894" s="15"/>
      <c r="F894" s="15"/>
      <c r="G894" s="15"/>
      <c r="H894" s="15"/>
      <c r="I894" s="15"/>
      <c r="J894" s="15"/>
      <c r="K894" s="15"/>
      <c r="L894" s="15"/>
      <c r="M894" s="11"/>
      <c r="O894" s="673"/>
      <c r="P894" s="673"/>
      <c r="Q894" s="673"/>
      <c r="R894" s="673"/>
      <c r="S894" s="673"/>
      <c r="T894" s="673"/>
      <c r="U894" s="673"/>
      <c r="V894" s="673"/>
      <c r="W894" s="673"/>
      <c r="X894" s="673"/>
      <c r="Y894" s="673"/>
      <c r="Z894" s="673"/>
    </row>
    <row r="895" spans="1:26" s="19" customFormat="1" ht="13.5" customHeight="1" x14ac:dyDescent="0.15">
      <c r="A895" s="15"/>
      <c r="B895" s="15"/>
      <c r="C895" s="15"/>
      <c r="D895" s="15"/>
      <c r="E895" s="15"/>
      <c r="F895" s="15"/>
      <c r="G895" s="15"/>
      <c r="H895" s="15"/>
      <c r="I895" s="15"/>
      <c r="J895" s="15"/>
      <c r="K895" s="15"/>
      <c r="L895" s="15"/>
      <c r="M895" s="11"/>
      <c r="O895" s="673"/>
      <c r="P895" s="673"/>
      <c r="Q895" s="673"/>
      <c r="R895" s="673"/>
      <c r="S895" s="673"/>
      <c r="T895" s="673"/>
      <c r="U895" s="673"/>
      <c r="V895" s="673"/>
      <c r="W895" s="673"/>
      <c r="X895" s="673"/>
      <c r="Y895" s="673"/>
      <c r="Z895" s="673"/>
    </row>
    <row r="896" spans="1:26" s="19" customFormat="1" ht="13.5" customHeight="1" x14ac:dyDescent="0.15">
      <c r="A896" s="15"/>
      <c r="B896" s="15"/>
      <c r="C896" s="15"/>
      <c r="D896" s="15"/>
      <c r="E896" s="15"/>
      <c r="F896" s="15"/>
      <c r="G896" s="15"/>
      <c r="H896" s="15"/>
      <c r="I896" s="15"/>
      <c r="J896" s="15"/>
      <c r="K896" s="15"/>
      <c r="L896" s="15"/>
      <c r="M896" s="11"/>
      <c r="O896" s="673"/>
      <c r="P896" s="673"/>
      <c r="Q896" s="673"/>
      <c r="R896" s="673"/>
      <c r="S896" s="673"/>
      <c r="T896" s="673"/>
      <c r="U896" s="673"/>
      <c r="V896" s="673"/>
      <c r="W896" s="673"/>
      <c r="X896" s="673"/>
      <c r="Y896" s="673"/>
      <c r="Z896" s="673"/>
    </row>
    <row r="897" spans="1:26" s="19" customFormat="1" ht="13.5" customHeight="1" x14ac:dyDescent="0.15">
      <c r="A897" s="15"/>
      <c r="B897" s="15"/>
      <c r="C897" s="15"/>
      <c r="D897" s="15"/>
      <c r="E897" s="15"/>
      <c r="F897" s="15"/>
      <c r="G897" s="15"/>
      <c r="H897" s="15"/>
      <c r="I897" s="15"/>
      <c r="J897" s="15"/>
      <c r="K897" s="15"/>
      <c r="L897" s="15"/>
      <c r="M897" s="11"/>
      <c r="O897" s="673"/>
      <c r="P897" s="673"/>
      <c r="Q897" s="673"/>
      <c r="R897" s="673"/>
      <c r="S897" s="673"/>
      <c r="T897" s="673"/>
      <c r="U897" s="673"/>
      <c r="V897" s="673"/>
      <c r="W897" s="673"/>
      <c r="X897" s="673"/>
      <c r="Y897" s="673"/>
      <c r="Z897" s="673"/>
    </row>
    <row r="898" spans="1:26" s="19" customFormat="1" ht="13.5" customHeight="1" x14ac:dyDescent="0.15">
      <c r="A898" s="15"/>
      <c r="B898" s="15"/>
      <c r="C898" s="15"/>
      <c r="D898" s="15"/>
      <c r="E898" s="15"/>
      <c r="F898" s="15"/>
      <c r="G898" s="15"/>
      <c r="H898" s="15"/>
      <c r="I898" s="15"/>
      <c r="J898" s="15"/>
      <c r="K898" s="15"/>
      <c r="L898" s="15"/>
      <c r="M898" s="11"/>
      <c r="O898" s="673"/>
      <c r="P898" s="673"/>
      <c r="Q898" s="673"/>
      <c r="R898" s="673"/>
      <c r="S898" s="673"/>
      <c r="T898" s="673"/>
      <c r="U898" s="673"/>
      <c r="V898" s="673"/>
      <c r="W898" s="673"/>
      <c r="X898" s="673"/>
      <c r="Y898" s="673"/>
      <c r="Z898" s="673"/>
    </row>
    <row r="899" spans="1:26" s="19" customFormat="1" ht="13.5" customHeight="1" x14ac:dyDescent="0.15">
      <c r="A899" s="15"/>
      <c r="B899" s="15"/>
      <c r="C899" s="15"/>
      <c r="D899" s="15"/>
      <c r="E899" s="15"/>
      <c r="F899" s="15"/>
      <c r="G899" s="15"/>
      <c r="H899" s="15"/>
      <c r="I899" s="15"/>
      <c r="J899" s="15"/>
      <c r="K899" s="15"/>
      <c r="L899" s="15"/>
      <c r="M899" s="11"/>
      <c r="O899" s="673"/>
      <c r="P899" s="673"/>
      <c r="Q899" s="673"/>
      <c r="R899" s="673"/>
      <c r="S899" s="673"/>
      <c r="T899" s="673"/>
      <c r="U899" s="673"/>
      <c r="V899" s="673"/>
      <c r="W899" s="673"/>
      <c r="X899" s="673"/>
      <c r="Y899" s="673"/>
      <c r="Z899" s="673"/>
    </row>
    <row r="900" spans="1:26" s="19" customFormat="1" ht="13.5" customHeight="1" x14ac:dyDescent="0.15">
      <c r="A900" s="15"/>
      <c r="B900" s="15"/>
      <c r="C900" s="15"/>
      <c r="D900" s="15"/>
      <c r="E900" s="15"/>
      <c r="F900" s="15"/>
      <c r="G900" s="15"/>
      <c r="H900" s="15"/>
      <c r="I900" s="15"/>
      <c r="J900" s="15"/>
      <c r="K900" s="15"/>
      <c r="L900" s="15"/>
      <c r="M900" s="11"/>
      <c r="O900" s="673"/>
      <c r="P900" s="673"/>
      <c r="Q900" s="673"/>
      <c r="R900" s="673"/>
      <c r="S900" s="673"/>
      <c r="T900" s="673"/>
      <c r="U900" s="673"/>
      <c r="V900" s="673"/>
      <c r="W900" s="673"/>
      <c r="X900" s="673"/>
      <c r="Y900" s="673"/>
      <c r="Z900" s="673"/>
    </row>
    <row r="901" spans="1:26" s="19" customFormat="1" ht="13.5" customHeight="1" x14ac:dyDescent="0.15">
      <c r="A901" s="15"/>
      <c r="B901" s="15"/>
      <c r="C901" s="15"/>
      <c r="D901" s="15"/>
      <c r="E901" s="15"/>
      <c r="F901" s="15"/>
      <c r="G901" s="15"/>
      <c r="H901" s="15"/>
      <c r="I901" s="15"/>
      <c r="J901" s="15"/>
      <c r="K901" s="15"/>
      <c r="L901" s="15"/>
      <c r="M901" s="11"/>
      <c r="O901" s="673"/>
      <c r="P901" s="673"/>
      <c r="Q901" s="673"/>
      <c r="R901" s="673"/>
      <c r="S901" s="673"/>
      <c r="T901" s="673"/>
      <c r="U901" s="673"/>
      <c r="V901" s="673"/>
      <c r="W901" s="673"/>
      <c r="X901" s="673"/>
      <c r="Y901" s="673"/>
      <c r="Z901" s="673"/>
    </row>
    <row r="902" spans="1:26" s="19" customFormat="1" ht="13.5" customHeight="1" x14ac:dyDescent="0.15">
      <c r="A902" s="15"/>
      <c r="B902" s="15"/>
      <c r="C902" s="15"/>
      <c r="D902" s="15"/>
      <c r="E902" s="15"/>
      <c r="F902" s="15"/>
      <c r="G902" s="15"/>
      <c r="H902" s="15"/>
      <c r="I902" s="15"/>
      <c r="J902" s="15"/>
      <c r="K902" s="15"/>
      <c r="L902" s="15"/>
      <c r="M902" s="11"/>
      <c r="O902" s="673"/>
      <c r="P902" s="673"/>
      <c r="Q902" s="673"/>
      <c r="R902" s="673"/>
      <c r="S902" s="673"/>
      <c r="T902" s="673"/>
      <c r="U902" s="673"/>
      <c r="V902" s="673"/>
      <c r="W902" s="673"/>
      <c r="X902" s="673"/>
      <c r="Y902" s="673"/>
      <c r="Z902" s="673"/>
    </row>
    <row r="903" spans="1:26" s="19" customFormat="1" ht="13.5" customHeight="1" x14ac:dyDescent="0.15">
      <c r="A903" s="15"/>
      <c r="B903" s="15"/>
      <c r="C903" s="15"/>
      <c r="D903" s="15"/>
      <c r="E903" s="15"/>
      <c r="F903" s="15"/>
      <c r="G903" s="15"/>
      <c r="H903" s="15"/>
      <c r="I903" s="15"/>
      <c r="J903" s="15"/>
      <c r="K903" s="15"/>
      <c r="L903" s="15"/>
      <c r="M903" s="11"/>
      <c r="O903" s="673"/>
      <c r="P903" s="673"/>
      <c r="Q903" s="673"/>
      <c r="R903" s="673"/>
      <c r="S903" s="673"/>
      <c r="T903" s="673"/>
      <c r="U903" s="673"/>
      <c r="V903" s="673"/>
      <c r="W903" s="673"/>
      <c r="X903" s="673"/>
      <c r="Y903" s="673"/>
      <c r="Z903" s="673"/>
    </row>
    <row r="904" spans="1:26" s="19" customFormat="1" ht="13.5" customHeight="1" x14ac:dyDescent="0.15">
      <c r="A904" s="15"/>
      <c r="B904" s="15"/>
      <c r="C904" s="15"/>
      <c r="D904" s="15"/>
      <c r="E904" s="15"/>
      <c r="F904" s="15"/>
      <c r="G904" s="15"/>
      <c r="H904" s="15"/>
      <c r="I904" s="15"/>
      <c r="J904" s="15"/>
      <c r="K904" s="15"/>
      <c r="L904" s="15"/>
      <c r="M904" s="11"/>
      <c r="O904" s="673"/>
      <c r="P904" s="673"/>
      <c r="Q904" s="673"/>
      <c r="R904" s="673"/>
      <c r="S904" s="673"/>
      <c r="T904" s="673"/>
      <c r="U904" s="673"/>
      <c r="V904" s="673"/>
      <c r="W904" s="673"/>
      <c r="X904" s="673"/>
      <c r="Y904" s="673"/>
      <c r="Z904" s="673"/>
    </row>
    <row r="905" spans="1:26" s="19" customFormat="1" ht="13.5" customHeight="1" x14ac:dyDescent="0.15">
      <c r="A905" s="15"/>
      <c r="B905" s="15"/>
      <c r="C905" s="15"/>
      <c r="D905" s="15"/>
      <c r="E905" s="15"/>
      <c r="F905" s="15"/>
      <c r="G905" s="15"/>
      <c r="H905" s="15"/>
      <c r="I905" s="15"/>
      <c r="J905" s="15"/>
      <c r="K905" s="15"/>
      <c r="L905" s="15"/>
      <c r="M905" s="11"/>
      <c r="O905" s="673"/>
      <c r="P905" s="673"/>
      <c r="Q905" s="673"/>
      <c r="R905" s="673"/>
      <c r="S905" s="673"/>
      <c r="T905" s="673"/>
      <c r="U905" s="673"/>
      <c r="V905" s="673"/>
      <c r="W905" s="673"/>
      <c r="X905" s="673"/>
      <c r="Y905" s="673"/>
      <c r="Z905" s="673"/>
    </row>
    <row r="906" spans="1:26" s="19" customFormat="1" ht="13.5" customHeight="1" x14ac:dyDescent="0.15">
      <c r="A906" s="15"/>
      <c r="B906" s="15"/>
      <c r="C906" s="15"/>
      <c r="D906" s="15"/>
      <c r="E906" s="15"/>
      <c r="F906" s="15"/>
      <c r="G906" s="15"/>
      <c r="H906" s="15"/>
      <c r="I906" s="15"/>
      <c r="J906" s="15"/>
      <c r="K906" s="15"/>
      <c r="L906" s="15"/>
      <c r="M906" s="11"/>
      <c r="O906" s="673"/>
      <c r="P906" s="673"/>
      <c r="Q906" s="673"/>
      <c r="R906" s="673"/>
      <c r="S906" s="673"/>
      <c r="T906" s="673"/>
      <c r="U906" s="673"/>
      <c r="V906" s="673"/>
      <c r="W906" s="673"/>
      <c r="X906" s="673"/>
      <c r="Y906" s="673"/>
      <c r="Z906" s="673"/>
    </row>
    <row r="907" spans="1:26" s="19" customFormat="1" ht="13.5" customHeight="1" x14ac:dyDescent="0.15">
      <c r="A907" s="15"/>
      <c r="B907" s="15"/>
      <c r="C907" s="15"/>
      <c r="D907" s="15"/>
      <c r="E907" s="15"/>
      <c r="F907" s="15"/>
      <c r="G907" s="15"/>
      <c r="H907" s="15"/>
      <c r="I907" s="15"/>
      <c r="J907" s="15"/>
      <c r="K907" s="15"/>
      <c r="L907" s="15"/>
      <c r="M907" s="11"/>
      <c r="O907" s="673"/>
      <c r="P907" s="673"/>
      <c r="Q907" s="673"/>
      <c r="R907" s="673"/>
      <c r="S907" s="673"/>
      <c r="T907" s="673"/>
      <c r="U907" s="673"/>
      <c r="V907" s="673"/>
      <c r="W907" s="673"/>
      <c r="X907" s="673"/>
      <c r="Y907" s="673"/>
      <c r="Z907" s="673"/>
    </row>
    <row r="908" spans="1:26" s="19" customFormat="1" ht="13.5" customHeight="1" x14ac:dyDescent="0.15">
      <c r="A908" s="15"/>
      <c r="B908" s="15"/>
      <c r="C908" s="15"/>
      <c r="D908" s="15"/>
      <c r="E908" s="15"/>
      <c r="F908" s="15"/>
      <c r="G908" s="15"/>
      <c r="H908" s="15"/>
      <c r="I908" s="15"/>
      <c r="J908" s="15"/>
      <c r="K908" s="15"/>
      <c r="L908" s="15"/>
      <c r="M908" s="11"/>
      <c r="O908" s="673"/>
      <c r="P908" s="673"/>
      <c r="Q908" s="673"/>
      <c r="R908" s="673"/>
      <c r="S908" s="673"/>
      <c r="T908" s="673"/>
      <c r="U908" s="673"/>
      <c r="V908" s="673"/>
      <c r="W908" s="673"/>
      <c r="X908" s="673"/>
      <c r="Y908" s="673"/>
      <c r="Z908" s="673"/>
    </row>
    <row r="909" spans="1:26" s="19" customFormat="1" ht="13.5" customHeight="1" x14ac:dyDescent="0.15">
      <c r="A909" s="15"/>
      <c r="B909" s="15"/>
      <c r="C909" s="15"/>
      <c r="D909" s="15"/>
      <c r="E909" s="15"/>
      <c r="F909" s="15"/>
      <c r="G909" s="15"/>
      <c r="H909" s="15"/>
      <c r="I909" s="15"/>
      <c r="J909" s="15"/>
      <c r="K909" s="15"/>
      <c r="L909" s="15"/>
      <c r="M909" s="11"/>
      <c r="O909" s="673"/>
      <c r="P909" s="673"/>
      <c r="Q909" s="673"/>
      <c r="R909" s="673"/>
      <c r="S909" s="673"/>
      <c r="T909" s="673"/>
      <c r="U909" s="673"/>
      <c r="V909" s="673"/>
      <c r="W909" s="673"/>
      <c r="X909" s="673"/>
      <c r="Y909" s="673"/>
      <c r="Z909" s="673"/>
    </row>
    <row r="910" spans="1:26" s="19" customFormat="1" ht="13.5" customHeight="1" x14ac:dyDescent="0.15">
      <c r="A910" s="15"/>
      <c r="B910" s="15"/>
      <c r="C910" s="15"/>
      <c r="D910" s="15"/>
      <c r="E910" s="15"/>
      <c r="F910" s="15"/>
      <c r="G910" s="15"/>
      <c r="H910" s="15"/>
      <c r="I910" s="15"/>
      <c r="J910" s="15"/>
      <c r="K910" s="15"/>
      <c r="L910" s="15"/>
      <c r="M910" s="11"/>
      <c r="O910" s="673"/>
      <c r="P910" s="673"/>
      <c r="Q910" s="673"/>
      <c r="R910" s="673"/>
      <c r="S910" s="673"/>
      <c r="T910" s="673"/>
      <c r="U910" s="673"/>
      <c r="V910" s="673"/>
      <c r="W910" s="673"/>
      <c r="X910" s="673"/>
      <c r="Y910" s="673"/>
      <c r="Z910" s="673"/>
    </row>
    <row r="911" spans="1:26" s="19" customFormat="1" ht="13.5" customHeight="1" x14ac:dyDescent="0.15">
      <c r="A911" s="15"/>
      <c r="B911" s="15"/>
      <c r="C911" s="15"/>
      <c r="D911" s="15"/>
      <c r="E911" s="15"/>
      <c r="F911" s="15"/>
      <c r="G911" s="15"/>
      <c r="H911" s="15"/>
      <c r="I911" s="15"/>
      <c r="J911" s="15"/>
      <c r="K911" s="15"/>
      <c r="L911" s="15"/>
      <c r="M911" s="11"/>
      <c r="O911" s="673"/>
      <c r="P911" s="673"/>
      <c r="Q911" s="673"/>
      <c r="R911" s="673"/>
      <c r="S911" s="673"/>
      <c r="T911" s="673"/>
      <c r="U911" s="673"/>
      <c r="V911" s="673"/>
      <c r="W911" s="673"/>
      <c r="X911" s="673"/>
      <c r="Y911" s="673"/>
      <c r="Z911" s="673"/>
    </row>
    <row r="912" spans="1:26" s="19" customFormat="1" ht="13.5" customHeight="1" x14ac:dyDescent="0.15">
      <c r="A912" s="15"/>
      <c r="B912" s="15"/>
      <c r="C912" s="15"/>
      <c r="D912" s="15"/>
      <c r="E912" s="15"/>
      <c r="F912" s="15"/>
      <c r="G912" s="15"/>
      <c r="H912" s="15"/>
      <c r="I912" s="15"/>
      <c r="J912" s="15"/>
      <c r="K912" s="15"/>
      <c r="L912" s="15"/>
      <c r="M912" s="11"/>
      <c r="O912" s="673"/>
      <c r="P912" s="673"/>
      <c r="Q912" s="673"/>
      <c r="R912" s="673"/>
      <c r="S912" s="673"/>
      <c r="T912" s="673"/>
      <c r="U912" s="673"/>
      <c r="V912" s="673"/>
      <c r="W912" s="673"/>
      <c r="X912" s="673"/>
      <c r="Y912" s="673"/>
      <c r="Z912" s="673"/>
    </row>
    <row r="913" spans="1:26" s="19" customFormat="1" ht="13.5" customHeight="1" x14ac:dyDescent="0.15">
      <c r="A913" s="15"/>
      <c r="B913" s="15"/>
      <c r="C913" s="15"/>
      <c r="D913" s="15"/>
      <c r="E913" s="15"/>
      <c r="F913" s="15"/>
      <c r="G913" s="15"/>
      <c r="H913" s="15"/>
      <c r="I913" s="15"/>
      <c r="J913" s="15"/>
      <c r="K913" s="15"/>
      <c r="L913" s="15"/>
      <c r="M913" s="11"/>
      <c r="O913" s="673"/>
      <c r="P913" s="673"/>
      <c r="Q913" s="673"/>
      <c r="R913" s="673"/>
      <c r="S913" s="673"/>
      <c r="T913" s="673"/>
      <c r="U913" s="673"/>
      <c r="V913" s="673"/>
      <c r="W913" s="673"/>
      <c r="X913" s="673"/>
      <c r="Y913" s="673"/>
      <c r="Z913" s="673"/>
    </row>
    <row r="914" spans="1:26" s="19" customFormat="1" ht="13.5" customHeight="1" x14ac:dyDescent="0.15">
      <c r="A914" s="15"/>
      <c r="B914" s="15"/>
      <c r="C914" s="15"/>
      <c r="D914" s="15"/>
      <c r="E914" s="15"/>
      <c r="F914" s="15"/>
      <c r="G914" s="15"/>
      <c r="H914" s="15"/>
      <c r="I914" s="15"/>
      <c r="J914" s="15"/>
      <c r="K914" s="15"/>
      <c r="L914" s="15"/>
      <c r="M914" s="11"/>
      <c r="O914" s="673"/>
      <c r="P914" s="673"/>
      <c r="Q914" s="673"/>
      <c r="R914" s="673"/>
      <c r="S914" s="673"/>
      <c r="T914" s="673"/>
      <c r="U914" s="673"/>
      <c r="V914" s="673"/>
      <c r="W914" s="673"/>
      <c r="X914" s="673"/>
      <c r="Y914" s="673"/>
      <c r="Z914" s="673"/>
    </row>
    <row r="915" spans="1:26" s="19" customFormat="1" ht="13.5" customHeight="1" x14ac:dyDescent="0.15">
      <c r="A915" s="15"/>
      <c r="B915" s="15"/>
      <c r="C915" s="15"/>
      <c r="D915" s="15"/>
      <c r="E915" s="15"/>
      <c r="F915" s="15"/>
      <c r="G915" s="15"/>
      <c r="H915" s="15"/>
      <c r="I915" s="15"/>
      <c r="J915" s="15"/>
      <c r="K915" s="15"/>
      <c r="L915" s="15"/>
      <c r="M915" s="11"/>
      <c r="O915" s="673"/>
      <c r="P915" s="673"/>
      <c r="Q915" s="673"/>
      <c r="R915" s="673"/>
      <c r="S915" s="673"/>
      <c r="T915" s="673"/>
      <c r="U915" s="673"/>
      <c r="V915" s="673"/>
      <c r="W915" s="673"/>
      <c r="X915" s="673"/>
      <c r="Y915" s="673"/>
      <c r="Z915" s="673"/>
    </row>
    <row r="916" spans="1:26" s="19" customFormat="1" ht="13.5" customHeight="1" x14ac:dyDescent="0.15">
      <c r="A916" s="15"/>
      <c r="B916" s="15"/>
      <c r="C916" s="15"/>
      <c r="D916" s="15"/>
      <c r="E916" s="15"/>
      <c r="F916" s="15"/>
      <c r="G916" s="15"/>
      <c r="H916" s="15"/>
      <c r="I916" s="15"/>
      <c r="J916" s="15"/>
      <c r="K916" s="15"/>
      <c r="L916" s="15"/>
      <c r="M916" s="11"/>
      <c r="O916" s="673"/>
      <c r="P916" s="673"/>
      <c r="Q916" s="673"/>
      <c r="R916" s="673"/>
      <c r="S916" s="673"/>
      <c r="T916" s="673"/>
      <c r="U916" s="673"/>
      <c r="V916" s="673"/>
      <c r="W916" s="673"/>
      <c r="X916" s="673"/>
      <c r="Y916" s="673"/>
      <c r="Z916" s="673"/>
    </row>
    <row r="917" spans="1:26" s="19" customFormat="1" ht="13.5" customHeight="1" x14ac:dyDescent="0.15">
      <c r="A917" s="15"/>
      <c r="B917" s="15"/>
      <c r="C917" s="15"/>
      <c r="D917" s="15"/>
      <c r="E917" s="15"/>
      <c r="F917" s="15"/>
      <c r="G917" s="15"/>
      <c r="H917" s="15"/>
      <c r="I917" s="15"/>
      <c r="J917" s="15"/>
      <c r="K917" s="15"/>
      <c r="L917" s="15"/>
      <c r="M917" s="11"/>
      <c r="O917" s="673"/>
      <c r="P917" s="673"/>
      <c r="Q917" s="673"/>
      <c r="R917" s="673"/>
      <c r="S917" s="673"/>
      <c r="T917" s="673"/>
      <c r="U917" s="673"/>
      <c r="V917" s="673"/>
      <c r="W917" s="673"/>
      <c r="X917" s="673"/>
      <c r="Y917" s="673"/>
      <c r="Z917" s="673"/>
    </row>
    <row r="918" spans="1:26" s="19" customFormat="1" ht="13.5" customHeight="1" x14ac:dyDescent="0.15">
      <c r="A918" s="15"/>
      <c r="B918" s="15"/>
      <c r="C918" s="15"/>
      <c r="D918" s="15"/>
      <c r="E918" s="15"/>
      <c r="F918" s="15"/>
      <c r="G918" s="15"/>
      <c r="H918" s="15"/>
      <c r="I918" s="15"/>
      <c r="J918" s="15"/>
      <c r="K918" s="15"/>
      <c r="L918" s="15"/>
      <c r="M918" s="11"/>
      <c r="O918" s="673"/>
      <c r="P918" s="673"/>
      <c r="Q918" s="673"/>
      <c r="R918" s="673"/>
      <c r="S918" s="673"/>
      <c r="T918" s="673"/>
      <c r="U918" s="673"/>
      <c r="V918" s="673"/>
      <c r="W918" s="673"/>
      <c r="X918" s="673"/>
      <c r="Y918" s="673"/>
      <c r="Z918" s="673"/>
    </row>
    <row r="919" spans="1:26" s="19" customFormat="1" ht="13.5" customHeight="1" x14ac:dyDescent="0.15">
      <c r="A919" s="15"/>
      <c r="B919" s="15"/>
      <c r="C919" s="15"/>
      <c r="D919" s="15"/>
      <c r="E919" s="15"/>
      <c r="F919" s="15"/>
      <c r="G919" s="15"/>
      <c r="H919" s="15"/>
      <c r="I919" s="15"/>
      <c r="J919" s="15"/>
      <c r="K919" s="15"/>
      <c r="L919" s="15"/>
      <c r="M919" s="11"/>
      <c r="O919" s="673"/>
      <c r="P919" s="673"/>
      <c r="Q919" s="673"/>
      <c r="R919" s="673"/>
      <c r="S919" s="673"/>
      <c r="T919" s="673"/>
      <c r="U919" s="673"/>
      <c r="V919" s="673"/>
      <c r="W919" s="673"/>
      <c r="X919" s="673"/>
      <c r="Y919" s="673"/>
      <c r="Z919" s="673"/>
    </row>
    <row r="920" spans="1:26" s="19" customFormat="1" ht="13.5" customHeight="1" x14ac:dyDescent="0.15">
      <c r="A920" s="15"/>
      <c r="B920" s="15"/>
      <c r="C920" s="15"/>
      <c r="D920" s="15"/>
      <c r="E920" s="15"/>
      <c r="F920" s="15"/>
      <c r="G920" s="15"/>
      <c r="H920" s="15"/>
      <c r="I920" s="15"/>
      <c r="J920" s="15"/>
      <c r="K920" s="15"/>
      <c r="L920" s="15"/>
      <c r="M920" s="11"/>
      <c r="O920" s="673"/>
      <c r="P920" s="673"/>
      <c r="Q920" s="673"/>
      <c r="R920" s="673"/>
      <c r="S920" s="673"/>
      <c r="T920" s="673"/>
      <c r="U920" s="673"/>
      <c r="V920" s="673"/>
      <c r="W920" s="673"/>
      <c r="X920" s="673"/>
      <c r="Y920" s="673"/>
      <c r="Z920" s="673"/>
    </row>
    <row r="921" spans="1:26" s="19" customFormat="1" ht="13.5" customHeight="1" x14ac:dyDescent="0.15">
      <c r="A921" s="15"/>
      <c r="B921" s="15"/>
      <c r="C921" s="15"/>
      <c r="D921" s="15"/>
      <c r="E921" s="15"/>
      <c r="F921" s="15"/>
      <c r="G921" s="15"/>
      <c r="H921" s="15"/>
      <c r="I921" s="15"/>
      <c r="J921" s="15"/>
      <c r="K921" s="15"/>
      <c r="L921" s="15"/>
      <c r="M921" s="11"/>
      <c r="O921" s="673"/>
      <c r="P921" s="673"/>
      <c r="Q921" s="673"/>
      <c r="R921" s="673"/>
      <c r="S921" s="673"/>
      <c r="T921" s="673"/>
      <c r="U921" s="673"/>
      <c r="V921" s="673"/>
      <c r="W921" s="673"/>
      <c r="X921" s="673"/>
      <c r="Y921" s="673"/>
      <c r="Z921" s="673"/>
    </row>
    <row r="922" spans="1:26" s="19" customFormat="1" ht="13.5" customHeight="1" x14ac:dyDescent="0.15">
      <c r="A922" s="15"/>
      <c r="B922" s="15"/>
      <c r="C922" s="15"/>
      <c r="D922" s="15"/>
      <c r="E922" s="15"/>
      <c r="F922" s="15"/>
      <c r="G922" s="15"/>
      <c r="H922" s="15"/>
      <c r="I922" s="15"/>
      <c r="J922" s="15"/>
      <c r="K922" s="15"/>
      <c r="L922" s="15"/>
      <c r="M922" s="11"/>
      <c r="O922" s="673"/>
      <c r="P922" s="673"/>
      <c r="Q922" s="673"/>
      <c r="R922" s="673"/>
      <c r="S922" s="673"/>
      <c r="T922" s="673"/>
      <c r="U922" s="673"/>
      <c r="V922" s="673"/>
      <c r="W922" s="673"/>
      <c r="X922" s="673"/>
      <c r="Y922" s="673"/>
      <c r="Z922" s="673"/>
    </row>
    <row r="923" spans="1:26" s="19" customFormat="1" ht="13.5" customHeight="1" x14ac:dyDescent="0.15">
      <c r="A923" s="15"/>
      <c r="B923" s="15"/>
      <c r="C923" s="15"/>
      <c r="D923" s="15"/>
      <c r="E923" s="15"/>
      <c r="F923" s="15"/>
      <c r="G923" s="15"/>
      <c r="H923" s="15"/>
      <c r="I923" s="15"/>
      <c r="J923" s="15"/>
      <c r="K923" s="15"/>
      <c r="L923" s="15"/>
      <c r="M923" s="11"/>
      <c r="O923" s="673"/>
      <c r="P923" s="673"/>
      <c r="Q923" s="673"/>
      <c r="R923" s="673"/>
      <c r="S923" s="673"/>
      <c r="T923" s="673"/>
      <c r="U923" s="673"/>
      <c r="V923" s="673"/>
      <c r="W923" s="673"/>
      <c r="X923" s="673"/>
      <c r="Y923" s="673"/>
      <c r="Z923" s="673"/>
    </row>
    <row r="924" spans="1:26" s="19" customFormat="1" ht="13.5" customHeight="1" x14ac:dyDescent="0.15">
      <c r="A924" s="15"/>
      <c r="B924" s="15"/>
      <c r="C924" s="15"/>
      <c r="D924" s="15"/>
      <c r="E924" s="15"/>
      <c r="F924" s="15"/>
      <c r="G924" s="15"/>
      <c r="H924" s="15"/>
      <c r="I924" s="15"/>
      <c r="J924" s="15"/>
      <c r="K924" s="15"/>
      <c r="L924" s="15"/>
      <c r="M924" s="11"/>
      <c r="O924" s="673"/>
      <c r="P924" s="673"/>
      <c r="Q924" s="673"/>
      <c r="R924" s="673"/>
      <c r="S924" s="673"/>
      <c r="T924" s="673"/>
      <c r="U924" s="673"/>
      <c r="V924" s="673"/>
      <c r="W924" s="673"/>
      <c r="X924" s="673"/>
      <c r="Y924" s="673"/>
      <c r="Z924" s="673"/>
    </row>
    <row r="925" spans="1:26" s="19" customFormat="1" ht="13.5" customHeight="1" x14ac:dyDescent="0.15">
      <c r="A925" s="15"/>
      <c r="B925" s="15"/>
      <c r="C925" s="15"/>
      <c r="D925" s="15"/>
      <c r="E925" s="15"/>
      <c r="F925" s="15"/>
      <c r="G925" s="15"/>
      <c r="H925" s="15"/>
      <c r="I925" s="15"/>
      <c r="J925" s="15"/>
      <c r="K925" s="15"/>
      <c r="L925" s="15"/>
      <c r="M925" s="11"/>
      <c r="O925" s="673"/>
      <c r="P925" s="673"/>
      <c r="Q925" s="673"/>
      <c r="R925" s="673"/>
      <c r="S925" s="673"/>
      <c r="T925" s="673"/>
      <c r="U925" s="673"/>
      <c r="V925" s="673"/>
      <c r="W925" s="673"/>
      <c r="X925" s="673"/>
      <c r="Y925" s="673"/>
      <c r="Z925" s="673"/>
    </row>
    <row r="926" spans="1:26" s="19" customFormat="1" ht="13.5" customHeight="1" x14ac:dyDescent="0.15">
      <c r="A926" s="15"/>
      <c r="B926" s="15"/>
      <c r="C926" s="15"/>
      <c r="D926" s="15"/>
      <c r="E926" s="15"/>
      <c r="F926" s="15"/>
      <c r="G926" s="15"/>
      <c r="H926" s="15"/>
      <c r="I926" s="15"/>
      <c r="J926" s="15"/>
      <c r="K926" s="15"/>
      <c r="L926" s="15"/>
      <c r="M926" s="11"/>
      <c r="O926" s="673"/>
      <c r="P926" s="673"/>
      <c r="Q926" s="673"/>
      <c r="R926" s="673"/>
      <c r="S926" s="673"/>
      <c r="T926" s="673"/>
      <c r="U926" s="673"/>
      <c r="V926" s="673"/>
      <c r="W926" s="673"/>
      <c r="X926" s="673"/>
      <c r="Y926" s="673"/>
      <c r="Z926" s="673"/>
    </row>
    <row r="927" spans="1:26" s="19" customFormat="1" ht="13.5" customHeight="1" x14ac:dyDescent="0.15">
      <c r="A927" s="15"/>
      <c r="B927" s="15"/>
      <c r="C927" s="15"/>
      <c r="D927" s="15"/>
      <c r="E927" s="15"/>
      <c r="F927" s="15"/>
      <c r="G927" s="15"/>
      <c r="H927" s="15"/>
      <c r="I927" s="15"/>
      <c r="J927" s="15"/>
      <c r="K927" s="15"/>
      <c r="L927" s="15"/>
      <c r="M927" s="11"/>
      <c r="O927" s="673"/>
      <c r="P927" s="673"/>
      <c r="Q927" s="673"/>
      <c r="R927" s="673"/>
      <c r="S927" s="673"/>
      <c r="T927" s="673"/>
      <c r="U927" s="673"/>
      <c r="V927" s="673"/>
      <c r="W927" s="673"/>
      <c r="X927" s="673"/>
      <c r="Y927" s="673"/>
      <c r="Z927" s="673"/>
    </row>
    <row r="928" spans="1:26" s="19" customFormat="1" ht="13.5" customHeight="1" x14ac:dyDescent="0.15">
      <c r="A928" s="15"/>
      <c r="B928" s="15"/>
      <c r="C928" s="15"/>
      <c r="D928" s="15"/>
      <c r="E928" s="15"/>
      <c r="F928" s="15"/>
      <c r="G928" s="15"/>
      <c r="H928" s="15"/>
      <c r="I928" s="15"/>
      <c r="J928" s="15"/>
      <c r="K928" s="15"/>
      <c r="L928" s="15"/>
      <c r="M928" s="11"/>
      <c r="O928" s="673"/>
      <c r="P928" s="673"/>
      <c r="Q928" s="673"/>
      <c r="R928" s="673"/>
      <c r="S928" s="673"/>
      <c r="T928" s="673"/>
      <c r="U928" s="673"/>
      <c r="V928" s="673"/>
      <c r="W928" s="673"/>
      <c r="X928" s="673"/>
      <c r="Y928" s="673"/>
      <c r="Z928" s="673"/>
    </row>
    <row r="929" spans="1:26" s="19" customFormat="1" ht="13.5" customHeight="1" x14ac:dyDescent="0.15">
      <c r="A929" s="15"/>
      <c r="B929" s="15"/>
      <c r="C929" s="15"/>
      <c r="D929" s="15"/>
      <c r="E929" s="15"/>
      <c r="F929" s="15"/>
      <c r="G929" s="15"/>
      <c r="H929" s="15"/>
      <c r="I929" s="15"/>
      <c r="J929" s="15"/>
      <c r="K929" s="15"/>
      <c r="L929" s="15"/>
      <c r="M929" s="11"/>
      <c r="O929" s="673"/>
      <c r="P929" s="673"/>
      <c r="Q929" s="673"/>
      <c r="R929" s="673"/>
      <c r="S929" s="673"/>
      <c r="T929" s="673"/>
      <c r="U929" s="673"/>
      <c r="V929" s="673"/>
      <c r="W929" s="673"/>
      <c r="X929" s="673"/>
      <c r="Y929" s="673"/>
      <c r="Z929" s="673"/>
    </row>
    <row r="930" spans="1:26" s="19" customFormat="1" ht="13.5" customHeight="1" x14ac:dyDescent="0.15">
      <c r="A930" s="15"/>
      <c r="B930" s="15"/>
      <c r="C930" s="15"/>
      <c r="D930" s="15"/>
      <c r="E930" s="15"/>
      <c r="F930" s="15"/>
      <c r="G930" s="15"/>
      <c r="H930" s="15"/>
      <c r="I930" s="15"/>
      <c r="J930" s="15"/>
      <c r="K930" s="15"/>
      <c r="L930" s="15"/>
      <c r="M930" s="11"/>
      <c r="O930" s="673"/>
      <c r="P930" s="673"/>
      <c r="Q930" s="673"/>
      <c r="R930" s="673"/>
      <c r="S930" s="673"/>
      <c r="T930" s="673"/>
      <c r="U930" s="673"/>
      <c r="V930" s="673"/>
      <c r="W930" s="673"/>
      <c r="X930" s="673"/>
      <c r="Y930" s="673"/>
      <c r="Z930" s="673"/>
    </row>
    <row r="931" spans="1:26" s="19" customFormat="1" ht="13.5" customHeight="1" x14ac:dyDescent="0.15">
      <c r="A931" s="15"/>
      <c r="B931" s="15"/>
      <c r="C931" s="15"/>
      <c r="D931" s="15"/>
      <c r="E931" s="15"/>
      <c r="F931" s="15"/>
      <c r="G931" s="15"/>
      <c r="H931" s="15"/>
      <c r="I931" s="15"/>
      <c r="J931" s="15"/>
      <c r="K931" s="15"/>
      <c r="L931" s="15"/>
      <c r="M931" s="11"/>
      <c r="O931" s="673"/>
      <c r="P931" s="673"/>
      <c r="Q931" s="673"/>
      <c r="R931" s="673"/>
      <c r="S931" s="673"/>
      <c r="T931" s="673"/>
      <c r="U931" s="673"/>
      <c r="V931" s="673"/>
      <c r="W931" s="673"/>
      <c r="X931" s="673"/>
      <c r="Y931" s="673"/>
      <c r="Z931" s="673"/>
    </row>
    <row r="932" spans="1:26" s="19" customFormat="1" ht="13.5" customHeight="1" x14ac:dyDescent="0.15">
      <c r="A932" s="15"/>
      <c r="B932" s="15"/>
      <c r="C932" s="15"/>
      <c r="D932" s="15"/>
      <c r="E932" s="15"/>
      <c r="F932" s="15"/>
      <c r="G932" s="15"/>
      <c r="H932" s="15"/>
      <c r="I932" s="15"/>
      <c r="J932" s="15"/>
      <c r="K932" s="15"/>
      <c r="L932" s="15"/>
      <c r="M932" s="11"/>
      <c r="O932" s="673"/>
      <c r="P932" s="673"/>
      <c r="Q932" s="673"/>
      <c r="R932" s="673"/>
      <c r="S932" s="673"/>
      <c r="T932" s="673"/>
      <c r="U932" s="673"/>
      <c r="V932" s="673"/>
      <c r="W932" s="673"/>
      <c r="X932" s="673"/>
      <c r="Y932" s="673"/>
      <c r="Z932" s="673"/>
    </row>
    <row r="933" spans="1:26" s="19" customFormat="1" ht="13.5" customHeight="1" x14ac:dyDescent="0.15">
      <c r="A933" s="15"/>
      <c r="B933" s="15"/>
      <c r="C933" s="15"/>
      <c r="D933" s="15"/>
      <c r="E933" s="15"/>
      <c r="F933" s="15"/>
      <c r="G933" s="15"/>
      <c r="H933" s="15"/>
      <c r="I933" s="15"/>
      <c r="J933" s="15"/>
      <c r="K933" s="15"/>
      <c r="L933" s="15"/>
      <c r="M933" s="11"/>
      <c r="O933" s="673"/>
      <c r="P933" s="673"/>
      <c r="Q933" s="673"/>
      <c r="R933" s="673"/>
      <c r="S933" s="673"/>
      <c r="T933" s="673"/>
      <c r="U933" s="673"/>
      <c r="V933" s="673"/>
      <c r="W933" s="673"/>
      <c r="X933" s="673"/>
      <c r="Y933" s="673"/>
      <c r="Z933" s="673"/>
    </row>
    <row r="934" spans="1:26" s="19" customFormat="1" ht="13.5" customHeight="1" x14ac:dyDescent="0.15">
      <c r="A934" s="15"/>
      <c r="B934" s="15"/>
      <c r="C934" s="15"/>
      <c r="D934" s="15"/>
      <c r="E934" s="15"/>
      <c r="F934" s="15"/>
      <c r="G934" s="15"/>
      <c r="H934" s="15"/>
      <c r="I934" s="15"/>
      <c r="J934" s="15"/>
      <c r="K934" s="15"/>
      <c r="L934" s="15"/>
      <c r="M934" s="11"/>
      <c r="O934" s="673"/>
      <c r="P934" s="673"/>
      <c r="Q934" s="673"/>
      <c r="R934" s="673"/>
      <c r="S934" s="673"/>
      <c r="T934" s="673"/>
      <c r="U934" s="673"/>
      <c r="V934" s="673"/>
      <c r="W934" s="673"/>
      <c r="X934" s="673"/>
      <c r="Y934" s="673"/>
      <c r="Z934" s="673"/>
    </row>
    <row r="935" spans="1:26" s="19" customFormat="1" ht="13.5" customHeight="1" x14ac:dyDescent="0.15">
      <c r="A935" s="15"/>
      <c r="B935" s="15"/>
      <c r="C935" s="15"/>
      <c r="D935" s="15"/>
      <c r="E935" s="15"/>
      <c r="F935" s="15"/>
      <c r="G935" s="15"/>
      <c r="H935" s="15"/>
      <c r="I935" s="15"/>
      <c r="J935" s="15"/>
      <c r="K935" s="15"/>
      <c r="L935" s="15"/>
      <c r="M935" s="11"/>
      <c r="O935" s="673"/>
      <c r="P935" s="673"/>
      <c r="Q935" s="673"/>
      <c r="R935" s="673"/>
      <c r="S935" s="673"/>
      <c r="T935" s="673"/>
      <c r="U935" s="673"/>
      <c r="V935" s="673"/>
      <c r="W935" s="673"/>
      <c r="X935" s="673"/>
      <c r="Y935" s="673"/>
      <c r="Z935" s="673"/>
    </row>
    <row r="936" spans="1:26" s="19" customFormat="1" ht="13.5" customHeight="1" x14ac:dyDescent="0.15">
      <c r="A936" s="15"/>
      <c r="B936" s="15"/>
      <c r="C936" s="15"/>
      <c r="D936" s="15"/>
      <c r="E936" s="15"/>
      <c r="F936" s="15"/>
      <c r="G936" s="15"/>
      <c r="H936" s="15"/>
      <c r="I936" s="15"/>
      <c r="J936" s="15"/>
      <c r="K936" s="15"/>
      <c r="L936" s="15"/>
      <c r="M936" s="11"/>
      <c r="O936" s="673"/>
      <c r="P936" s="673"/>
      <c r="Q936" s="673"/>
      <c r="R936" s="673"/>
      <c r="S936" s="673"/>
      <c r="T936" s="673"/>
      <c r="U936" s="673"/>
      <c r="V936" s="673"/>
      <c r="W936" s="673"/>
      <c r="X936" s="673"/>
      <c r="Y936" s="673"/>
      <c r="Z936" s="673"/>
    </row>
    <row r="937" spans="1:26" s="19" customFormat="1" ht="13.5" customHeight="1" x14ac:dyDescent="0.15">
      <c r="A937" s="15"/>
      <c r="B937" s="15"/>
      <c r="C937" s="15"/>
      <c r="D937" s="15"/>
      <c r="E937" s="15"/>
      <c r="F937" s="15"/>
      <c r="G937" s="15"/>
      <c r="H937" s="15"/>
      <c r="I937" s="15"/>
      <c r="J937" s="15"/>
      <c r="K937" s="15"/>
      <c r="L937" s="15"/>
      <c r="M937" s="11"/>
      <c r="O937" s="673"/>
      <c r="P937" s="673"/>
      <c r="Q937" s="673"/>
      <c r="R937" s="673"/>
      <c r="S937" s="673"/>
      <c r="T937" s="673"/>
      <c r="U937" s="673"/>
      <c r="V937" s="673"/>
      <c r="W937" s="673"/>
      <c r="X937" s="673"/>
      <c r="Y937" s="673"/>
      <c r="Z937" s="673"/>
    </row>
    <row r="938" spans="1:26" s="19" customFormat="1" ht="13.5" customHeight="1" x14ac:dyDescent="0.15">
      <c r="A938" s="15"/>
      <c r="B938" s="15"/>
      <c r="C938" s="15"/>
      <c r="D938" s="15"/>
      <c r="E938" s="15"/>
      <c r="F938" s="15"/>
      <c r="G938" s="15"/>
      <c r="H938" s="15"/>
      <c r="I938" s="15"/>
      <c r="J938" s="15"/>
      <c r="K938" s="15"/>
      <c r="L938" s="15"/>
      <c r="M938" s="11"/>
      <c r="O938" s="673"/>
      <c r="P938" s="673"/>
      <c r="Q938" s="673"/>
      <c r="R938" s="673"/>
      <c r="S938" s="673"/>
      <c r="T938" s="673"/>
      <c r="U938" s="673"/>
      <c r="V938" s="673"/>
      <c r="W938" s="673"/>
      <c r="X938" s="673"/>
      <c r="Y938" s="673"/>
      <c r="Z938" s="673"/>
    </row>
    <row r="939" spans="1:26" s="19" customFormat="1" ht="13.5" customHeight="1" x14ac:dyDescent="0.15">
      <c r="A939" s="15"/>
      <c r="B939" s="15"/>
      <c r="C939" s="15"/>
      <c r="D939" s="15"/>
      <c r="E939" s="15"/>
      <c r="F939" s="15"/>
      <c r="G939" s="15"/>
      <c r="H939" s="15"/>
      <c r="I939" s="15"/>
      <c r="J939" s="15"/>
      <c r="K939" s="15"/>
      <c r="L939" s="15"/>
      <c r="M939" s="11"/>
      <c r="O939" s="673"/>
      <c r="P939" s="673"/>
      <c r="Q939" s="673"/>
      <c r="R939" s="673"/>
      <c r="S939" s="673"/>
      <c r="T939" s="673"/>
      <c r="U939" s="673"/>
      <c r="V939" s="673"/>
      <c r="W939" s="673"/>
      <c r="X939" s="673"/>
      <c r="Y939" s="673"/>
      <c r="Z939" s="673"/>
    </row>
    <row r="940" spans="1:26" s="19" customFormat="1" ht="13.5" customHeight="1" x14ac:dyDescent="0.15">
      <c r="A940" s="15"/>
      <c r="B940" s="15"/>
      <c r="C940" s="15"/>
      <c r="D940" s="15"/>
      <c r="E940" s="15"/>
      <c r="F940" s="15"/>
      <c r="G940" s="15"/>
      <c r="H940" s="15"/>
      <c r="I940" s="15"/>
      <c r="J940" s="15"/>
      <c r="K940" s="15"/>
      <c r="L940" s="15"/>
      <c r="M940" s="11"/>
      <c r="O940" s="673"/>
      <c r="P940" s="673"/>
      <c r="Q940" s="673"/>
      <c r="R940" s="673"/>
      <c r="S940" s="673"/>
      <c r="T940" s="673"/>
      <c r="U940" s="673"/>
      <c r="V940" s="673"/>
      <c r="W940" s="673"/>
      <c r="X940" s="673"/>
      <c r="Y940" s="673"/>
      <c r="Z940" s="673"/>
    </row>
    <row r="941" spans="1:26" s="19" customFormat="1" ht="13.5" customHeight="1" x14ac:dyDescent="0.15">
      <c r="A941" s="15"/>
      <c r="B941" s="15"/>
      <c r="C941" s="15"/>
      <c r="D941" s="15"/>
      <c r="E941" s="15"/>
      <c r="F941" s="15"/>
      <c r="G941" s="15"/>
      <c r="H941" s="15"/>
      <c r="I941" s="15"/>
      <c r="J941" s="15"/>
      <c r="K941" s="15"/>
      <c r="L941" s="15"/>
      <c r="M941" s="11"/>
      <c r="O941" s="673"/>
      <c r="P941" s="673"/>
      <c r="Q941" s="673"/>
      <c r="R941" s="673"/>
      <c r="S941" s="673"/>
      <c r="T941" s="673"/>
      <c r="U941" s="673"/>
      <c r="V941" s="673"/>
      <c r="W941" s="673"/>
      <c r="X941" s="673"/>
      <c r="Y941" s="673"/>
      <c r="Z941" s="673"/>
    </row>
    <row r="942" spans="1:26" s="19" customFormat="1" ht="13.5" customHeight="1" x14ac:dyDescent="0.15">
      <c r="A942" s="15"/>
      <c r="B942" s="15"/>
      <c r="C942" s="15"/>
      <c r="D942" s="15"/>
      <c r="E942" s="15"/>
      <c r="F942" s="15"/>
      <c r="G942" s="15"/>
      <c r="H942" s="15"/>
      <c r="I942" s="15"/>
      <c r="J942" s="15"/>
      <c r="K942" s="15"/>
      <c r="L942" s="15"/>
      <c r="M942" s="11"/>
      <c r="O942" s="673"/>
      <c r="P942" s="673"/>
      <c r="Q942" s="673"/>
      <c r="R942" s="673"/>
      <c r="S942" s="673"/>
      <c r="T942" s="673"/>
      <c r="U942" s="673"/>
      <c r="V942" s="673"/>
      <c r="W942" s="673"/>
      <c r="X942" s="673"/>
      <c r="Y942" s="673"/>
      <c r="Z942" s="673"/>
    </row>
    <row r="943" spans="1:26" s="19" customFormat="1" ht="13.5" customHeight="1" x14ac:dyDescent="0.15">
      <c r="A943" s="15"/>
      <c r="B943" s="15"/>
      <c r="C943" s="15"/>
      <c r="D943" s="15"/>
      <c r="E943" s="15"/>
      <c r="F943" s="15"/>
      <c r="G943" s="15"/>
      <c r="H943" s="15"/>
      <c r="I943" s="15"/>
      <c r="J943" s="15"/>
      <c r="K943" s="15"/>
      <c r="L943" s="15"/>
      <c r="M943" s="11"/>
      <c r="O943" s="673"/>
      <c r="P943" s="673"/>
      <c r="Q943" s="673"/>
      <c r="R943" s="673"/>
      <c r="S943" s="673"/>
      <c r="T943" s="673"/>
      <c r="U943" s="673"/>
      <c r="V943" s="673"/>
      <c r="W943" s="673"/>
      <c r="X943" s="673"/>
      <c r="Y943" s="673"/>
      <c r="Z943" s="673"/>
    </row>
    <row r="944" spans="1:26" s="19" customFormat="1" ht="13.5" customHeight="1" x14ac:dyDescent="0.15">
      <c r="A944" s="15"/>
      <c r="B944" s="15"/>
      <c r="C944" s="15"/>
      <c r="D944" s="15"/>
      <c r="E944" s="15"/>
      <c r="F944" s="15"/>
      <c r="G944" s="15"/>
      <c r="H944" s="15"/>
      <c r="I944" s="15"/>
      <c r="J944" s="15"/>
      <c r="K944" s="15"/>
      <c r="L944" s="15"/>
      <c r="M944" s="11"/>
      <c r="O944" s="673"/>
      <c r="P944" s="673"/>
      <c r="Q944" s="673"/>
      <c r="R944" s="673"/>
      <c r="S944" s="673"/>
      <c r="T944" s="673"/>
      <c r="U944" s="673"/>
      <c r="V944" s="673"/>
      <c r="W944" s="673"/>
      <c r="X944" s="673"/>
      <c r="Y944" s="673"/>
      <c r="Z944" s="673"/>
    </row>
    <row r="945" spans="1:26" s="19" customFormat="1" ht="13.5" customHeight="1" x14ac:dyDescent="0.15">
      <c r="A945" s="15"/>
      <c r="B945" s="15"/>
      <c r="C945" s="15"/>
      <c r="D945" s="15"/>
      <c r="E945" s="15"/>
      <c r="F945" s="15"/>
      <c r="G945" s="15"/>
      <c r="H945" s="15"/>
      <c r="I945" s="15"/>
      <c r="J945" s="15"/>
      <c r="K945" s="15"/>
      <c r="L945" s="15"/>
      <c r="M945" s="11"/>
      <c r="O945" s="673"/>
      <c r="P945" s="673"/>
      <c r="Q945" s="673"/>
      <c r="R945" s="673"/>
      <c r="S945" s="673"/>
      <c r="T945" s="673"/>
      <c r="U945" s="673"/>
      <c r="V945" s="673"/>
      <c r="W945" s="673"/>
      <c r="X945" s="673"/>
      <c r="Y945" s="673"/>
      <c r="Z945" s="673"/>
    </row>
    <row r="946" spans="1:26" s="19" customFormat="1" ht="13.5" customHeight="1" x14ac:dyDescent="0.15">
      <c r="A946" s="15"/>
      <c r="B946" s="15"/>
      <c r="C946" s="15"/>
      <c r="D946" s="15"/>
      <c r="E946" s="15"/>
      <c r="F946" s="15"/>
      <c r="G946" s="15"/>
      <c r="H946" s="15"/>
      <c r="I946" s="15"/>
      <c r="J946" s="15"/>
      <c r="K946" s="15"/>
      <c r="L946" s="15"/>
      <c r="M946" s="11"/>
      <c r="O946" s="673"/>
      <c r="P946" s="673"/>
      <c r="Q946" s="673"/>
      <c r="R946" s="673"/>
      <c r="S946" s="673"/>
      <c r="T946" s="673"/>
      <c r="U946" s="673"/>
      <c r="V946" s="673"/>
      <c r="W946" s="673"/>
      <c r="X946" s="673"/>
      <c r="Y946" s="673"/>
      <c r="Z946" s="673"/>
    </row>
    <row r="947" spans="1:26" s="19" customFormat="1" ht="13.5" customHeight="1" x14ac:dyDescent="0.15">
      <c r="A947" s="15"/>
      <c r="B947" s="15"/>
      <c r="C947" s="15"/>
      <c r="D947" s="15"/>
      <c r="E947" s="15"/>
      <c r="F947" s="15"/>
      <c r="G947" s="15"/>
      <c r="H947" s="15"/>
      <c r="I947" s="15"/>
      <c r="J947" s="15"/>
      <c r="K947" s="15"/>
      <c r="L947" s="15"/>
      <c r="M947" s="11"/>
      <c r="O947" s="673"/>
      <c r="P947" s="673"/>
      <c r="Q947" s="673"/>
      <c r="R947" s="673"/>
      <c r="S947" s="673"/>
      <c r="T947" s="673"/>
      <c r="U947" s="673"/>
      <c r="V947" s="673"/>
      <c r="W947" s="673"/>
      <c r="X947" s="673"/>
      <c r="Y947" s="673"/>
      <c r="Z947" s="673"/>
    </row>
    <row r="948" spans="1:26" s="19" customFormat="1" ht="13.5" customHeight="1" x14ac:dyDescent="0.15">
      <c r="A948" s="15"/>
      <c r="B948" s="15"/>
      <c r="C948" s="15"/>
      <c r="D948" s="15"/>
      <c r="E948" s="15"/>
      <c r="F948" s="15"/>
      <c r="G948" s="15"/>
      <c r="H948" s="15"/>
      <c r="I948" s="15"/>
      <c r="J948" s="15"/>
      <c r="K948" s="15"/>
      <c r="L948" s="15"/>
      <c r="M948" s="11"/>
      <c r="O948" s="673"/>
      <c r="P948" s="673"/>
      <c r="Q948" s="673"/>
      <c r="R948" s="673"/>
      <c r="S948" s="673"/>
      <c r="T948" s="673"/>
      <c r="U948" s="673"/>
      <c r="V948" s="673"/>
      <c r="W948" s="673"/>
      <c r="X948" s="673"/>
      <c r="Y948" s="673"/>
      <c r="Z948" s="673"/>
    </row>
    <row r="949" spans="1:26" s="19" customFormat="1" ht="13.5" customHeight="1" x14ac:dyDescent="0.15">
      <c r="A949" s="15"/>
      <c r="B949" s="15"/>
      <c r="C949" s="15"/>
      <c r="D949" s="15"/>
      <c r="E949" s="15"/>
      <c r="F949" s="15"/>
      <c r="G949" s="15"/>
      <c r="H949" s="15"/>
      <c r="I949" s="15"/>
      <c r="J949" s="15"/>
      <c r="K949" s="15"/>
      <c r="L949" s="15"/>
      <c r="M949" s="11"/>
      <c r="O949" s="673"/>
      <c r="P949" s="673"/>
      <c r="Q949" s="673"/>
      <c r="R949" s="673"/>
      <c r="S949" s="673"/>
      <c r="T949" s="673"/>
      <c r="U949" s="673"/>
      <c r="V949" s="673"/>
      <c r="W949" s="673"/>
      <c r="X949" s="673"/>
      <c r="Y949" s="673"/>
      <c r="Z949" s="673"/>
    </row>
    <row r="950" spans="1:26" s="19" customFormat="1" ht="13.5" customHeight="1" x14ac:dyDescent="0.15">
      <c r="A950" s="15"/>
      <c r="B950" s="15"/>
      <c r="C950" s="15"/>
      <c r="D950" s="15"/>
      <c r="E950" s="15"/>
      <c r="F950" s="15"/>
      <c r="G950" s="15"/>
      <c r="H950" s="15"/>
      <c r="I950" s="15"/>
      <c r="J950" s="15"/>
      <c r="K950" s="15"/>
      <c r="L950" s="15"/>
      <c r="M950" s="11"/>
      <c r="O950" s="673"/>
      <c r="P950" s="673"/>
      <c r="Q950" s="673"/>
      <c r="R950" s="673"/>
      <c r="S950" s="673"/>
      <c r="T950" s="673"/>
      <c r="U950" s="673"/>
      <c r="V950" s="673"/>
      <c r="W950" s="673"/>
      <c r="X950" s="673"/>
      <c r="Y950" s="673"/>
      <c r="Z950" s="673"/>
    </row>
    <row r="951" spans="1:26" s="19" customFormat="1" ht="13.5" customHeight="1" x14ac:dyDescent="0.15">
      <c r="A951" s="15"/>
      <c r="B951" s="15"/>
      <c r="C951" s="15"/>
      <c r="D951" s="15"/>
      <c r="E951" s="15"/>
      <c r="F951" s="15"/>
      <c r="G951" s="15"/>
      <c r="H951" s="15"/>
      <c r="I951" s="15"/>
      <c r="J951" s="15"/>
      <c r="K951" s="15"/>
      <c r="L951" s="15"/>
      <c r="M951" s="11"/>
      <c r="O951" s="673"/>
      <c r="P951" s="673"/>
      <c r="Q951" s="673"/>
      <c r="R951" s="673"/>
      <c r="S951" s="673"/>
      <c r="T951" s="673"/>
      <c r="U951" s="673"/>
      <c r="V951" s="673"/>
      <c r="W951" s="673"/>
      <c r="X951" s="673"/>
      <c r="Y951" s="673"/>
      <c r="Z951" s="673"/>
    </row>
    <row r="952" spans="1:26" s="19" customFormat="1" ht="13.5" customHeight="1" x14ac:dyDescent="0.15">
      <c r="A952" s="15"/>
      <c r="B952" s="15"/>
      <c r="C952" s="15"/>
      <c r="D952" s="15"/>
      <c r="E952" s="15"/>
      <c r="F952" s="15"/>
      <c r="G952" s="15"/>
      <c r="H952" s="15"/>
      <c r="I952" s="15"/>
      <c r="J952" s="15"/>
      <c r="K952" s="15"/>
      <c r="L952" s="15"/>
      <c r="M952" s="11"/>
      <c r="O952" s="673"/>
      <c r="P952" s="673"/>
      <c r="Q952" s="673"/>
      <c r="R952" s="673"/>
      <c r="S952" s="673"/>
      <c r="T952" s="673"/>
      <c r="U952" s="673"/>
      <c r="V952" s="673"/>
      <c r="W952" s="673"/>
      <c r="X952" s="673"/>
      <c r="Y952" s="673"/>
      <c r="Z952" s="673"/>
    </row>
    <row r="953" spans="1:26" s="19" customFormat="1" ht="13.5" customHeight="1" x14ac:dyDescent="0.15">
      <c r="A953" s="15"/>
      <c r="B953" s="15"/>
      <c r="C953" s="15"/>
      <c r="D953" s="15"/>
      <c r="E953" s="15"/>
      <c r="F953" s="15"/>
      <c r="G953" s="15"/>
      <c r="H953" s="15"/>
      <c r="I953" s="15"/>
      <c r="J953" s="15"/>
      <c r="K953" s="15"/>
      <c r="L953" s="15"/>
      <c r="M953" s="11"/>
      <c r="O953" s="673"/>
      <c r="P953" s="673"/>
      <c r="Q953" s="673"/>
      <c r="R953" s="673"/>
      <c r="S953" s="673"/>
      <c r="T953" s="673"/>
      <c r="U953" s="673"/>
      <c r="V953" s="673"/>
      <c r="W953" s="673"/>
      <c r="X953" s="673"/>
      <c r="Y953" s="673"/>
      <c r="Z953" s="673"/>
    </row>
    <row r="954" spans="1:26" s="19" customFormat="1" ht="13.5" customHeight="1" x14ac:dyDescent="0.15">
      <c r="A954" s="15"/>
      <c r="B954" s="15"/>
      <c r="C954" s="15"/>
      <c r="D954" s="15"/>
      <c r="E954" s="15"/>
      <c r="F954" s="15"/>
      <c r="G954" s="15"/>
      <c r="H954" s="15"/>
      <c r="I954" s="15"/>
      <c r="J954" s="15"/>
      <c r="K954" s="15"/>
      <c r="L954" s="15"/>
      <c r="M954" s="11"/>
      <c r="O954" s="673"/>
      <c r="P954" s="673"/>
      <c r="Q954" s="673"/>
      <c r="R954" s="673"/>
      <c r="S954" s="673"/>
      <c r="T954" s="673"/>
      <c r="U954" s="673"/>
      <c r="V954" s="673"/>
      <c r="W954" s="673"/>
      <c r="X954" s="673"/>
      <c r="Y954" s="673"/>
      <c r="Z954" s="673"/>
    </row>
    <row r="955" spans="1:26" s="19" customFormat="1" ht="13.5" customHeight="1" x14ac:dyDescent="0.15">
      <c r="A955" s="15"/>
      <c r="B955" s="15"/>
      <c r="C955" s="15"/>
      <c r="D955" s="15"/>
      <c r="E955" s="15"/>
      <c r="F955" s="15"/>
      <c r="G955" s="15"/>
      <c r="H955" s="15"/>
      <c r="I955" s="15"/>
      <c r="J955" s="15"/>
      <c r="K955" s="15"/>
      <c r="L955" s="15"/>
      <c r="M955" s="11"/>
      <c r="O955" s="673"/>
      <c r="P955" s="673"/>
      <c r="Q955" s="673"/>
      <c r="R955" s="673"/>
      <c r="S955" s="673"/>
      <c r="T955" s="673"/>
      <c r="U955" s="673"/>
      <c r="V955" s="673"/>
      <c r="W955" s="673"/>
      <c r="X955" s="673"/>
      <c r="Y955" s="673"/>
      <c r="Z955" s="673"/>
    </row>
    <row r="956" spans="1:26" s="19" customFormat="1" ht="13.5" customHeight="1" x14ac:dyDescent="0.15">
      <c r="A956" s="15"/>
      <c r="B956" s="15"/>
      <c r="C956" s="15"/>
      <c r="D956" s="15"/>
      <c r="E956" s="15"/>
      <c r="F956" s="15"/>
      <c r="G956" s="15"/>
      <c r="H956" s="15"/>
      <c r="I956" s="15"/>
      <c r="J956" s="15"/>
      <c r="K956" s="15"/>
      <c r="L956" s="15"/>
      <c r="M956" s="11"/>
      <c r="O956" s="673"/>
      <c r="P956" s="673"/>
      <c r="Q956" s="673"/>
      <c r="R956" s="673"/>
      <c r="S956" s="673"/>
      <c r="T956" s="673"/>
      <c r="U956" s="673"/>
      <c r="V956" s="673"/>
      <c r="W956" s="673"/>
      <c r="X956" s="673"/>
      <c r="Y956" s="673"/>
      <c r="Z956" s="673"/>
    </row>
    <row r="957" spans="1:26" s="19" customFormat="1" ht="13.5" customHeight="1" x14ac:dyDescent="0.15">
      <c r="A957" s="15"/>
      <c r="B957" s="15"/>
      <c r="C957" s="15"/>
      <c r="D957" s="15"/>
      <c r="E957" s="15"/>
      <c r="F957" s="15"/>
      <c r="G957" s="15"/>
      <c r="H957" s="15"/>
      <c r="I957" s="15"/>
      <c r="J957" s="15"/>
      <c r="K957" s="15"/>
      <c r="L957" s="15"/>
      <c r="M957" s="11"/>
      <c r="O957" s="673"/>
      <c r="P957" s="673"/>
      <c r="Q957" s="673"/>
      <c r="R957" s="673"/>
      <c r="S957" s="673"/>
      <c r="T957" s="673"/>
      <c r="U957" s="673"/>
      <c r="V957" s="673"/>
      <c r="W957" s="673"/>
      <c r="X957" s="673"/>
      <c r="Y957" s="673"/>
      <c r="Z957" s="673"/>
    </row>
    <row r="958" spans="1:26" s="19" customFormat="1" ht="13.5" customHeight="1" x14ac:dyDescent="0.15">
      <c r="A958" s="15"/>
      <c r="B958" s="15"/>
      <c r="C958" s="15"/>
      <c r="D958" s="15"/>
      <c r="E958" s="15"/>
      <c r="F958" s="15"/>
      <c r="G958" s="15"/>
      <c r="H958" s="15"/>
      <c r="I958" s="15"/>
      <c r="J958" s="15"/>
      <c r="K958" s="15"/>
      <c r="L958" s="15"/>
      <c r="M958" s="11"/>
      <c r="O958" s="673"/>
      <c r="P958" s="673"/>
      <c r="Q958" s="673"/>
      <c r="R958" s="673"/>
      <c r="S958" s="673"/>
      <c r="T958" s="673"/>
      <c r="U958" s="673"/>
      <c r="V958" s="673"/>
      <c r="W958" s="673"/>
      <c r="X958" s="673"/>
      <c r="Y958" s="673"/>
      <c r="Z958" s="673"/>
    </row>
    <row r="959" spans="1:26" s="19" customFormat="1" ht="13.5" customHeight="1" x14ac:dyDescent="0.15">
      <c r="A959" s="15"/>
      <c r="B959" s="15"/>
      <c r="C959" s="15"/>
      <c r="D959" s="15"/>
      <c r="E959" s="15"/>
      <c r="F959" s="15"/>
      <c r="G959" s="15"/>
      <c r="H959" s="15"/>
      <c r="I959" s="15"/>
      <c r="J959" s="15"/>
      <c r="K959" s="15"/>
      <c r="L959" s="15"/>
      <c r="M959" s="11"/>
      <c r="O959" s="673"/>
      <c r="P959" s="673"/>
      <c r="Q959" s="673"/>
      <c r="R959" s="673"/>
      <c r="S959" s="673"/>
      <c r="T959" s="673"/>
      <c r="U959" s="673"/>
      <c r="V959" s="673"/>
      <c r="W959" s="673"/>
      <c r="X959" s="673"/>
      <c r="Y959" s="673"/>
      <c r="Z959" s="673"/>
    </row>
    <row r="960" spans="1:26" s="19" customFormat="1" ht="13.5" customHeight="1" x14ac:dyDescent="0.15">
      <c r="A960" s="15"/>
      <c r="B960" s="15"/>
      <c r="C960" s="15"/>
      <c r="D960" s="15"/>
      <c r="E960" s="15"/>
      <c r="F960" s="15"/>
      <c r="G960" s="15"/>
      <c r="H960" s="15"/>
      <c r="I960" s="15"/>
      <c r="J960" s="15"/>
      <c r="K960" s="15"/>
      <c r="L960" s="15"/>
      <c r="M960" s="11"/>
      <c r="O960" s="673"/>
      <c r="P960" s="673"/>
      <c r="Q960" s="673"/>
      <c r="R960" s="673"/>
      <c r="S960" s="673"/>
      <c r="T960" s="673"/>
      <c r="U960" s="673"/>
      <c r="V960" s="673"/>
      <c r="W960" s="673"/>
      <c r="X960" s="673"/>
      <c r="Y960" s="673"/>
      <c r="Z960" s="673"/>
    </row>
    <row r="961" spans="1:26" s="19" customFormat="1" ht="13.5" customHeight="1" x14ac:dyDescent="0.15">
      <c r="A961" s="15"/>
      <c r="B961" s="15"/>
      <c r="C961" s="15"/>
      <c r="D961" s="15"/>
      <c r="E961" s="15"/>
      <c r="F961" s="15"/>
      <c r="G961" s="15"/>
      <c r="H961" s="15"/>
      <c r="I961" s="15"/>
      <c r="J961" s="15"/>
      <c r="K961" s="15"/>
      <c r="L961" s="15"/>
      <c r="M961" s="11"/>
      <c r="O961" s="673"/>
      <c r="P961" s="673"/>
      <c r="Q961" s="673"/>
      <c r="R961" s="673"/>
      <c r="S961" s="673"/>
      <c r="T961" s="673"/>
      <c r="U961" s="673"/>
      <c r="V961" s="673"/>
      <c r="W961" s="673"/>
      <c r="X961" s="673"/>
      <c r="Y961" s="673"/>
      <c r="Z961" s="673"/>
    </row>
    <row r="962" spans="1:26" s="19" customFormat="1" ht="13.5" customHeight="1" x14ac:dyDescent="0.15">
      <c r="A962" s="15"/>
      <c r="B962" s="15"/>
      <c r="C962" s="15"/>
      <c r="D962" s="15"/>
      <c r="E962" s="15"/>
      <c r="F962" s="15"/>
      <c r="G962" s="15"/>
      <c r="H962" s="15"/>
      <c r="I962" s="15"/>
      <c r="J962" s="15"/>
      <c r="K962" s="15"/>
      <c r="L962" s="15"/>
      <c r="M962" s="11"/>
      <c r="O962" s="673"/>
      <c r="P962" s="673"/>
      <c r="Q962" s="673"/>
      <c r="R962" s="673"/>
      <c r="S962" s="673"/>
      <c r="T962" s="673"/>
      <c r="U962" s="673"/>
      <c r="V962" s="673"/>
      <c r="W962" s="673"/>
      <c r="X962" s="673"/>
      <c r="Y962" s="673"/>
      <c r="Z962" s="673"/>
    </row>
    <row r="963" spans="1:26" s="19" customFormat="1" ht="13.5" customHeight="1" x14ac:dyDescent="0.15">
      <c r="A963" s="15"/>
      <c r="B963" s="15"/>
      <c r="C963" s="15"/>
      <c r="D963" s="15"/>
      <c r="E963" s="15"/>
      <c r="F963" s="15"/>
      <c r="G963" s="15"/>
      <c r="H963" s="15"/>
      <c r="I963" s="15"/>
      <c r="J963" s="15"/>
      <c r="K963" s="15"/>
      <c r="L963" s="15"/>
      <c r="M963" s="11"/>
      <c r="O963" s="673"/>
      <c r="P963" s="673"/>
      <c r="Q963" s="673"/>
      <c r="R963" s="673"/>
      <c r="S963" s="673"/>
      <c r="T963" s="673"/>
      <c r="U963" s="673"/>
      <c r="V963" s="673"/>
      <c r="W963" s="673"/>
      <c r="X963" s="673"/>
      <c r="Y963" s="673"/>
      <c r="Z963" s="673"/>
    </row>
    <row r="964" spans="1:26" s="19" customFormat="1" ht="13.5" customHeight="1" x14ac:dyDescent="0.15">
      <c r="A964" s="15"/>
      <c r="B964" s="15"/>
      <c r="C964" s="15"/>
      <c r="D964" s="15"/>
      <c r="E964" s="15"/>
      <c r="F964" s="15"/>
      <c r="G964" s="15"/>
      <c r="H964" s="15"/>
      <c r="I964" s="15"/>
      <c r="J964" s="15"/>
      <c r="K964" s="15"/>
      <c r="L964" s="15"/>
      <c r="M964" s="11"/>
      <c r="O964" s="673"/>
      <c r="P964" s="673"/>
      <c r="Q964" s="673"/>
      <c r="R964" s="673"/>
      <c r="S964" s="673"/>
      <c r="T964" s="673"/>
      <c r="U964" s="673"/>
      <c r="V964" s="673"/>
      <c r="W964" s="673"/>
      <c r="X964" s="673"/>
      <c r="Y964" s="673"/>
      <c r="Z964" s="673"/>
    </row>
    <row r="965" spans="1:26" s="19" customFormat="1" ht="13.5" customHeight="1" x14ac:dyDescent="0.15">
      <c r="A965" s="15"/>
      <c r="B965" s="15"/>
      <c r="C965" s="15"/>
      <c r="D965" s="15"/>
      <c r="E965" s="15"/>
      <c r="F965" s="15"/>
      <c r="G965" s="15"/>
      <c r="H965" s="15"/>
      <c r="I965" s="15"/>
      <c r="J965" s="15"/>
      <c r="K965" s="15"/>
      <c r="L965" s="15"/>
      <c r="M965" s="11"/>
      <c r="O965" s="673"/>
      <c r="P965" s="673"/>
      <c r="Q965" s="673"/>
      <c r="R965" s="673"/>
      <c r="S965" s="673"/>
      <c r="T965" s="673"/>
      <c r="U965" s="673"/>
      <c r="V965" s="673"/>
      <c r="W965" s="673"/>
      <c r="X965" s="673"/>
      <c r="Y965" s="673"/>
      <c r="Z965" s="673"/>
    </row>
    <row r="966" spans="1:26" s="19" customFormat="1" ht="13.5" customHeight="1" x14ac:dyDescent="0.15">
      <c r="A966" s="15"/>
      <c r="B966" s="15"/>
      <c r="C966" s="15"/>
      <c r="D966" s="15"/>
      <c r="E966" s="15"/>
      <c r="F966" s="15"/>
      <c r="G966" s="15"/>
      <c r="H966" s="15"/>
      <c r="I966" s="15"/>
      <c r="J966" s="15"/>
      <c r="K966" s="15"/>
      <c r="L966" s="15"/>
      <c r="M966" s="11"/>
      <c r="O966" s="673"/>
      <c r="P966" s="673"/>
      <c r="Q966" s="673"/>
      <c r="R966" s="673"/>
      <c r="S966" s="673"/>
      <c r="T966" s="673"/>
      <c r="U966" s="673"/>
      <c r="V966" s="673"/>
      <c r="W966" s="673"/>
      <c r="X966" s="673"/>
      <c r="Y966" s="673"/>
      <c r="Z966" s="673"/>
    </row>
    <row r="967" spans="1:26" s="19" customFormat="1" ht="13.5" customHeight="1" x14ac:dyDescent="0.15">
      <c r="A967" s="15"/>
      <c r="B967" s="15"/>
      <c r="C967" s="15"/>
      <c r="D967" s="15"/>
      <c r="E967" s="15"/>
      <c r="F967" s="15"/>
      <c r="G967" s="15"/>
      <c r="H967" s="15"/>
      <c r="I967" s="15"/>
      <c r="J967" s="15"/>
      <c r="K967" s="15"/>
      <c r="L967" s="15"/>
      <c r="M967" s="11"/>
      <c r="O967" s="673"/>
      <c r="P967" s="673"/>
      <c r="Q967" s="673"/>
      <c r="R967" s="673"/>
      <c r="S967" s="673"/>
      <c r="T967" s="673"/>
      <c r="U967" s="673"/>
      <c r="V967" s="673"/>
      <c r="W967" s="673"/>
      <c r="X967" s="673"/>
      <c r="Y967" s="673"/>
      <c r="Z967" s="673"/>
    </row>
    <row r="968" spans="1:26" s="19" customFormat="1" ht="13.5" customHeight="1" x14ac:dyDescent="0.15">
      <c r="A968" s="15"/>
      <c r="B968" s="15"/>
      <c r="C968" s="15"/>
      <c r="D968" s="15"/>
      <c r="E968" s="15"/>
      <c r="F968" s="15"/>
      <c r="G968" s="15"/>
      <c r="H968" s="15"/>
      <c r="I968" s="15"/>
      <c r="J968" s="15"/>
      <c r="K968" s="15"/>
      <c r="L968" s="15"/>
      <c r="M968" s="11"/>
      <c r="O968" s="673"/>
      <c r="P968" s="673"/>
      <c r="Q968" s="673"/>
      <c r="R968" s="673"/>
      <c r="S968" s="673"/>
      <c r="T968" s="673"/>
      <c r="U968" s="673"/>
      <c r="V968" s="673"/>
      <c r="W968" s="673"/>
      <c r="X968" s="673"/>
      <c r="Y968" s="673"/>
      <c r="Z968" s="673"/>
    </row>
    <row r="969" spans="1:26" s="19" customFormat="1" ht="13.5" customHeight="1" x14ac:dyDescent="0.15">
      <c r="A969" s="15"/>
      <c r="B969" s="15"/>
      <c r="C969" s="15"/>
      <c r="D969" s="15"/>
      <c r="E969" s="15"/>
      <c r="F969" s="15"/>
      <c r="G969" s="15"/>
      <c r="H969" s="15"/>
      <c r="I969" s="15"/>
      <c r="J969" s="15"/>
      <c r="K969" s="15"/>
      <c r="L969" s="15"/>
      <c r="M969" s="11"/>
      <c r="O969" s="673"/>
      <c r="P969" s="673"/>
      <c r="Q969" s="673"/>
      <c r="R969" s="673"/>
      <c r="S969" s="673"/>
      <c r="T969" s="673"/>
      <c r="U969" s="673"/>
      <c r="V969" s="673"/>
      <c r="W969" s="673"/>
      <c r="X969" s="673"/>
      <c r="Y969" s="673"/>
      <c r="Z969" s="673"/>
    </row>
    <row r="970" spans="1:26" s="19" customFormat="1" ht="13.5" customHeight="1" x14ac:dyDescent="0.15">
      <c r="A970" s="15"/>
      <c r="B970" s="15"/>
      <c r="C970" s="15"/>
      <c r="D970" s="15"/>
      <c r="E970" s="15"/>
      <c r="F970" s="15"/>
      <c r="G970" s="15"/>
      <c r="H970" s="15"/>
      <c r="I970" s="15"/>
      <c r="J970" s="15"/>
      <c r="K970" s="15"/>
      <c r="L970" s="15"/>
      <c r="M970" s="11"/>
      <c r="O970" s="673"/>
      <c r="P970" s="673"/>
      <c r="Q970" s="673"/>
      <c r="R970" s="673"/>
      <c r="S970" s="673"/>
      <c r="T970" s="673"/>
      <c r="U970" s="673"/>
      <c r="V970" s="673"/>
      <c r="W970" s="673"/>
      <c r="X970" s="673"/>
      <c r="Y970" s="673"/>
      <c r="Z970" s="673"/>
    </row>
    <row r="971" spans="1:26" s="19" customFormat="1" ht="13.5" customHeight="1" x14ac:dyDescent="0.15">
      <c r="A971" s="15"/>
      <c r="B971" s="15"/>
      <c r="C971" s="15"/>
      <c r="D971" s="15"/>
      <c r="E971" s="15"/>
      <c r="F971" s="15"/>
      <c r="G971" s="15"/>
      <c r="H971" s="15"/>
      <c r="I971" s="15"/>
      <c r="J971" s="15"/>
      <c r="K971" s="15"/>
      <c r="L971" s="15"/>
      <c r="M971" s="11"/>
      <c r="O971" s="673"/>
      <c r="P971" s="673"/>
      <c r="Q971" s="673"/>
      <c r="R971" s="673"/>
      <c r="S971" s="673"/>
      <c r="T971" s="673"/>
      <c r="U971" s="673"/>
      <c r="V971" s="673"/>
      <c r="W971" s="673"/>
      <c r="X971" s="673"/>
      <c r="Y971" s="673"/>
      <c r="Z971" s="673"/>
    </row>
    <row r="972" spans="1:26" s="19" customFormat="1" ht="13.5" customHeight="1" x14ac:dyDescent="0.15">
      <c r="A972" s="15"/>
      <c r="B972" s="15"/>
      <c r="C972" s="15"/>
      <c r="D972" s="15"/>
      <c r="E972" s="15"/>
      <c r="F972" s="15"/>
      <c r="G972" s="15"/>
      <c r="H972" s="15"/>
      <c r="I972" s="15"/>
      <c r="J972" s="15"/>
      <c r="K972" s="15"/>
      <c r="L972" s="15"/>
      <c r="M972" s="11"/>
      <c r="O972" s="673"/>
      <c r="P972" s="673"/>
      <c r="Q972" s="673"/>
      <c r="R972" s="673"/>
      <c r="S972" s="673"/>
      <c r="T972" s="673"/>
      <c r="U972" s="673"/>
      <c r="V972" s="673"/>
      <c r="W972" s="673"/>
      <c r="X972" s="673"/>
      <c r="Y972" s="673"/>
      <c r="Z972" s="673"/>
    </row>
    <row r="973" spans="1:26" s="19" customFormat="1" ht="13.5" customHeight="1" x14ac:dyDescent="0.15">
      <c r="A973" s="15"/>
      <c r="B973" s="15"/>
      <c r="C973" s="15"/>
      <c r="D973" s="15"/>
      <c r="E973" s="15"/>
      <c r="F973" s="15"/>
      <c r="G973" s="15"/>
      <c r="H973" s="15"/>
      <c r="I973" s="15"/>
      <c r="J973" s="15"/>
      <c r="K973" s="15"/>
      <c r="L973" s="15"/>
      <c r="M973" s="11"/>
      <c r="O973" s="673"/>
      <c r="P973" s="673"/>
      <c r="Q973" s="673"/>
      <c r="R973" s="673"/>
      <c r="S973" s="673"/>
      <c r="T973" s="673"/>
      <c r="U973" s="673"/>
      <c r="V973" s="673"/>
      <c r="W973" s="673"/>
      <c r="X973" s="673"/>
      <c r="Y973" s="673"/>
      <c r="Z973" s="673"/>
    </row>
    <row r="974" spans="1:26" s="19" customFormat="1" ht="13.5" customHeight="1" x14ac:dyDescent="0.15">
      <c r="A974" s="15"/>
      <c r="B974" s="15"/>
      <c r="C974" s="15"/>
      <c r="D974" s="15"/>
      <c r="E974" s="15"/>
      <c r="F974" s="15"/>
      <c r="G974" s="15"/>
      <c r="H974" s="15"/>
      <c r="I974" s="15"/>
      <c r="J974" s="15"/>
      <c r="K974" s="15"/>
      <c r="L974" s="15"/>
      <c r="M974" s="11"/>
      <c r="O974" s="673"/>
      <c r="P974" s="673"/>
      <c r="Q974" s="673"/>
      <c r="R974" s="673"/>
      <c r="S974" s="673"/>
      <c r="T974" s="673"/>
      <c r="U974" s="673"/>
      <c r="V974" s="673"/>
      <c r="W974" s="673"/>
      <c r="X974" s="673"/>
      <c r="Y974" s="673"/>
      <c r="Z974" s="673"/>
    </row>
    <row r="975" spans="1:26" s="19" customFormat="1" ht="13.5" customHeight="1" x14ac:dyDescent="0.15">
      <c r="A975" s="15"/>
      <c r="B975" s="15"/>
      <c r="C975" s="15"/>
      <c r="D975" s="15"/>
      <c r="E975" s="15"/>
      <c r="F975" s="15"/>
      <c r="G975" s="15"/>
      <c r="H975" s="15"/>
      <c r="I975" s="15"/>
      <c r="J975" s="15"/>
      <c r="K975" s="15"/>
      <c r="L975" s="15"/>
      <c r="M975" s="11"/>
      <c r="O975" s="673"/>
      <c r="P975" s="673"/>
      <c r="Q975" s="673"/>
      <c r="R975" s="673"/>
      <c r="S975" s="673"/>
      <c r="T975" s="673"/>
      <c r="U975" s="673"/>
      <c r="V975" s="673"/>
      <c r="W975" s="673"/>
      <c r="X975" s="673"/>
      <c r="Y975" s="673"/>
      <c r="Z975" s="673"/>
    </row>
    <row r="976" spans="1:26" s="19" customFormat="1" ht="13.5" customHeight="1" x14ac:dyDescent="0.15">
      <c r="A976" s="15"/>
      <c r="B976" s="15"/>
      <c r="C976" s="15"/>
      <c r="D976" s="15"/>
      <c r="E976" s="15"/>
      <c r="F976" s="15"/>
      <c r="G976" s="15"/>
      <c r="H976" s="15"/>
      <c r="I976" s="15"/>
      <c r="J976" s="15"/>
      <c r="K976" s="15"/>
      <c r="L976" s="15"/>
      <c r="M976" s="11"/>
      <c r="O976" s="673"/>
      <c r="P976" s="673"/>
      <c r="Q976" s="673"/>
      <c r="R976" s="673"/>
      <c r="S976" s="673"/>
      <c r="T976" s="673"/>
      <c r="U976" s="673"/>
      <c r="V976" s="673"/>
      <c r="W976" s="673"/>
      <c r="X976" s="673"/>
      <c r="Y976" s="673"/>
      <c r="Z976" s="673"/>
    </row>
    <row r="977" spans="1:26" s="19" customFormat="1" ht="13.5" customHeight="1" x14ac:dyDescent="0.15">
      <c r="A977" s="15"/>
      <c r="B977" s="15"/>
      <c r="C977" s="15"/>
      <c r="D977" s="15"/>
      <c r="E977" s="15"/>
      <c r="F977" s="15"/>
      <c r="G977" s="15"/>
      <c r="H977" s="15"/>
      <c r="I977" s="15"/>
      <c r="J977" s="15"/>
      <c r="K977" s="15"/>
      <c r="L977" s="15"/>
      <c r="M977" s="11"/>
      <c r="O977" s="673"/>
      <c r="P977" s="673"/>
      <c r="Q977" s="673"/>
      <c r="R977" s="673"/>
      <c r="S977" s="673"/>
      <c r="T977" s="673"/>
      <c r="U977" s="673"/>
      <c r="V977" s="673"/>
      <c r="W977" s="673"/>
      <c r="X977" s="673"/>
      <c r="Y977" s="673"/>
      <c r="Z977" s="673"/>
    </row>
    <row r="978" spans="1:26" s="19" customFormat="1" ht="13.5" customHeight="1" x14ac:dyDescent="0.15">
      <c r="A978" s="15"/>
      <c r="B978" s="15"/>
      <c r="C978" s="15"/>
      <c r="D978" s="15"/>
      <c r="E978" s="15"/>
      <c r="F978" s="15"/>
      <c r="G978" s="15"/>
      <c r="H978" s="15"/>
      <c r="I978" s="15"/>
      <c r="J978" s="15"/>
      <c r="K978" s="15"/>
      <c r="L978" s="15"/>
      <c r="M978" s="11"/>
      <c r="O978" s="673"/>
      <c r="P978" s="673"/>
      <c r="Q978" s="673"/>
      <c r="R978" s="673"/>
      <c r="S978" s="673"/>
      <c r="T978" s="673"/>
      <c r="U978" s="673"/>
      <c r="V978" s="673"/>
      <c r="W978" s="673"/>
      <c r="X978" s="673"/>
      <c r="Y978" s="673"/>
      <c r="Z978" s="673"/>
    </row>
    <row r="979" spans="1:26" s="19" customFormat="1" ht="13.5" customHeight="1" x14ac:dyDescent="0.15">
      <c r="A979" s="15"/>
      <c r="B979" s="15"/>
      <c r="C979" s="15"/>
      <c r="D979" s="15"/>
      <c r="E979" s="15"/>
      <c r="F979" s="15"/>
      <c r="G979" s="15"/>
      <c r="H979" s="15"/>
      <c r="I979" s="15"/>
      <c r="J979" s="15"/>
      <c r="K979" s="15"/>
      <c r="L979" s="15"/>
      <c r="M979" s="11"/>
      <c r="O979" s="673"/>
      <c r="P979" s="673"/>
      <c r="Q979" s="673"/>
      <c r="R979" s="673"/>
      <c r="S979" s="673"/>
      <c r="T979" s="673"/>
      <c r="U979" s="673"/>
      <c r="V979" s="673"/>
      <c r="W979" s="673"/>
      <c r="X979" s="673"/>
      <c r="Y979" s="673"/>
      <c r="Z979" s="673"/>
    </row>
    <row r="980" spans="1:26" s="19" customFormat="1" ht="13.5" customHeight="1" x14ac:dyDescent="0.15">
      <c r="A980" s="15"/>
      <c r="B980" s="15"/>
      <c r="C980" s="15"/>
      <c r="D980" s="15"/>
      <c r="E980" s="15"/>
      <c r="F980" s="15"/>
      <c r="G980" s="15"/>
      <c r="H980" s="15"/>
      <c r="I980" s="15"/>
      <c r="J980" s="15"/>
      <c r="K980" s="15"/>
      <c r="L980" s="15"/>
      <c r="M980" s="11"/>
      <c r="O980" s="673"/>
      <c r="P980" s="673"/>
      <c r="Q980" s="673"/>
      <c r="R980" s="673"/>
      <c r="S980" s="673"/>
      <c r="T980" s="673"/>
      <c r="U980" s="673"/>
      <c r="V980" s="673"/>
      <c r="W980" s="673"/>
      <c r="X980" s="673"/>
      <c r="Y980" s="673"/>
      <c r="Z980" s="673"/>
    </row>
    <row r="981" spans="1:26" s="19" customFormat="1" ht="13.5" customHeight="1" x14ac:dyDescent="0.15">
      <c r="A981" s="15"/>
      <c r="B981" s="15"/>
      <c r="C981" s="15"/>
      <c r="D981" s="15"/>
      <c r="E981" s="15"/>
      <c r="F981" s="15"/>
      <c r="G981" s="15"/>
      <c r="H981" s="15"/>
      <c r="I981" s="15"/>
      <c r="J981" s="15"/>
      <c r="K981" s="15"/>
      <c r="L981" s="15"/>
      <c r="M981" s="11"/>
      <c r="O981" s="673"/>
      <c r="P981" s="673"/>
      <c r="Q981" s="673"/>
      <c r="R981" s="673"/>
      <c r="S981" s="673"/>
      <c r="T981" s="673"/>
      <c r="U981" s="673"/>
      <c r="V981" s="673"/>
      <c r="W981" s="673"/>
      <c r="X981" s="673"/>
      <c r="Y981" s="673"/>
      <c r="Z981" s="673"/>
    </row>
    <row r="982" spans="1:26" s="19" customFormat="1" ht="13.5" customHeight="1" x14ac:dyDescent="0.15">
      <c r="A982" s="15"/>
      <c r="B982" s="15"/>
      <c r="C982" s="15"/>
      <c r="D982" s="15"/>
      <c r="E982" s="15"/>
      <c r="F982" s="15"/>
      <c r="G982" s="15"/>
      <c r="H982" s="15"/>
      <c r="I982" s="15"/>
      <c r="J982" s="15"/>
      <c r="K982" s="15"/>
      <c r="L982" s="15"/>
      <c r="M982" s="11"/>
      <c r="O982" s="673"/>
      <c r="P982" s="673"/>
      <c r="Q982" s="673"/>
      <c r="R982" s="673"/>
      <c r="S982" s="673"/>
      <c r="T982" s="673"/>
      <c r="U982" s="673"/>
      <c r="V982" s="673"/>
      <c r="W982" s="673"/>
      <c r="X982" s="673"/>
      <c r="Y982" s="673"/>
      <c r="Z982" s="673"/>
    </row>
    <row r="983" spans="1:26" s="19" customFormat="1" ht="13.5" customHeight="1" x14ac:dyDescent="0.15">
      <c r="A983" s="15"/>
      <c r="B983" s="15"/>
      <c r="C983" s="15"/>
      <c r="D983" s="15"/>
      <c r="E983" s="15"/>
      <c r="F983" s="15"/>
      <c r="G983" s="15"/>
      <c r="H983" s="15"/>
      <c r="I983" s="15"/>
      <c r="J983" s="15"/>
      <c r="K983" s="15"/>
      <c r="L983" s="15"/>
      <c r="M983" s="11"/>
      <c r="O983" s="673"/>
      <c r="P983" s="673"/>
      <c r="Q983" s="673"/>
      <c r="R983" s="673"/>
      <c r="S983" s="673"/>
      <c r="T983" s="673"/>
      <c r="U983" s="673"/>
      <c r="V983" s="673"/>
      <c r="W983" s="673"/>
      <c r="X983" s="673"/>
      <c r="Y983" s="673"/>
      <c r="Z983" s="673"/>
    </row>
    <row r="984" spans="1:26" s="19" customFormat="1" ht="13.5" customHeight="1" x14ac:dyDescent="0.15">
      <c r="A984" s="15"/>
      <c r="B984" s="15"/>
      <c r="C984" s="15"/>
      <c r="D984" s="15"/>
      <c r="E984" s="15"/>
      <c r="F984" s="15"/>
      <c r="G984" s="15"/>
      <c r="H984" s="15"/>
      <c r="I984" s="15"/>
      <c r="J984" s="15"/>
      <c r="K984" s="15"/>
      <c r="L984" s="15"/>
      <c r="M984" s="11"/>
      <c r="O984" s="673"/>
      <c r="P984" s="673"/>
      <c r="Q984" s="673"/>
      <c r="R984" s="673"/>
      <c r="S984" s="673"/>
      <c r="T984" s="673"/>
      <c r="U984" s="673"/>
      <c r="V984" s="673"/>
      <c r="W984" s="673"/>
      <c r="X984" s="673"/>
      <c r="Y984" s="673"/>
      <c r="Z984" s="673"/>
    </row>
    <row r="985" spans="1:26" s="19" customFormat="1" ht="13.5" customHeight="1" x14ac:dyDescent="0.15">
      <c r="A985" s="15"/>
      <c r="B985" s="15"/>
      <c r="C985" s="15"/>
      <c r="D985" s="15"/>
      <c r="E985" s="15"/>
      <c r="F985" s="15"/>
      <c r="G985" s="15"/>
      <c r="H985" s="15"/>
      <c r="I985" s="15"/>
      <c r="J985" s="15"/>
      <c r="K985" s="15"/>
      <c r="L985" s="15"/>
      <c r="M985" s="11"/>
      <c r="O985" s="673"/>
      <c r="P985" s="673"/>
      <c r="Q985" s="673"/>
      <c r="R985" s="673"/>
      <c r="S985" s="673"/>
      <c r="T985" s="673"/>
      <c r="U985" s="673"/>
      <c r="V985" s="673"/>
      <c r="W985" s="673"/>
      <c r="X985" s="673"/>
      <c r="Y985" s="673"/>
      <c r="Z985" s="673"/>
    </row>
    <row r="986" spans="1:26" s="19" customFormat="1" ht="13.5" customHeight="1" x14ac:dyDescent="0.15">
      <c r="A986" s="15"/>
      <c r="B986" s="15"/>
      <c r="C986" s="15"/>
      <c r="D986" s="15"/>
      <c r="E986" s="15"/>
      <c r="F986" s="15"/>
      <c r="G986" s="15"/>
      <c r="H986" s="15"/>
      <c r="I986" s="15"/>
      <c r="J986" s="15"/>
      <c r="K986" s="15"/>
      <c r="L986" s="15"/>
      <c r="M986" s="11"/>
      <c r="O986" s="673"/>
      <c r="P986" s="673"/>
      <c r="Q986" s="673"/>
      <c r="R986" s="673"/>
      <c r="S986" s="673"/>
      <c r="T986" s="673"/>
      <c r="U986" s="673"/>
      <c r="V986" s="673"/>
      <c r="W986" s="673"/>
      <c r="X986" s="673"/>
      <c r="Y986" s="673"/>
      <c r="Z986" s="673"/>
    </row>
    <row r="987" spans="1:26" s="19" customFormat="1" ht="13.5" customHeight="1" x14ac:dyDescent="0.15">
      <c r="A987" s="15"/>
      <c r="B987" s="15"/>
      <c r="C987" s="15"/>
      <c r="D987" s="15"/>
      <c r="E987" s="15"/>
      <c r="F987" s="15"/>
      <c r="G987" s="15"/>
      <c r="H987" s="15"/>
      <c r="I987" s="15"/>
      <c r="J987" s="15"/>
      <c r="K987" s="15"/>
      <c r="L987" s="15"/>
      <c r="M987" s="11"/>
      <c r="O987" s="673"/>
      <c r="P987" s="673"/>
      <c r="Q987" s="673"/>
      <c r="R987" s="673"/>
      <c r="S987" s="673"/>
      <c r="T987" s="673"/>
      <c r="U987" s="673"/>
      <c r="V987" s="673"/>
      <c r="W987" s="673"/>
      <c r="X987" s="673"/>
      <c r="Y987" s="673"/>
      <c r="Z987" s="673"/>
    </row>
    <row r="988" spans="1:26" s="19" customFormat="1" ht="13.5" customHeight="1" x14ac:dyDescent="0.15">
      <c r="A988" s="15"/>
      <c r="B988" s="15"/>
      <c r="C988" s="15"/>
      <c r="D988" s="15"/>
      <c r="E988" s="15"/>
      <c r="F988" s="15"/>
      <c r="G988" s="15"/>
      <c r="H988" s="15"/>
      <c r="I988" s="15"/>
      <c r="J988" s="15"/>
      <c r="K988" s="15"/>
      <c r="L988" s="15"/>
      <c r="M988" s="11"/>
      <c r="O988" s="673"/>
      <c r="P988" s="673"/>
      <c r="Q988" s="673"/>
      <c r="R988" s="673"/>
      <c r="S988" s="673"/>
      <c r="T988" s="673"/>
      <c r="U988" s="673"/>
      <c r="V988" s="673"/>
      <c r="W988" s="673"/>
      <c r="X988" s="673"/>
      <c r="Y988" s="673"/>
      <c r="Z988" s="673"/>
    </row>
    <row r="989" spans="1:26" s="19" customFormat="1" ht="13.5" customHeight="1" x14ac:dyDescent="0.15">
      <c r="A989" s="15"/>
      <c r="B989" s="15"/>
      <c r="C989" s="15"/>
      <c r="D989" s="15"/>
      <c r="E989" s="15"/>
      <c r="F989" s="15"/>
      <c r="G989" s="15"/>
      <c r="H989" s="15"/>
      <c r="I989" s="15"/>
      <c r="J989" s="15"/>
      <c r="K989" s="15"/>
      <c r="L989" s="15"/>
      <c r="M989" s="11"/>
      <c r="O989" s="673"/>
      <c r="P989" s="673"/>
      <c r="Q989" s="673"/>
      <c r="R989" s="673"/>
      <c r="S989" s="673"/>
      <c r="T989" s="673"/>
      <c r="U989" s="673"/>
      <c r="V989" s="673"/>
      <c r="W989" s="673"/>
      <c r="X989" s="673"/>
      <c r="Y989" s="673"/>
      <c r="Z989" s="673"/>
    </row>
    <row r="990" spans="1:26" s="19" customFormat="1" ht="13.5" customHeight="1" x14ac:dyDescent="0.15">
      <c r="A990" s="15"/>
      <c r="B990" s="15"/>
      <c r="C990" s="15"/>
      <c r="D990" s="15"/>
      <c r="E990" s="15"/>
      <c r="F990" s="15"/>
      <c r="G990" s="15"/>
      <c r="H990" s="15"/>
      <c r="I990" s="15"/>
      <c r="J990" s="15"/>
      <c r="K990" s="15"/>
      <c r="L990" s="15"/>
      <c r="M990" s="11"/>
      <c r="O990" s="673"/>
      <c r="P990" s="673"/>
      <c r="Q990" s="673"/>
      <c r="R990" s="673"/>
      <c r="S990" s="673"/>
      <c r="T990" s="673"/>
      <c r="U990" s="673"/>
      <c r="V990" s="673"/>
      <c r="W990" s="673"/>
      <c r="X990" s="673"/>
      <c r="Y990" s="673"/>
      <c r="Z990" s="673"/>
    </row>
    <row r="991" spans="1:26" s="19" customFormat="1" ht="13.5" customHeight="1" x14ac:dyDescent="0.15">
      <c r="A991" s="15"/>
      <c r="B991" s="15"/>
      <c r="C991" s="15"/>
      <c r="D991" s="15"/>
      <c r="E991" s="15"/>
      <c r="F991" s="15"/>
      <c r="G991" s="15"/>
      <c r="H991" s="15"/>
      <c r="I991" s="15"/>
      <c r="J991" s="15"/>
      <c r="K991" s="15"/>
      <c r="L991" s="15"/>
      <c r="M991" s="11"/>
      <c r="O991" s="673"/>
      <c r="P991" s="673"/>
      <c r="Q991" s="673"/>
      <c r="R991" s="673"/>
      <c r="S991" s="673"/>
      <c r="T991" s="673"/>
      <c r="U991" s="673"/>
      <c r="V991" s="673"/>
      <c r="W991" s="673"/>
      <c r="X991" s="673"/>
      <c r="Y991" s="673"/>
      <c r="Z991" s="673"/>
    </row>
    <row r="992" spans="1:26" s="19" customFormat="1" ht="13.5" customHeight="1" x14ac:dyDescent="0.15">
      <c r="A992" s="15"/>
      <c r="B992" s="15"/>
      <c r="C992" s="15"/>
      <c r="D992" s="15"/>
      <c r="E992" s="15"/>
      <c r="F992" s="15"/>
      <c r="G992" s="15"/>
      <c r="H992" s="15"/>
      <c r="I992" s="15"/>
      <c r="J992" s="15"/>
      <c r="K992" s="15"/>
      <c r="L992" s="15"/>
      <c r="M992" s="11"/>
      <c r="O992" s="673"/>
      <c r="P992" s="673"/>
      <c r="Q992" s="673"/>
      <c r="R992" s="673"/>
      <c r="S992" s="673"/>
      <c r="T992" s="673"/>
      <c r="U992" s="673"/>
      <c r="V992" s="673"/>
      <c r="W992" s="673"/>
      <c r="X992" s="673"/>
      <c r="Y992" s="673"/>
      <c r="Z992" s="673"/>
    </row>
    <row r="993" spans="1:26" s="19" customFormat="1" ht="13.5" customHeight="1" x14ac:dyDescent="0.15">
      <c r="A993" s="15"/>
      <c r="B993" s="15"/>
      <c r="C993" s="15"/>
      <c r="D993" s="15"/>
      <c r="E993" s="15"/>
      <c r="F993" s="15"/>
      <c r="G993" s="15"/>
      <c r="H993" s="15"/>
      <c r="I993" s="15"/>
      <c r="J993" s="15"/>
      <c r="K993" s="15"/>
      <c r="L993" s="15"/>
      <c r="M993" s="11"/>
      <c r="O993" s="673"/>
      <c r="P993" s="673"/>
      <c r="Q993" s="673"/>
      <c r="R993" s="673"/>
      <c r="S993" s="673"/>
      <c r="T993" s="673"/>
      <c r="U993" s="673"/>
      <c r="V993" s="673"/>
      <c r="W993" s="673"/>
      <c r="X993" s="673"/>
      <c r="Y993" s="673"/>
      <c r="Z993" s="673"/>
    </row>
    <row r="994" spans="1:26" s="19" customFormat="1" ht="13.5" customHeight="1" x14ac:dyDescent="0.15">
      <c r="A994" s="15"/>
      <c r="B994" s="15"/>
      <c r="C994" s="15"/>
      <c r="D994" s="15"/>
      <c r="E994" s="15"/>
      <c r="F994" s="15"/>
      <c r="G994" s="15"/>
      <c r="H994" s="15"/>
      <c r="I994" s="15"/>
      <c r="J994" s="15"/>
      <c r="K994" s="15"/>
      <c r="L994" s="15"/>
      <c r="M994" s="11"/>
      <c r="O994" s="673"/>
      <c r="P994" s="673"/>
      <c r="Q994" s="673"/>
      <c r="R994" s="673"/>
      <c r="S994" s="673"/>
      <c r="T994" s="673"/>
      <c r="U994" s="673"/>
      <c r="V994" s="673"/>
      <c r="W994" s="673"/>
      <c r="X994" s="673"/>
      <c r="Y994" s="673"/>
      <c r="Z994" s="673"/>
    </row>
    <row r="995" spans="1:26" s="19" customFormat="1" ht="13.5" customHeight="1" x14ac:dyDescent="0.15">
      <c r="A995" s="15"/>
      <c r="B995" s="15"/>
      <c r="C995" s="15"/>
      <c r="D995" s="15"/>
      <c r="E995" s="15"/>
      <c r="F995" s="15"/>
      <c r="G995" s="15"/>
      <c r="H995" s="15"/>
      <c r="I995" s="15"/>
      <c r="J995" s="15"/>
      <c r="K995" s="15"/>
      <c r="L995" s="15"/>
      <c r="M995" s="11"/>
      <c r="O995" s="673"/>
      <c r="P995" s="673"/>
      <c r="Q995" s="673"/>
      <c r="R995" s="673"/>
      <c r="S995" s="673"/>
      <c r="T995" s="673"/>
      <c r="U995" s="673"/>
      <c r="V995" s="673"/>
      <c r="W995" s="673"/>
      <c r="X995" s="673"/>
      <c r="Y995" s="673"/>
      <c r="Z995" s="673"/>
    </row>
    <row r="996" spans="1:26" s="19" customFormat="1" ht="13.5" customHeight="1" x14ac:dyDescent="0.15">
      <c r="A996" s="15"/>
      <c r="B996" s="15"/>
      <c r="C996" s="15"/>
      <c r="D996" s="15"/>
      <c r="E996" s="15"/>
      <c r="F996" s="15"/>
      <c r="G996" s="15"/>
      <c r="H996" s="15"/>
      <c r="I996" s="15"/>
      <c r="J996" s="15"/>
      <c r="K996" s="15"/>
      <c r="L996" s="15"/>
      <c r="M996" s="11"/>
      <c r="O996" s="673"/>
      <c r="P996" s="673"/>
      <c r="Q996" s="673"/>
      <c r="R996" s="673"/>
      <c r="S996" s="673"/>
      <c r="T996" s="673"/>
      <c r="U996" s="673"/>
      <c r="V996" s="673"/>
      <c r="W996" s="673"/>
      <c r="X996" s="673"/>
      <c r="Y996" s="673"/>
      <c r="Z996" s="673"/>
    </row>
    <row r="997" spans="1:26" s="19" customFormat="1" ht="13.5" customHeight="1" x14ac:dyDescent="0.15">
      <c r="A997" s="15"/>
      <c r="B997" s="15"/>
      <c r="C997" s="15"/>
      <c r="D997" s="15"/>
      <c r="E997" s="15"/>
      <c r="F997" s="15"/>
      <c r="G997" s="15"/>
      <c r="H997" s="15"/>
      <c r="I997" s="15"/>
      <c r="J997" s="15"/>
      <c r="K997" s="15"/>
      <c r="L997" s="15"/>
      <c r="M997" s="11"/>
      <c r="O997" s="673"/>
      <c r="P997" s="673"/>
      <c r="Q997" s="673"/>
      <c r="R997" s="673"/>
      <c r="S997" s="673"/>
      <c r="T997" s="673"/>
      <c r="U997" s="673"/>
      <c r="V997" s="673"/>
      <c r="W997" s="673"/>
      <c r="X997" s="673"/>
      <c r="Y997" s="673"/>
      <c r="Z997" s="673"/>
    </row>
    <row r="998" spans="1:26" s="19" customFormat="1" ht="13.5" customHeight="1" x14ac:dyDescent="0.15">
      <c r="A998" s="15"/>
      <c r="B998" s="15"/>
      <c r="C998" s="15"/>
      <c r="D998" s="15"/>
      <c r="E998" s="15"/>
      <c r="F998" s="15"/>
      <c r="G998" s="15"/>
      <c r="H998" s="15"/>
      <c r="I998" s="15"/>
      <c r="J998" s="15"/>
      <c r="K998" s="15"/>
      <c r="L998" s="15"/>
      <c r="M998" s="11"/>
      <c r="O998" s="673"/>
      <c r="P998" s="673"/>
      <c r="Q998" s="673"/>
      <c r="R998" s="673"/>
      <c r="S998" s="673"/>
      <c r="T998" s="673"/>
      <c r="U998" s="673"/>
      <c r="V998" s="673"/>
      <c r="W998" s="673"/>
      <c r="X998" s="673"/>
      <c r="Y998" s="673"/>
      <c r="Z998" s="673"/>
    </row>
    <row r="999" spans="1:26" s="19" customFormat="1" ht="13.5" customHeight="1" x14ac:dyDescent="0.15">
      <c r="A999" s="15"/>
      <c r="B999" s="15"/>
      <c r="C999" s="15"/>
      <c r="D999" s="15"/>
      <c r="E999" s="15"/>
      <c r="F999" s="15"/>
      <c r="G999" s="15"/>
      <c r="H999" s="15"/>
      <c r="I999" s="15"/>
      <c r="J999" s="15"/>
      <c r="K999" s="15"/>
      <c r="L999" s="15"/>
      <c r="M999" s="11"/>
      <c r="O999" s="673"/>
      <c r="P999" s="673"/>
      <c r="Q999" s="673"/>
      <c r="R999" s="673"/>
      <c r="S999" s="673"/>
      <c r="T999" s="673"/>
      <c r="U999" s="673"/>
      <c r="V999" s="673"/>
      <c r="W999" s="673"/>
      <c r="X999" s="673"/>
      <c r="Y999" s="673"/>
      <c r="Z999" s="673"/>
    </row>
    <row r="1000" spans="1:26" s="19" customFormat="1" ht="13.5" customHeight="1" x14ac:dyDescent="0.15">
      <c r="A1000" s="15"/>
      <c r="B1000" s="15"/>
      <c r="C1000" s="15"/>
      <c r="D1000" s="15"/>
      <c r="E1000" s="15"/>
      <c r="F1000" s="15"/>
      <c r="G1000" s="15"/>
      <c r="H1000" s="15"/>
      <c r="I1000" s="15"/>
      <c r="J1000" s="15"/>
      <c r="K1000" s="15"/>
      <c r="L1000" s="15"/>
      <c r="M1000" s="11"/>
      <c r="O1000" s="673"/>
      <c r="P1000" s="673"/>
      <c r="Q1000" s="673"/>
      <c r="R1000" s="673"/>
      <c r="S1000" s="673"/>
      <c r="T1000" s="673"/>
      <c r="U1000" s="673"/>
      <c r="V1000" s="673"/>
      <c r="W1000" s="673"/>
      <c r="X1000" s="673"/>
      <c r="Y1000" s="673"/>
      <c r="Z1000" s="673"/>
    </row>
    <row r="1001" spans="1:26" s="19" customFormat="1" ht="13.5" customHeight="1" x14ac:dyDescent="0.15">
      <c r="A1001" s="15"/>
      <c r="B1001" s="15"/>
      <c r="C1001" s="15"/>
      <c r="D1001" s="15"/>
      <c r="E1001" s="15"/>
      <c r="F1001" s="15"/>
      <c r="G1001" s="15"/>
      <c r="H1001" s="15"/>
      <c r="I1001" s="15"/>
      <c r="J1001" s="15"/>
      <c r="K1001" s="15"/>
      <c r="L1001" s="15"/>
      <c r="M1001" s="11"/>
      <c r="O1001" s="673"/>
      <c r="P1001" s="673"/>
      <c r="Q1001" s="673"/>
      <c r="R1001" s="673"/>
      <c r="S1001" s="673"/>
      <c r="T1001" s="673"/>
      <c r="U1001" s="673"/>
      <c r="V1001" s="673"/>
      <c r="W1001" s="673"/>
      <c r="X1001" s="673"/>
      <c r="Y1001" s="673"/>
      <c r="Z1001" s="673"/>
    </row>
    <row r="1002" spans="1:26" s="19" customFormat="1" ht="13.5" customHeight="1" x14ac:dyDescent="0.15">
      <c r="A1002" s="15"/>
      <c r="B1002" s="15"/>
      <c r="C1002" s="15"/>
      <c r="D1002" s="15"/>
      <c r="E1002" s="15"/>
      <c r="F1002" s="15"/>
      <c r="G1002" s="15"/>
      <c r="H1002" s="15"/>
      <c r="I1002" s="15"/>
      <c r="J1002" s="15"/>
      <c r="K1002" s="15"/>
      <c r="L1002" s="15"/>
      <c r="M1002" s="11"/>
      <c r="O1002" s="673"/>
      <c r="P1002" s="673"/>
      <c r="Q1002" s="673"/>
      <c r="R1002" s="673"/>
      <c r="S1002" s="673"/>
      <c r="T1002" s="673"/>
      <c r="U1002" s="673"/>
      <c r="V1002" s="673"/>
      <c r="W1002" s="673"/>
      <c r="X1002" s="673"/>
      <c r="Y1002" s="673"/>
      <c r="Z1002" s="673"/>
    </row>
    <row r="1003" spans="1:26" s="19" customFormat="1" ht="13.5" customHeight="1" x14ac:dyDescent="0.15">
      <c r="A1003" s="15"/>
      <c r="B1003" s="15"/>
      <c r="C1003" s="15"/>
      <c r="D1003" s="15"/>
      <c r="E1003" s="15"/>
      <c r="F1003" s="15"/>
      <c r="G1003" s="15"/>
      <c r="H1003" s="15"/>
      <c r="I1003" s="15"/>
      <c r="J1003" s="15"/>
      <c r="K1003" s="15"/>
      <c r="L1003" s="15"/>
      <c r="M1003" s="11"/>
      <c r="O1003" s="673"/>
      <c r="P1003" s="673"/>
      <c r="Q1003" s="673"/>
      <c r="R1003" s="673"/>
      <c r="S1003" s="673"/>
      <c r="T1003" s="673"/>
      <c r="U1003" s="673"/>
      <c r="V1003" s="673"/>
      <c r="W1003" s="673"/>
      <c r="X1003" s="673"/>
      <c r="Y1003" s="673"/>
      <c r="Z1003" s="673"/>
    </row>
    <row r="1004" spans="1:26" s="19" customFormat="1" ht="13.5" customHeight="1" x14ac:dyDescent="0.15">
      <c r="A1004" s="15"/>
      <c r="B1004" s="15"/>
      <c r="C1004" s="15"/>
      <c r="D1004" s="15"/>
      <c r="E1004" s="15"/>
      <c r="F1004" s="15"/>
      <c r="G1004" s="15"/>
      <c r="H1004" s="15"/>
      <c r="I1004" s="15"/>
      <c r="J1004" s="15"/>
      <c r="K1004" s="15"/>
      <c r="L1004" s="15"/>
      <c r="M1004" s="11"/>
      <c r="O1004" s="673"/>
      <c r="P1004" s="673"/>
      <c r="Q1004" s="673"/>
      <c r="R1004" s="673"/>
      <c r="S1004" s="673"/>
      <c r="T1004" s="673"/>
      <c r="U1004" s="673"/>
      <c r="V1004" s="673"/>
      <c r="W1004" s="673"/>
      <c r="X1004" s="673"/>
      <c r="Y1004" s="673"/>
      <c r="Z1004" s="673"/>
    </row>
    <row r="1005" spans="1:26" s="19" customFormat="1" ht="13.5" customHeight="1" x14ac:dyDescent="0.15">
      <c r="A1005" s="15"/>
      <c r="B1005" s="15"/>
      <c r="C1005" s="15"/>
      <c r="D1005" s="15"/>
      <c r="E1005" s="15"/>
      <c r="F1005" s="15"/>
      <c r="G1005" s="15"/>
      <c r="H1005" s="15"/>
      <c r="I1005" s="15"/>
      <c r="J1005" s="15"/>
      <c r="K1005" s="15"/>
      <c r="L1005" s="15"/>
      <c r="M1005" s="11"/>
      <c r="O1005" s="673"/>
      <c r="P1005" s="673"/>
      <c r="Q1005" s="673"/>
      <c r="R1005" s="673"/>
      <c r="S1005" s="673"/>
      <c r="T1005" s="673"/>
      <c r="U1005" s="673"/>
      <c r="V1005" s="673"/>
      <c r="W1005" s="673"/>
      <c r="X1005" s="673"/>
      <c r="Y1005" s="673"/>
      <c r="Z1005" s="673"/>
    </row>
    <row r="1006" spans="1:26" s="19" customFormat="1" ht="13.5" customHeight="1" x14ac:dyDescent="0.15">
      <c r="A1006" s="15"/>
      <c r="B1006" s="15"/>
      <c r="C1006" s="15"/>
      <c r="D1006" s="15"/>
      <c r="E1006" s="15"/>
      <c r="F1006" s="15"/>
      <c r="G1006" s="15"/>
      <c r="H1006" s="15"/>
      <c r="I1006" s="15"/>
      <c r="J1006" s="15"/>
      <c r="K1006" s="15"/>
      <c r="L1006" s="15"/>
      <c r="M1006" s="11"/>
      <c r="O1006" s="673"/>
      <c r="P1006" s="673"/>
      <c r="Q1006" s="673"/>
      <c r="R1006" s="673"/>
      <c r="S1006" s="673"/>
      <c r="T1006" s="673"/>
      <c r="U1006" s="673"/>
      <c r="V1006" s="673"/>
      <c r="W1006" s="673"/>
      <c r="X1006" s="673"/>
      <c r="Y1006" s="673"/>
      <c r="Z1006" s="673"/>
    </row>
    <row r="1007" spans="1:26" s="19" customFormat="1" ht="13.5" customHeight="1" x14ac:dyDescent="0.15">
      <c r="A1007" s="15"/>
      <c r="B1007" s="15"/>
      <c r="C1007" s="15"/>
      <c r="D1007" s="15"/>
      <c r="E1007" s="15"/>
      <c r="F1007" s="15"/>
      <c r="G1007" s="15"/>
      <c r="H1007" s="15"/>
      <c r="I1007" s="15"/>
      <c r="J1007" s="15"/>
      <c r="K1007" s="15"/>
      <c r="L1007" s="15"/>
      <c r="M1007" s="11"/>
      <c r="O1007" s="673"/>
      <c r="P1007" s="673"/>
      <c r="Q1007" s="673"/>
      <c r="R1007" s="673"/>
      <c r="S1007" s="673"/>
      <c r="T1007" s="673"/>
      <c r="U1007" s="673"/>
      <c r="V1007" s="673"/>
      <c r="W1007" s="673"/>
      <c r="X1007" s="673"/>
      <c r="Y1007" s="673"/>
      <c r="Z1007" s="673"/>
    </row>
    <row r="1008" spans="1:26" s="19" customFormat="1" ht="13.5" customHeight="1" x14ac:dyDescent="0.15">
      <c r="A1008" s="15"/>
      <c r="B1008" s="15"/>
      <c r="C1008" s="15"/>
      <c r="D1008" s="15"/>
      <c r="E1008" s="15"/>
      <c r="F1008" s="15"/>
      <c r="G1008" s="15"/>
      <c r="H1008" s="15"/>
      <c r="I1008" s="15"/>
      <c r="J1008" s="15"/>
      <c r="K1008" s="15"/>
      <c r="L1008" s="15"/>
      <c r="M1008" s="11"/>
      <c r="O1008" s="673"/>
      <c r="P1008" s="673"/>
      <c r="Q1008" s="673"/>
      <c r="R1008" s="673"/>
      <c r="S1008" s="673"/>
      <c r="T1008" s="673"/>
      <c r="U1008" s="673"/>
      <c r="V1008" s="673"/>
      <c r="W1008" s="673"/>
      <c r="X1008" s="673"/>
      <c r="Y1008" s="673"/>
      <c r="Z1008" s="673"/>
    </row>
    <row r="1009" spans="1:26" s="19" customFormat="1" ht="13.5" customHeight="1" x14ac:dyDescent="0.15">
      <c r="A1009" s="15"/>
      <c r="B1009" s="15"/>
      <c r="C1009" s="15"/>
      <c r="D1009" s="15"/>
      <c r="E1009" s="15"/>
      <c r="F1009" s="15"/>
      <c r="G1009" s="15"/>
      <c r="H1009" s="15"/>
      <c r="I1009" s="15"/>
      <c r="J1009" s="15"/>
      <c r="K1009" s="15"/>
      <c r="L1009" s="15"/>
      <c r="M1009" s="11"/>
      <c r="O1009" s="673"/>
      <c r="P1009" s="673"/>
      <c r="Q1009" s="673"/>
      <c r="R1009" s="673"/>
      <c r="S1009" s="673"/>
      <c r="T1009" s="673"/>
      <c r="U1009" s="673"/>
      <c r="V1009" s="673"/>
      <c r="W1009" s="673"/>
      <c r="X1009" s="673"/>
      <c r="Y1009" s="673"/>
      <c r="Z1009" s="673"/>
    </row>
    <row r="1010" spans="1:26" s="19" customFormat="1" ht="13.5" customHeight="1" x14ac:dyDescent="0.15">
      <c r="A1010" s="15"/>
      <c r="B1010" s="15"/>
      <c r="C1010" s="15"/>
      <c r="D1010" s="15"/>
      <c r="E1010" s="15"/>
      <c r="F1010" s="15"/>
      <c r="G1010" s="15"/>
      <c r="H1010" s="15"/>
      <c r="I1010" s="15"/>
      <c r="J1010" s="15"/>
      <c r="K1010" s="15"/>
      <c r="L1010" s="15"/>
      <c r="M1010" s="11"/>
      <c r="O1010" s="673"/>
      <c r="P1010" s="673"/>
      <c r="Q1010" s="673"/>
      <c r="R1010" s="673"/>
      <c r="S1010" s="673"/>
      <c r="T1010" s="673"/>
      <c r="U1010" s="673"/>
      <c r="V1010" s="673"/>
      <c r="W1010" s="673"/>
      <c r="X1010" s="673"/>
      <c r="Y1010" s="673"/>
      <c r="Z1010" s="673"/>
    </row>
    <row r="1011" spans="1:26" s="19" customFormat="1" ht="13.5" customHeight="1" x14ac:dyDescent="0.15">
      <c r="A1011" s="15"/>
      <c r="B1011" s="15"/>
      <c r="C1011" s="15"/>
      <c r="D1011" s="15"/>
      <c r="E1011" s="15"/>
      <c r="F1011" s="15"/>
      <c r="G1011" s="15"/>
      <c r="H1011" s="15"/>
      <c r="I1011" s="15"/>
      <c r="J1011" s="15"/>
      <c r="K1011" s="15"/>
      <c r="L1011" s="15"/>
      <c r="M1011" s="11"/>
      <c r="O1011" s="673"/>
      <c r="P1011" s="673"/>
      <c r="Q1011" s="673"/>
      <c r="R1011" s="673"/>
      <c r="S1011" s="673"/>
      <c r="T1011" s="673"/>
      <c r="U1011" s="673"/>
      <c r="V1011" s="673"/>
      <c r="W1011" s="673"/>
      <c r="X1011" s="673"/>
      <c r="Y1011" s="673"/>
      <c r="Z1011" s="673"/>
    </row>
    <row r="1012" spans="1:26" s="19" customFormat="1" ht="13.5" customHeight="1" x14ac:dyDescent="0.15">
      <c r="A1012" s="15"/>
      <c r="B1012" s="15"/>
      <c r="C1012" s="15"/>
      <c r="D1012" s="15"/>
      <c r="E1012" s="15"/>
      <c r="F1012" s="15"/>
      <c r="G1012" s="15"/>
      <c r="H1012" s="15"/>
      <c r="I1012" s="15"/>
      <c r="J1012" s="15"/>
      <c r="K1012" s="15"/>
      <c r="L1012" s="15"/>
      <c r="M1012" s="11"/>
      <c r="O1012" s="673"/>
      <c r="P1012" s="673"/>
      <c r="Q1012" s="673"/>
      <c r="R1012" s="673"/>
      <c r="S1012" s="673"/>
      <c r="T1012" s="673"/>
      <c r="U1012" s="673"/>
      <c r="V1012" s="673"/>
      <c r="W1012" s="673"/>
      <c r="X1012" s="673"/>
      <c r="Y1012" s="673"/>
      <c r="Z1012" s="673"/>
    </row>
    <row r="1013" spans="1:26" s="19" customFormat="1" ht="13.5" customHeight="1" x14ac:dyDescent="0.15">
      <c r="A1013" s="15"/>
      <c r="B1013" s="15"/>
      <c r="C1013" s="15"/>
      <c r="D1013" s="15"/>
      <c r="E1013" s="15"/>
      <c r="F1013" s="15"/>
      <c r="G1013" s="15"/>
      <c r="H1013" s="15"/>
      <c r="I1013" s="15"/>
      <c r="J1013" s="15"/>
      <c r="K1013" s="15"/>
      <c r="L1013" s="15"/>
      <c r="M1013" s="11"/>
      <c r="O1013" s="673"/>
      <c r="P1013" s="673"/>
      <c r="Q1013" s="673"/>
      <c r="R1013" s="673"/>
      <c r="S1013" s="673"/>
      <c r="T1013" s="673"/>
      <c r="U1013" s="673"/>
      <c r="V1013" s="673"/>
      <c r="W1013" s="673"/>
      <c r="X1013" s="673"/>
      <c r="Y1013" s="673"/>
      <c r="Z1013" s="673"/>
    </row>
    <row r="1014" spans="1:26" s="19" customFormat="1" ht="13.5" customHeight="1" x14ac:dyDescent="0.15">
      <c r="A1014" s="15"/>
      <c r="B1014" s="15"/>
      <c r="C1014" s="15"/>
      <c r="D1014" s="15"/>
      <c r="E1014" s="15"/>
      <c r="F1014" s="15"/>
      <c r="G1014" s="15"/>
      <c r="H1014" s="15"/>
      <c r="I1014" s="15"/>
      <c r="J1014" s="15"/>
      <c r="K1014" s="15"/>
      <c r="L1014" s="15"/>
      <c r="M1014" s="11"/>
      <c r="O1014" s="673"/>
      <c r="P1014" s="673"/>
      <c r="Q1014" s="673"/>
      <c r="R1014" s="673"/>
      <c r="S1014" s="673"/>
      <c r="T1014" s="673"/>
      <c r="U1014" s="673"/>
      <c r="V1014" s="673"/>
      <c r="W1014" s="673"/>
      <c r="X1014" s="673"/>
      <c r="Y1014" s="673"/>
      <c r="Z1014" s="673"/>
    </row>
    <row r="1015" spans="1:26" s="19" customFormat="1" ht="13.5" customHeight="1" x14ac:dyDescent="0.15">
      <c r="A1015" s="15"/>
      <c r="B1015" s="15"/>
      <c r="C1015" s="15"/>
      <c r="D1015" s="15"/>
      <c r="E1015" s="15"/>
      <c r="F1015" s="15"/>
      <c r="G1015" s="15"/>
      <c r="H1015" s="15"/>
      <c r="I1015" s="15"/>
      <c r="J1015" s="15"/>
      <c r="K1015" s="15"/>
      <c r="L1015" s="15"/>
      <c r="M1015" s="11"/>
      <c r="O1015" s="673"/>
      <c r="P1015" s="673"/>
      <c r="Q1015" s="673"/>
      <c r="R1015" s="673"/>
      <c r="S1015" s="673"/>
      <c r="T1015" s="673"/>
      <c r="U1015" s="673"/>
      <c r="V1015" s="673"/>
      <c r="W1015" s="673"/>
      <c r="X1015" s="673"/>
      <c r="Y1015" s="673"/>
      <c r="Z1015" s="673"/>
    </row>
    <row r="1016" spans="1:26" s="19" customFormat="1" ht="13.5" customHeight="1" x14ac:dyDescent="0.15">
      <c r="A1016" s="15"/>
      <c r="B1016" s="15"/>
      <c r="C1016" s="15"/>
      <c r="D1016" s="15"/>
      <c r="E1016" s="15"/>
      <c r="F1016" s="15"/>
      <c r="G1016" s="15"/>
      <c r="H1016" s="15"/>
      <c r="I1016" s="15"/>
      <c r="J1016" s="15"/>
      <c r="K1016" s="15"/>
      <c r="L1016" s="15"/>
      <c r="M1016" s="11"/>
      <c r="O1016" s="673"/>
      <c r="P1016" s="673"/>
      <c r="Q1016" s="673"/>
      <c r="R1016" s="673"/>
      <c r="S1016" s="673"/>
      <c r="T1016" s="673"/>
      <c r="U1016" s="673"/>
      <c r="V1016" s="673"/>
      <c r="W1016" s="673"/>
      <c r="X1016" s="673"/>
      <c r="Y1016" s="673"/>
      <c r="Z1016" s="673"/>
    </row>
    <row r="1017" spans="1:26" s="19" customFormat="1" ht="13.5" customHeight="1" x14ac:dyDescent="0.15">
      <c r="A1017" s="15"/>
      <c r="B1017" s="15"/>
      <c r="C1017" s="15"/>
      <c r="D1017" s="15"/>
      <c r="E1017" s="15"/>
      <c r="F1017" s="15"/>
      <c r="G1017" s="15"/>
      <c r="H1017" s="15"/>
      <c r="I1017" s="15"/>
      <c r="J1017" s="15"/>
      <c r="K1017" s="15"/>
      <c r="L1017" s="15"/>
      <c r="M1017" s="11"/>
      <c r="O1017" s="673"/>
      <c r="P1017" s="673"/>
      <c r="Q1017" s="673"/>
      <c r="R1017" s="673"/>
      <c r="S1017" s="673"/>
      <c r="T1017" s="673"/>
      <c r="U1017" s="673"/>
      <c r="V1017" s="673"/>
      <c r="W1017" s="673"/>
      <c r="X1017" s="673"/>
      <c r="Y1017" s="673"/>
      <c r="Z1017" s="673"/>
    </row>
    <row r="1018" spans="1:26" s="19" customFormat="1" ht="13.5" customHeight="1" x14ac:dyDescent="0.15">
      <c r="A1018" s="15"/>
      <c r="B1018" s="15"/>
      <c r="C1018" s="15"/>
      <c r="D1018" s="15"/>
      <c r="E1018" s="15"/>
      <c r="F1018" s="15"/>
      <c r="G1018" s="15"/>
      <c r="H1018" s="15"/>
      <c r="I1018" s="15"/>
      <c r="J1018" s="15"/>
      <c r="K1018" s="15"/>
      <c r="L1018" s="15"/>
      <c r="M1018" s="11"/>
      <c r="O1018" s="673"/>
      <c r="P1018" s="673"/>
      <c r="Q1018" s="673"/>
      <c r="R1018" s="673"/>
      <c r="S1018" s="673"/>
      <c r="T1018" s="673"/>
      <c r="U1018" s="673"/>
      <c r="V1018" s="673"/>
      <c r="W1018" s="673"/>
      <c r="X1018" s="673"/>
      <c r="Y1018" s="673"/>
      <c r="Z1018" s="673"/>
    </row>
    <row r="1019" spans="1:26" s="19" customFormat="1" ht="13.5" customHeight="1" x14ac:dyDescent="0.15">
      <c r="A1019" s="15"/>
      <c r="B1019" s="15"/>
      <c r="C1019" s="15"/>
      <c r="D1019" s="15"/>
      <c r="E1019" s="15"/>
      <c r="F1019" s="15"/>
      <c r="G1019" s="15"/>
      <c r="H1019" s="15"/>
      <c r="I1019" s="15"/>
      <c r="J1019" s="15"/>
      <c r="K1019" s="15"/>
      <c r="L1019" s="15"/>
      <c r="M1019" s="11"/>
      <c r="O1019" s="673"/>
      <c r="P1019" s="673"/>
      <c r="Q1019" s="673"/>
      <c r="R1019" s="673"/>
      <c r="S1019" s="673"/>
      <c r="T1019" s="673"/>
      <c r="U1019" s="673"/>
      <c r="V1019" s="673"/>
      <c r="W1019" s="673"/>
      <c r="X1019" s="673"/>
      <c r="Y1019" s="673"/>
      <c r="Z1019" s="673"/>
    </row>
    <row r="1020" spans="1:26" s="19" customFormat="1" ht="13.5" customHeight="1" x14ac:dyDescent="0.15">
      <c r="A1020" s="15"/>
      <c r="B1020" s="15"/>
      <c r="C1020" s="15"/>
      <c r="D1020" s="15"/>
      <c r="E1020" s="15"/>
      <c r="F1020" s="15"/>
      <c r="G1020" s="15"/>
      <c r="H1020" s="15"/>
      <c r="I1020" s="15"/>
      <c r="J1020" s="15"/>
      <c r="K1020" s="15"/>
      <c r="L1020" s="15"/>
      <c r="M1020" s="11"/>
      <c r="O1020" s="673"/>
      <c r="P1020" s="673"/>
      <c r="Q1020" s="673"/>
      <c r="R1020" s="673"/>
      <c r="S1020" s="673"/>
      <c r="T1020" s="673"/>
      <c r="U1020" s="673"/>
      <c r="V1020" s="673"/>
      <c r="W1020" s="673"/>
      <c r="X1020" s="673"/>
      <c r="Y1020" s="673"/>
      <c r="Z1020" s="673"/>
    </row>
    <row r="1021" spans="1:26" s="19" customFormat="1" ht="13.5" customHeight="1" x14ac:dyDescent="0.15">
      <c r="A1021" s="15"/>
      <c r="B1021" s="15"/>
      <c r="C1021" s="15"/>
      <c r="D1021" s="15"/>
      <c r="E1021" s="15"/>
      <c r="F1021" s="15"/>
      <c r="G1021" s="15"/>
      <c r="H1021" s="15"/>
      <c r="I1021" s="15"/>
      <c r="J1021" s="15"/>
      <c r="K1021" s="15"/>
      <c r="L1021" s="15"/>
      <c r="M1021" s="11"/>
      <c r="O1021" s="673"/>
      <c r="P1021" s="673"/>
      <c r="Q1021" s="673"/>
      <c r="R1021" s="673"/>
      <c r="S1021" s="673"/>
      <c r="T1021" s="673"/>
      <c r="U1021" s="673"/>
      <c r="V1021" s="673"/>
      <c r="W1021" s="673"/>
      <c r="X1021" s="673"/>
      <c r="Y1021" s="673"/>
      <c r="Z1021" s="673"/>
    </row>
    <row r="1022" spans="1:26" s="19" customFormat="1" ht="13.5" customHeight="1" x14ac:dyDescent="0.15">
      <c r="A1022" s="15"/>
      <c r="B1022" s="15"/>
      <c r="C1022" s="15"/>
      <c r="D1022" s="15"/>
      <c r="E1022" s="15"/>
      <c r="F1022" s="15"/>
      <c r="G1022" s="15"/>
      <c r="H1022" s="15"/>
      <c r="I1022" s="15"/>
      <c r="J1022" s="15"/>
      <c r="K1022" s="15"/>
      <c r="L1022" s="15"/>
      <c r="M1022" s="11"/>
      <c r="O1022" s="673"/>
      <c r="P1022" s="673"/>
      <c r="Q1022" s="673"/>
      <c r="R1022" s="673"/>
      <c r="S1022" s="673"/>
      <c r="T1022" s="673"/>
      <c r="U1022" s="673"/>
      <c r="V1022" s="673"/>
      <c r="W1022" s="673"/>
      <c r="X1022" s="673"/>
      <c r="Y1022" s="673"/>
      <c r="Z1022" s="673"/>
    </row>
    <row r="1023" spans="1:26" s="19" customFormat="1" ht="13.5" customHeight="1" x14ac:dyDescent="0.15">
      <c r="A1023" s="15"/>
      <c r="B1023" s="15"/>
      <c r="C1023" s="15"/>
      <c r="D1023" s="15"/>
      <c r="E1023" s="15"/>
      <c r="F1023" s="15"/>
      <c r="G1023" s="15"/>
      <c r="H1023" s="15"/>
      <c r="I1023" s="15"/>
      <c r="J1023" s="15"/>
      <c r="K1023" s="15"/>
      <c r="L1023" s="15"/>
      <c r="M1023" s="11"/>
      <c r="O1023" s="673"/>
      <c r="P1023" s="673"/>
      <c r="Q1023" s="673"/>
      <c r="R1023" s="673"/>
      <c r="S1023" s="673"/>
      <c r="T1023" s="673"/>
      <c r="U1023" s="673"/>
      <c r="V1023" s="673"/>
      <c r="W1023" s="673"/>
      <c r="X1023" s="673"/>
      <c r="Y1023" s="673"/>
      <c r="Z1023" s="673"/>
    </row>
    <row r="1024" spans="1:26" s="19" customFormat="1" ht="13.5" customHeight="1" x14ac:dyDescent="0.15">
      <c r="A1024" s="15"/>
      <c r="B1024" s="15"/>
      <c r="C1024" s="15"/>
      <c r="D1024" s="15"/>
      <c r="E1024" s="15"/>
      <c r="F1024" s="15"/>
      <c r="G1024" s="15"/>
      <c r="H1024" s="15"/>
      <c r="I1024" s="15"/>
      <c r="J1024" s="15"/>
      <c r="K1024" s="15"/>
      <c r="L1024" s="15"/>
      <c r="M1024" s="11"/>
      <c r="O1024" s="673"/>
      <c r="P1024" s="673"/>
      <c r="Q1024" s="673"/>
      <c r="R1024" s="673"/>
      <c r="S1024" s="673"/>
      <c r="T1024" s="673"/>
      <c r="U1024" s="673"/>
      <c r="V1024" s="673"/>
      <c r="W1024" s="673"/>
      <c r="X1024" s="673"/>
      <c r="Y1024" s="673"/>
      <c r="Z1024" s="673"/>
    </row>
    <row r="1025" spans="1:26" s="19" customFormat="1" ht="13.5" customHeight="1" x14ac:dyDescent="0.15">
      <c r="A1025" s="15"/>
      <c r="B1025" s="15"/>
      <c r="C1025" s="15"/>
      <c r="D1025" s="15"/>
      <c r="E1025" s="15"/>
      <c r="F1025" s="15"/>
      <c r="G1025" s="15"/>
      <c r="H1025" s="15"/>
      <c r="I1025" s="15"/>
      <c r="J1025" s="15"/>
      <c r="K1025" s="15"/>
      <c r="L1025" s="15"/>
      <c r="M1025" s="11"/>
      <c r="O1025" s="673"/>
      <c r="P1025" s="673"/>
      <c r="Q1025" s="673"/>
      <c r="R1025" s="673"/>
      <c r="S1025" s="673"/>
      <c r="T1025" s="673"/>
      <c r="U1025" s="673"/>
      <c r="V1025" s="673"/>
      <c r="W1025" s="673"/>
      <c r="X1025" s="673"/>
      <c r="Y1025" s="673"/>
      <c r="Z1025" s="673"/>
    </row>
    <row r="1026" spans="1:26" s="19" customFormat="1" ht="13.5" customHeight="1" x14ac:dyDescent="0.15">
      <c r="A1026" s="15"/>
      <c r="B1026" s="15"/>
      <c r="C1026" s="15"/>
      <c r="D1026" s="15"/>
      <c r="E1026" s="15"/>
      <c r="F1026" s="15"/>
      <c r="G1026" s="15"/>
      <c r="H1026" s="15"/>
      <c r="I1026" s="15"/>
      <c r="J1026" s="15"/>
      <c r="K1026" s="15"/>
      <c r="L1026" s="15"/>
      <c r="M1026" s="11"/>
      <c r="O1026" s="673"/>
      <c r="P1026" s="673"/>
      <c r="Q1026" s="673"/>
      <c r="R1026" s="673"/>
      <c r="S1026" s="673"/>
      <c r="T1026" s="673"/>
      <c r="U1026" s="673"/>
      <c r="V1026" s="673"/>
      <c r="W1026" s="673"/>
      <c r="X1026" s="673"/>
      <c r="Y1026" s="673"/>
      <c r="Z1026" s="673"/>
    </row>
    <row r="1027" spans="1:26" s="19" customFormat="1" ht="13.5" customHeight="1" x14ac:dyDescent="0.15">
      <c r="A1027" s="15"/>
      <c r="B1027" s="15"/>
      <c r="C1027" s="15"/>
      <c r="D1027" s="15"/>
      <c r="E1027" s="15"/>
      <c r="F1027" s="15"/>
      <c r="G1027" s="15"/>
      <c r="H1027" s="15"/>
      <c r="I1027" s="15"/>
      <c r="J1027" s="15"/>
      <c r="K1027" s="15"/>
      <c r="L1027" s="15"/>
      <c r="M1027" s="11"/>
      <c r="O1027" s="673"/>
      <c r="P1027" s="673"/>
      <c r="Q1027" s="673"/>
      <c r="R1027" s="673"/>
      <c r="S1027" s="673"/>
      <c r="T1027" s="673"/>
      <c r="U1027" s="673"/>
      <c r="V1027" s="673"/>
      <c r="W1027" s="673"/>
      <c r="X1027" s="673"/>
      <c r="Y1027" s="673"/>
      <c r="Z1027" s="673"/>
    </row>
    <row r="1028" spans="1:26" s="19" customFormat="1" ht="13.5" customHeight="1" x14ac:dyDescent="0.15">
      <c r="A1028" s="15"/>
      <c r="B1028" s="15"/>
      <c r="C1028" s="15"/>
      <c r="D1028" s="15"/>
      <c r="E1028" s="15"/>
      <c r="F1028" s="15"/>
      <c r="G1028" s="15"/>
      <c r="H1028" s="15"/>
      <c r="I1028" s="15"/>
      <c r="J1028" s="15"/>
      <c r="K1028" s="15"/>
      <c r="L1028" s="15"/>
      <c r="M1028" s="11"/>
      <c r="O1028" s="673"/>
      <c r="P1028" s="673"/>
      <c r="Q1028" s="673"/>
      <c r="R1028" s="673"/>
      <c r="S1028" s="673"/>
      <c r="T1028" s="673"/>
      <c r="U1028" s="673"/>
      <c r="V1028" s="673"/>
      <c r="W1028" s="673"/>
      <c r="X1028" s="673"/>
      <c r="Y1028" s="673"/>
      <c r="Z1028" s="673"/>
    </row>
    <row r="1029" spans="1:26" s="19" customFormat="1" ht="13.5" customHeight="1" x14ac:dyDescent="0.15">
      <c r="A1029" s="15"/>
      <c r="B1029" s="15"/>
      <c r="C1029" s="15"/>
      <c r="D1029" s="15"/>
      <c r="E1029" s="15"/>
      <c r="F1029" s="15"/>
      <c r="G1029" s="15"/>
      <c r="H1029" s="15"/>
      <c r="I1029" s="15"/>
      <c r="J1029" s="15"/>
      <c r="K1029" s="15"/>
      <c r="L1029" s="15"/>
      <c r="M1029" s="11"/>
      <c r="O1029" s="673"/>
      <c r="P1029" s="673"/>
      <c r="Q1029" s="673"/>
      <c r="R1029" s="673"/>
      <c r="S1029" s="673"/>
      <c r="T1029" s="673"/>
      <c r="U1029" s="673"/>
      <c r="V1029" s="673"/>
      <c r="W1029" s="673"/>
      <c r="X1029" s="673"/>
      <c r="Y1029" s="673"/>
      <c r="Z1029" s="673"/>
    </row>
    <row r="1030" spans="1:26" s="19" customFormat="1" ht="13.5" customHeight="1" x14ac:dyDescent="0.15">
      <c r="A1030" s="15"/>
      <c r="B1030" s="15"/>
      <c r="C1030" s="15"/>
      <c r="D1030" s="15"/>
      <c r="E1030" s="15"/>
      <c r="F1030" s="15"/>
      <c r="G1030" s="15"/>
      <c r="H1030" s="15"/>
      <c r="I1030" s="15"/>
      <c r="J1030" s="15"/>
      <c r="K1030" s="15"/>
      <c r="L1030" s="15"/>
      <c r="M1030" s="11"/>
      <c r="O1030" s="673"/>
      <c r="P1030" s="673"/>
      <c r="Q1030" s="673"/>
      <c r="R1030" s="673"/>
      <c r="S1030" s="673"/>
      <c r="T1030" s="673"/>
      <c r="U1030" s="673"/>
      <c r="V1030" s="673"/>
      <c r="W1030" s="673"/>
      <c r="X1030" s="673"/>
      <c r="Y1030" s="673"/>
      <c r="Z1030" s="673"/>
    </row>
    <row r="1031" spans="1:26" s="19" customFormat="1" ht="13.5" customHeight="1" x14ac:dyDescent="0.15">
      <c r="A1031" s="15"/>
      <c r="B1031" s="15"/>
      <c r="C1031" s="15"/>
      <c r="D1031" s="15"/>
      <c r="E1031" s="15"/>
      <c r="F1031" s="15"/>
      <c r="G1031" s="15"/>
      <c r="H1031" s="15"/>
      <c r="I1031" s="15"/>
      <c r="J1031" s="15"/>
      <c r="K1031" s="15"/>
      <c r="L1031" s="15"/>
      <c r="M1031" s="11"/>
      <c r="O1031" s="673"/>
      <c r="P1031" s="673"/>
      <c r="Q1031" s="673"/>
      <c r="R1031" s="673"/>
      <c r="S1031" s="673"/>
      <c r="T1031" s="673"/>
      <c r="U1031" s="673"/>
      <c r="V1031" s="673"/>
      <c r="W1031" s="673"/>
      <c r="X1031" s="673"/>
      <c r="Y1031" s="673"/>
      <c r="Z1031" s="673"/>
    </row>
    <row r="1032" spans="1:26" s="19" customFormat="1" ht="13.5" customHeight="1" x14ac:dyDescent="0.15">
      <c r="A1032" s="15"/>
      <c r="B1032" s="15"/>
      <c r="C1032" s="15"/>
      <c r="D1032" s="15"/>
      <c r="E1032" s="15"/>
      <c r="F1032" s="15"/>
      <c r="G1032" s="15"/>
      <c r="H1032" s="15"/>
      <c r="I1032" s="15"/>
      <c r="J1032" s="15"/>
      <c r="K1032" s="15"/>
      <c r="L1032" s="15"/>
      <c r="M1032" s="11"/>
      <c r="O1032" s="673"/>
      <c r="P1032" s="673"/>
      <c r="Q1032" s="673"/>
      <c r="R1032" s="673"/>
      <c r="S1032" s="673"/>
      <c r="T1032" s="673"/>
      <c r="U1032" s="673"/>
      <c r="V1032" s="673"/>
      <c r="W1032" s="673"/>
      <c r="X1032" s="673"/>
      <c r="Y1032" s="673"/>
      <c r="Z1032" s="673"/>
    </row>
    <row r="1033" spans="1:26" s="19" customFormat="1" ht="13.5" customHeight="1" x14ac:dyDescent="0.15">
      <c r="A1033" s="15"/>
      <c r="B1033" s="15"/>
      <c r="C1033" s="15"/>
      <c r="D1033" s="15"/>
      <c r="E1033" s="15"/>
      <c r="F1033" s="15"/>
      <c r="G1033" s="15"/>
      <c r="H1033" s="15"/>
      <c r="I1033" s="15"/>
      <c r="J1033" s="15"/>
      <c r="K1033" s="15"/>
      <c r="L1033" s="15"/>
      <c r="M1033" s="11"/>
      <c r="O1033" s="673"/>
      <c r="P1033" s="673"/>
      <c r="Q1033" s="673"/>
      <c r="R1033" s="673"/>
      <c r="S1033" s="673"/>
      <c r="T1033" s="673"/>
      <c r="U1033" s="673"/>
      <c r="V1033" s="673"/>
      <c r="W1033" s="673"/>
      <c r="X1033" s="673"/>
      <c r="Y1033" s="673"/>
      <c r="Z1033" s="673"/>
    </row>
    <row r="1034" spans="1:26" s="19" customFormat="1" ht="13.5" customHeight="1" x14ac:dyDescent="0.15">
      <c r="A1034" s="15"/>
      <c r="B1034" s="15"/>
      <c r="C1034" s="15"/>
      <c r="D1034" s="15"/>
      <c r="E1034" s="15"/>
      <c r="F1034" s="15"/>
      <c r="G1034" s="15"/>
      <c r="H1034" s="15"/>
      <c r="I1034" s="15"/>
      <c r="J1034" s="15"/>
      <c r="K1034" s="15"/>
      <c r="L1034" s="15"/>
      <c r="M1034" s="11"/>
      <c r="O1034" s="673"/>
      <c r="P1034" s="673"/>
      <c r="Q1034" s="673"/>
      <c r="R1034" s="673"/>
      <c r="S1034" s="673"/>
      <c r="T1034" s="673"/>
      <c r="U1034" s="673"/>
      <c r="V1034" s="673"/>
      <c r="W1034" s="673"/>
      <c r="X1034" s="673"/>
      <c r="Y1034" s="673"/>
      <c r="Z1034" s="673"/>
    </row>
    <row r="1035" spans="1:26" s="19" customFormat="1" ht="13.5" customHeight="1" x14ac:dyDescent="0.15">
      <c r="A1035" s="15"/>
      <c r="B1035" s="15"/>
      <c r="C1035" s="15"/>
      <c r="D1035" s="15"/>
      <c r="E1035" s="15"/>
      <c r="F1035" s="15"/>
      <c r="G1035" s="15"/>
      <c r="H1035" s="15"/>
      <c r="I1035" s="15"/>
      <c r="J1035" s="15"/>
      <c r="K1035" s="15"/>
      <c r="L1035" s="15"/>
      <c r="M1035" s="11"/>
      <c r="O1035" s="673"/>
      <c r="P1035" s="673"/>
      <c r="Q1035" s="673"/>
      <c r="R1035" s="673"/>
      <c r="S1035" s="673"/>
      <c r="T1035" s="673"/>
      <c r="U1035" s="673"/>
      <c r="V1035" s="673"/>
      <c r="W1035" s="673"/>
      <c r="X1035" s="673"/>
      <c r="Y1035" s="673"/>
      <c r="Z1035" s="673"/>
    </row>
    <row r="1036" spans="1:26" s="19" customFormat="1" ht="13.5" customHeight="1" x14ac:dyDescent="0.15">
      <c r="A1036" s="15"/>
      <c r="B1036" s="15"/>
      <c r="C1036" s="15"/>
      <c r="D1036" s="15"/>
      <c r="E1036" s="15"/>
      <c r="F1036" s="15"/>
      <c r="G1036" s="15"/>
      <c r="H1036" s="15"/>
      <c r="I1036" s="15"/>
      <c r="J1036" s="15"/>
      <c r="K1036" s="15"/>
      <c r="L1036" s="15"/>
      <c r="M1036" s="11"/>
      <c r="O1036" s="673"/>
      <c r="P1036" s="673"/>
      <c r="Q1036" s="673"/>
      <c r="R1036" s="673"/>
      <c r="S1036" s="673"/>
      <c r="T1036" s="673"/>
      <c r="U1036" s="673"/>
      <c r="V1036" s="673"/>
      <c r="W1036" s="673"/>
      <c r="X1036" s="673"/>
      <c r="Y1036" s="673"/>
      <c r="Z1036" s="673"/>
    </row>
    <row r="1037" spans="1:26" s="19" customFormat="1" ht="13.5" customHeight="1" x14ac:dyDescent="0.15">
      <c r="A1037" s="15"/>
      <c r="B1037" s="15"/>
      <c r="C1037" s="15"/>
      <c r="D1037" s="15"/>
      <c r="E1037" s="15"/>
      <c r="F1037" s="15"/>
      <c r="G1037" s="15"/>
      <c r="H1037" s="15"/>
      <c r="I1037" s="15"/>
      <c r="J1037" s="15"/>
      <c r="K1037" s="15"/>
      <c r="L1037" s="15"/>
      <c r="M1037" s="11"/>
      <c r="O1037" s="673"/>
      <c r="P1037" s="673"/>
      <c r="Q1037" s="673"/>
      <c r="R1037" s="673"/>
      <c r="S1037" s="673"/>
      <c r="T1037" s="673"/>
      <c r="U1037" s="673"/>
      <c r="V1037" s="673"/>
      <c r="W1037" s="673"/>
      <c r="X1037" s="673"/>
      <c r="Y1037" s="673"/>
      <c r="Z1037" s="673"/>
    </row>
    <row r="1038" spans="1:26" s="19" customFormat="1" ht="13.5" customHeight="1" x14ac:dyDescent="0.15">
      <c r="A1038" s="15"/>
      <c r="B1038" s="15"/>
      <c r="C1038" s="15"/>
      <c r="D1038" s="15"/>
      <c r="E1038" s="15"/>
      <c r="F1038" s="15"/>
      <c r="G1038" s="15"/>
      <c r="H1038" s="15"/>
      <c r="I1038" s="15"/>
      <c r="J1038" s="15"/>
      <c r="K1038" s="15"/>
      <c r="L1038" s="15"/>
      <c r="M1038" s="11"/>
      <c r="O1038" s="673"/>
      <c r="P1038" s="673"/>
      <c r="Q1038" s="673"/>
      <c r="R1038" s="673"/>
      <c r="S1038" s="673"/>
      <c r="T1038" s="673"/>
      <c r="U1038" s="673"/>
      <c r="V1038" s="673"/>
      <c r="W1038" s="673"/>
      <c r="X1038" s="673"/>
      <c r="Y1038" s="673"/>
      <c r="Z1038" s="673"/>
    </row>
    <row r="1039" spans="1:26" s="19" customFormat="1" ht="13.5" customHeight="1" x14ac:dyDescent="0.15">
      <c r="A1039" s="15"/>
      <c r="B1039" s="15"/>
      <c r="C1039" s="15"/>
      <c r="D1039" s="15"/>
      <c r="E1039" s="15"/>
      <c r="F1039" s="15"/>
      <c r="G1039" s="15"/>
      <c r="H1039" s="15"/>
      <c r="I1039" s="15"/>
      <c r="J1039" s="15"/>
      <c r="K1039" s="15"/>
      <c r="L1039" s="15"/>
      <c r="M1039" s="11"/>
      <c r="O1039" s="673"/>
      <c r="P1039" s="673"/>
      <c r="Q1039" s="673"/>
      <c r="R1039" s="673"/>
      <c r="S1039" s="673"/>
      <c r="T1039" s="673"/>
      <c r="U1039" s="673"/>
      <c r="V1039" s="673"/>
      <c r="W1039" s="673"/>
      <c r="X1039" s="673"/>
      <c r="Y1039" s="673"/>
      <c r="Z1039" s="673"/>
    </row>
    <row r="1040" spans="1:26" s="19" customFormat="1" ht="13.5" customHeight="1" x14ac:dyDescent="0.15">
      <c r="A1040" s="15"/>
      <c r="B1040" s="15"/>
      <c r="C1040" s="15"/>
      <c r="D1040" s="15"/>
      <c r="E1040" s="15"/>
      <c r="F1040" s="15"/>
      <c r="G1040" s="15"/>
      <c r="H1040" s="15"/>
      <c r="I1040" s="15"/>
      <c r="J1040" s="15"/>
      <c r="K1040" s="15"/>
      <c r="L1040" s="15"/>
      <c r="M1040" s="11"/>
      <c r="O1040" s="673"/>
      <c r="P1040" s="673"/>
      <c r="Q1040" s="673"/>
      <c r="R1040" s="673"/>
      <c r="S1040" s="673"/>
      <c r="T1040" s="673"/>
      <c r="U1040" s="673"/>
      <c r="V1040" s="673"/>
      <c r="W1040" s="673"/>
      <c r="X1040" s="673"/>
      <c r="Y1040" s="673"/>
      <c r="Z1040" s="673"/>
    </row>
    <row r="1041" spans="1:26" s="19" customFormat="1" ht="13.5" customHeight="1" x14ac:dyDescent="0.15">
      <c r="A1041" s="15"/>
      <c r="B1041" s="15"/>
      <c r="C1041" s="15"/>
      <c r="D1041" s="15"/>
      <c r="E1041" s="15"/>
      <c r="F1041" s="15"/>
      <c r="G1041" s="15"/>
      <c r="H1041" s="15"/>
      <c r="I1041" s="15"/>
      <c r="J1041" s="15"/>
      <c r="K1041" s="15"/>
      <c r="L1041" s="15"/>
      <c r="M1041" s="11"/>
      <c r="O1041" s="673"/>
      <c r="P1041" s="673"/>
      <c r="Q1041" s="673"/>
      <c r="R1041" s="673"/>
      <c r="S1041" s="673"/>
      <c r="T1041" s="673"/>
      <c r="U1041" s="673"/>
      <c r="V1041" s="673"/>
      <c r="W1041" s="673"/>
      <c r="X1041" s="673"/>
      <c r="Y1041" s="673"/>
      <c r="Z1041" s="673"/>
    </row>
    <row r="1042" spans="1:26" s="19" customFormat="1" ht="13.5" customHeight="1" x14ac:dyDescent="0.15">
      <c r="A1042" s="15"/>
      <c r="B1042" s="15"/>
      <c r="C1042" s="15"/>
      <c r="D1042" s="15"/>
      <c r="E1042" s="15"/>
      <c r="F1042" s="15"/>
      <c r="G1042" s="15"/>
      <c r="H1042" s="15"/>
      <c r="I1042" s="15"/>
      <c r="J1042" s="15"/>
      <c r="K1042" s="15"/>
      <c r="L1042" s="15"/>
      <c r="M1042" s="11"/>
      <c r="O1042" s="673"/>
      <c r="P1042" s="673"/>
      <c r="Q1042" s="673"/>
      <c r="R1042" s="673"/>
      <c r="S1042" s="673"/>
      <c r="T1042" s="673"/>
      <c r="U1042" s="673"/>
      <c r="V1042" s="673"/>
      <c r="W1042" s="673"/>
      <c r="X1042" s="673"/>
      <c r="Y1042" s="673"/>
      <c r="Z1042" s="673"/>
    </row>
    <row r="1043" spans="1:26" s="19" customFormat="1" ht="13.5" customHeight="1" x14ac:dyDescent="0.15">
      <c r="A1043" s="15"/>
      <c r="B1043" s="15"/>
      <c r="C1043" s="15"/>
      <c r="D1043" s="15"/>
      <c r="E1043" s="15"/>
      <c r="F1043" s="15"/>
      <c r="G1043" s="15"/>
      <c r="H1043" s="15"/>
      <c r="I1043" s="15"/>
      <c r="J1043" s="15"/>
      <c r="K1043" s="15"/>
      <c r="L1043" s="15"/>
      <c r="M1043" s="11"/>
      <c r="O1043" s="673"/>
      <c r="P1043" s="673"/>
      <c r="Q1043" s="673"/>
      <c r="R1043" s="673"/>
      <c r="S1043" s="673"/>
      <c r="T1043" s="673"/>
      <c r="U1043" s="673"/>
      <c r="V1043" s="673"/>
      <c r="W1043" s="673"/>
      <c r="X1043" s="673"/>
      <c r="Y1043" s="673"/>
      <c r="Z1043" s="673"/>
    </row>
    <row r="1044" spans="1:26" s="19" customFormat="1" ht="13.5" customHeight="1" x14ac:dyDescent="0.15">
      <c r="A1044" s="15"/>
      <c r="B1044" s="15"/>
      <c r="C1044" s="15"/>
      <c r="D1044" s="15"/>
      <c r="E1044" s="15"/>
      <c r="F1044" s="15"/>
      <c r="G1044" s="15"/>
      <c r="H1044" s="15"/>
      <c r="I1044" s="15"/>
      <c r="J1044" s="15"/>
      <c r="K1044" s="15"/>
      <c r="L1044" s="15"/>
      <c r="M1044" s="11"/>
      <c r="O1044" s="673"/>
      <c r="P1044" s="673"/>
      <c r="Q1044" s="673"/>
      <c r="R1044" s="673"/>
      <c r="S1044" s="673"/>
      <c r="T1044" s="673"/>
      <c r="U1044" s="673"/>
      <c r="V1044" s="673"/>
      <c r="W1044" s="673"/>
      <c r="X1044" s="673"/>
      <c r="Y1044" s="673"/>
      <c r="Z1044" s="673"/>
    </row>
    <row r="1045" spans="1:26" s="19" customFormat="1" ht="13.5" customHeight="1" x14ac:dyDescent="0.15">
      <c r="A1045" s="15"/>
      <c r="B1045" s="15"/>
      <c r="C1045" s="15"/>
      <c r="D1045" s="15"/>
      <c r="E1045" s="15"/>
      <c r="F1045" s="15"/>
      <c r="G1045" s="15"/>
      <c r="H1045" s="15"/>
      <c r="I1045" s="15"/>
      <c r="J1045" s="15"/>
      <c r="K1045" s="15"/>
      <c r="L1045" s="15"/>
      <c r="M1045" s="11"/>
      <c r="O1045" s="673"/>
      <c r="P1045" s="673"/>
      <c r="Q1045" s="673"/>
      <c r="R1045" s="673"/>
      <c r="S1045" s="673"/>
      <c r="T1045" s="673"/>
      <c r="U1045" s="673"/>
      <c r="V1045" s="673"/>
      <c r="W1045" s="673"/>
      <c r="X1045" s="673"/>
      <c r="Y1045" s="673"/>
      <c r="Z1045" s="673"/>
    </row>
    <row r="1046" spans="1:26" s="19" customFormat="1" ht="13.5" customHeight="1" x14ac:dyDescent="0.15">
      <c r="A1046" s="15"/>
      <c r="B1046" s="15"/>
      <c r="C1046" s="15"/>
      <c r="D1046" s="15"/>
      <c r="E1046" s="15"/>
      <c r="F1046" s="15"/>
      <c r="G1046" s="15"/>
      <c r="H1046" s="15"/>
      <c r="I1046" s="15"/>
      <c r="J1046" s="15"/>
      <c r="K1046" s="15"/>
      <c r="L1046" s="15"/>
      <c r="M1046" s="11"/>
      <c r="O1046" s="673"/>
      <c r="P1046" s="673"/>
      <c r="Q1046" s="673"/>
      <c r="R1046" s="673"/>
      <c r="S1046" s="673"/>
      <c r="T1046" s="673"/>
      <c r="U1046" s="673"/>
      <c r="V1046" s="673"/>
      <c r="W1046" s="673"/>
      <c r="X1046" s="673"/>
      <c r="Y1046" s="673"/>
      <c r="Z1046" s="673"/>
    </row>
    <row r="1047" spans="1:26" s="19" customFormat="1" ht="13.5" customHeight="1" x14ac:dyDescent="0.15">
      <c r="A1047" s="15"/>
      <c r="B1047" s="15"/>
      <c r="C1047" s="15"/>
      <c r="D1047" s="15"/>
      <c r="E1047" s="15"/>
      <c r="F1047" s="15"/>
      <c r="G1047" s="15"/>
      <c r="H1047" s="15"/>
      <c r="I1047" s="15"/>
      <c r="J1047" s="15"/>
      <c r="K1047" s="15"/>
      <c r="L1047" s="15"/>
      <c r="M1047" s="11"/>
      <c r="O1047" s="673"/>
      <c r="P1047" s="673"/>
      <c r="Q1047" s="673"/>
      <c r="R1047" s="673"/>
      <c r="S1047" s="673"/>
      <c r="T1047" s="673"/>
      <c r="U1047" s="673"/>
      <c r="V1047" s="673"/>
      <c r="W1047" s="673"/>
      <c r="X1047" s="673"/>
      <c r="Y1047" s="673"/>
      <c r="Z1047" s="673"/>
    </row>
    <row r="1048" spans="1:26" s="19" customFormat="1" ht="13.5" customHeight="1" x14ac:dyDescent="0.15">
      <c r="A1048" s="15"/>
      <c r="B1048" s="15"/>
      <c r="C1048" s="15"/>
      <c r="D1048" s="15"/>
      <c r="E1048" s="15"/>
      <c r="F1048" s="15"/>
      <c r="G1048" s="15"/>
      <c r="H1048" s="15"/>
      <c r="I1048" s="15"/>
      <c r="J1048" s="15"/>
      <c r="K1048" s="15"/>
      <c r="L1048" s="15"/>
      <c r="M1048" s="11"/>
      <c r="O1048" s="673"/>
      <c r="P1048" s="673"/>
      <c r="Q1048" s="673"/>
      <c r="R1048" s="673"/>
      <c r="S1048" s="673"/>
      <c r="T1048" s="673"/>
      <c r="U1048" s="673"/>
      <c r="V1048" s="673"/>
      <c r="W1048" s="673"/>
      <c r="X1048" s="673"/>
      <c r="Y1048" s="673"/>
      <c r="Z1048" s="673"/>
    </row>
    <row r="1049" spans="1:26" s="19" customFormat="1" ht="13.5" customHeight="1" x14ac:dyDescent="0.15">
      <c r="A1049" s="15"/>
      <c r="B1049" s="15"/>
      <c r="C1049" s="15"/>
      <c r="D1049" s="15"/>
      <c r="E1049" s="15"/>
      <c r="F1049" s="15"/>
      <c r="G1049" s="15"/>
      <c r="H1049" s="15"/>
      <c r="I1049" s="15"/>
      <c r="J1049" s="15"/>
      <c r="K1049" s="15"/>
      <c r="L1049" s="15"/>
      <c r="M1049" s="11"/>
      <c r="O1049" s="673"/>
      <c r="P1049" s="673"/>
      <c r="Q1049" s="673"/>
      <c r="R1049" s="673"/>
      <c r="S1049" s="673"/>
      <c r="T1049" s="673"/>
      <c r="U1049" s="673"/>
      <c r="V1049" s="673"/>
      <c r="W1049" s="673"/>
      <c r="X1049" s="673"/>
      <c r="Y1049" s="673"/>
      <c r="Z1049" s="673"/>
    </row>
    <row r="1050" spans="1:26" s="19" customFormat="1" ht="13.5" customHeight="1" x14ac:dyDescent="0.15">
      <c r="A1050" s="15"/>
      <c r="B1050" s="15"/>
      <c r="C1050" s="15"/>
      <c r="D1050" s="15"/>
      <c r="E1050" s="15"/>
      <c r="F1050" s="15"/>
      <c r="G1050" s="15"/>
      <c r="H1050" s="15"/>
      <c r="I1050" s="15"/>
      <c r="J1050" s="15"/>
      <c r="K1050" s="15"/>
      <c r="L1050" s="15"/>
      <c r="M1050" s="11"/>
      <c r="O1050" s="673"/>
      <c r="P1050" s="673"/>
      <c r="Q1050" s="673"/>
      <c r="R1050" s="673"/>
      <c r="S1050" s="673"/>
      <c r="T1050" s="673"/>
      <c r="U1050" s="673"/>
      <c r="V1050" s="673"/>
      <c r="W1050" s="673"/>
      <c r="X1050" s="673"/>
      <c r="Y1050" s="673"/>
      <c r="Z1050" s="673"/>
    </row>
    <row r="1051" spans="1:26" s="19" customFormat="1" ht="13.5" customHeight="1" x14ac:dyDescent="0.15">
      <c r="A1051" s="15"/>
      <c r="B1051" s="15"/>
      <c r="C1051" s="15"/>
      <c r="D1051" s="15"/>
      <c r="E1051" s="15"/>
      <c r="F1051" s="15"/>
      <c r="G1051" s="15"/>
      <c r="H1051" s="15"/>
      <c r="I1051" s="15"/>
      <c r="J1051" s="15"/>
      <c r="K1051" s="15"/>
      <c r="L1051" s="15"/>
      <c r="M1051" s="11"/>
      <c r="O1051" s="673"/>
      <c r="P1051" s="673"/>
      <c r="Q1051" s="673"/>
      <c r="R1051" s="673"/>
      <c r="S1051" s="673"/>
      <c r="T1051" s="673"/>
      <c r="U1051" s="673"/>
      <c r="V1051" s="673"/>
      <c r="W1051" s="673"/>
      <c r="X1051" s="673"/>
      <c r="Y1051" s="673"/>
      <c r="Z1051" s="673"/>
    </row>
    <row r="1052" spans="1:26" s="19" customFormat="1" ht="13.5" customHeight="1" x14ac:dyDescent="0.15">
      <c r="A1052" s="15"/>
      <c r="B1052" s="15"/>
      <c r="C1052" s="15"/>
      <c r="D1052" s="15"/>
      <c r="E1052" s="15"/>
      <c r="F1052" s="15"/>
      <c r="G1052" s="15"/>
      <c r="H1052" s="15"/>
      <c r="I1052" s="15"/>
      <c r="J1052" s="15"/>
      <c r="K1052" s="15"/>
      <c r="L1052" s="15"/>
      <c r="M1052" s="11"/>
      <c r="O1052" s="673"/>
      <c r="P1052" s="673"/>
      <c r="Q1052" s="673"/>
      <c r="R1052" s="673"/>
      <c r="S1052" s="673"/>
      <c r="T1052" s="673"/>
      <c r="U1052" s="673"/>
      <c r="V1052" s="673"/>
      <c r="W1052" s="673"/>
      <c r="X1052" s="673"/>
      <c r="Y1052" s="673"/>
      <c r="Z1052" s="673"/>
    </row>
    <row r="1053" spans="1:26" s="19" customFormat="1" ht="13.5" customHeight="1" x14ac:dyDescent="0.15">
      <c r="A1053" s="15"/>
      <c r="B1053" s="15"/>
      <c r="C1053" s="15"/>
      <c r="D1053" s="15"/>
      <c r="E1053" s="15"/>
      <c r="F1053" s="15"/>
      <c r="G1053" s="15"/>
      <c r="H1053" s="15"/>
      <c r="I1053" s="15"/>
      <c r="J1053" s="15"/>
      <c r="K1053" s="15"/>
      <c r="L1053" s="15"/>
      <c r="M1053" s="11"/>
      <c r="O1053" s="673"/>
      <c r="P1053" s="673"/>
      <c r="Q1053" s="673"/>
      <c r="R1053" s="673"/>
      <c r="S1053" s="673"/>
      <c r="T1053" s="673"/>
      <c r="U1053" s="673"/>
      <c r="V1053" s="673"/>
      <c r="W1053" s="673"/>
      <c r="X1053" s="673"/>
      <c r="Y1053" s="673"/>
      <c r="Z1053" s="673"/>
    </row>
    <row r="1054" spans="1:26" s="19" customFormat="1" ht="13.5" customHeight="1" x14ac:dyDescent="0.15">
      <c r="A1054" s="15"/>
      <c r="B1054" s="15"/>
      <c r="C1054" s="15"/>
      <c r="D1054" s="15"/>
      <c r="E1054" s="15"/>
      <c r="F1054" s="15"/>
      <c r="G1054" s="15"/>
      <c r="H1054" s="15"/>
      <c r="I1054" s="15"/>
      <c r="J1054" s="15"/>
      <c r="K1054" s="15"/>
      <c r="L1054" s="15"/>
      <c r="M1054" s="11"/>
      <c r="O1054" s="673"/>
      <c r="P1054" s="673"/>
      <c r="Q1054" s="673"/>
      <c r="R1054" s="673"/>
      <c r="S1054" s="673"/>
      <c r="T1054" s="673"/>
      <c r="U1054" s="673"/>
      <c r="V1054" s="673"/>
      <c r="W1054" s="673"/>
      <c r="X1054" s="673"/>
      <c r="Y1054" s="673"/>
      <c r="Z1054" s="673"/>
    </row>
    <row r="1055" spans="1:26" s="19" customFormat="1" ht="13.5" customHeight="1" x14ac:dyDescent="0.15">
      <c r="A1055" s="15"/>
      <c r="B1055" s="15"/>
      <c r="C1055" s="15"/>
      <c r="D1055" s="15"/>
      <c r="E1055" s="15"/>
      <c r="F1055" s="15"/>
      <c r="G1055" s="15"/>
      <c r="H1055" s="15"/>
      <c r="I1055" s="15"/>
      <c r="J1055" s="15"/>
      <c r="K1055" s="15"/>
      <c r="L1055" s="15"/>
      <c r="M1055" s="11"/>
      <c r="O1055" s="673"/>
      <c r="P1055" s="673"/>
      <c r="Q1055" s="673"/>
      <c r="R1055" s="673"/>
      <c r="S1055" s="673"/>
      <c r="T1055" s="673"/>
      <c r="U1055" s="673"/>
      <c r="V1055" s="673"/>
      <c r="W1055" s="673"/>
      <c r="X1055" s="673"/>
      <c r="Y1055" s="673"/>
      <c r="Z1055" s="673"/>
    </row>
    <row r="1056" spans="1:26" s="19" customFormat="1" ht="13.5" customHeight="1" x14ac:dyDescent="0.15">
      <c r="A1056" s="15"/>
      <c r="B1056" s="15"/>
      <c r="C1056" s="15"/>
      <c r="D1056" s="15"/>
      <c r="E1056" s="15"/>
      <c r="F1056" s="15"/>
      <c r="G1056" s="15"/>
      <c r="H1056" s="15"/>
      <c r="I1056" s="15"/>
      <c r="J1056" s="15"/>
      <c r="K1056" s="15"/>
      <c r="L1056" s="15"/>
      <c r="M1056" s="11"/>
      <c r="O1056" s="673"/>
      <c r="P1056" s="673"/>
      <c r="Q1056" s="673"/>
      <c r="R1056" s="673"/>
      <c r="S1056" s="673"/>
      <c r="T1056" s="673"/>
      <c r="U1056" s="673"/>
      <c r="V1056" s="673"/>
      <c r="W1056" s="673"/>
      <c r="X1056" s="673"/>
      <c r="Y1056" s="673"/>
      <c r="Z1056" s="673"/>
    </row>
    <row r="1057" spans="1:26" s="19" customFormat="1" ht="13.5" customHeight="1" x14ac:dyDescent="0.15">
      <c r="A1057" s="15"/>
      <c r="B1057" s="15"/>
      <c r="C1057" s="15"/>
      <c r="D1057" s="15"/>
      <c r="E1057" s="15"/>
      <c r="F1057" s="15"/>
      <c r="G1057" s="15"/>
      <c r="H1057" s="15"/>
      <c r="I1057" s="15"/>
      <c r="J1057" s="15"/>
      <c r="K1057" s="15"/>
      <c r="L1057" s="15"/>
      <c r="M1057" s="11"/>
      <c r="O1057" s="673"/>
      <c r="P1057" s="673"/>
      <c r="Q1057" s="673"/>
      <c r="R1057" s="673"/>
      <c r="S1057" s="673"/>
      <c r="T1057" s="673"/>
      <c r="U1057" s="673"/>
      <c r="V1057" s="673"/>
      <c r="W1057" s="673"/>
      <c r="X1057" s="673"/>
      <c r="Y1057" s="673"/>
      <c r="Z1057" s="673"/>
    </row>
    <row r="1058" spans="1:26" s="19" customFormat="1" ht="13.5" customHeight="1" x14ac:dyDescent="0.15">
      <c r="A1058" s="15"/>
      <c r="B1058" s="15"/>
      <c r="C1058" s="15"/>
      <c r="D1058" s="15"/>
      <c r="E1058" s="15"/>
      <c r="F1058" s="15"/>
      <c r="G1058" s="15"/>
      <c r="H1058" s="15"/>
      <c r="I1058" s="15"/>
      <c r="J1058" s="15"/>
      <c r="K1058" s="15"/>
      <c r="L1058" s="15"/>
      <c r="M1058" s="11"/>
      <c r="O1058" s="673"/>
      <c r="P1058" s="673"/>
      <c r="Q1058" s="673"/>
      <c r="R1058" s="673"/>
      <c r="S1058" s="673"/>
      <c r="T1058" s="673"/>
      <c r="U1058" s="673"/>
      <c r="V1058" s="673"/>
      <c r="W1058" s="673"/>
      <c r="X1058" s="673"/>
      <c r="Y1058" s="673"/>
      <c r="Z1058" s="673"/>
    </row>
    <row r="1059" spans="1:26" s="19" customFormat="1" ht="13.5" customHeight="1" x14ac:dyDescent="0.15">
      <c r="A1059" s="15"/>
      <c r="B1059" s="15"/>
      <c r="C1059" s="15"/>
      <c r="D1059" s="15"/>
      <c r="E1059" s="15"/>
      <c r="F1059" s="15"/>
      <c r="G1059" s="15"/>
      <c r="H1059" s="15"/>
      <c r="I1059" s="15"/>
      <c r="J1059" s="15"/>
      <c r="K1059" s="15"/>
      <c r="L1059" s="15"/>
      <c r="M1059" s="11"/>
      <c r="O1059" s="673"/>
      <c r="P1059" s="673"/>
      <c r="Q1059" s="673"/>
      <c r="R1059" s="673"/>
      <c r="S1059" s="673"/>
      <c r="T1059" s="673"/>
      <c r="U1059" s="673"/>
      <c r="V1059" s="673"/>
      <c r="W1059" s="673"/>
      <c r="X1059" s="673"/>
      <c r="Y1059" s="673"/>
      <c r="Z1059" s="673"/>
    </row>
    <row r="1060" spans="1:26" s="19" customFormat="1" ht="13.5" customHeight="1" x14ac:dyDescent="0.15">
      <c r="A1060" s="15"/>
      <c r="B1060" s="15"/>
      <c r="C1060" s="15"/>
      <c r="D1060" s="15"/>
      <c r="E1060" s="15"/>
      <c r="F1060" s="15"/>
      <c r="G1060" s="15"/>
      <c r="H1060" s="15"/>
      <c r="I1060" s="15"/>
      <c r="J1060" s="15"/>
      <c r="K1060" s="15"/>
      <c r="L1060" s="15"/>
      <c r="M1060" s="11"/>
      <c r="O1060" s="673"/>
      <c r="P1060" s="673"/>
      <c r="Q1060" s="673"/>
      <c r="R1060" s="673"/>
      <c r="S1060" s="673"/>
      <c r="T1060" s="673"/>
      <c r="U1060" s="673"/>
      <c r="V1060" s="673"/>
      <c r="W1060" s="673"/>
      <c r="X1060" s="673"/>
      <c r="Y1060" s="673"/>
      <c r="Z1060" s="673"/>
    </row>
    <row r="1061" spans="1:26" s="19" customFormat="1" ht="13.5" customHeight="1" x14ac:dyDescent="0.15">
      <c r="A1061" s="15"/>
      <c r="B1061" s="15"/>
      <c r="C1061" s="15"/>
      <c r="D1061" s="15"/>
      <c r="E1061" s="15"/>
      <c r="F1061" s="15"/>
      <c r="G1061" s="15"/>
      <c r="H1061" s="15"/>
      <c r="I1061" s="15"/>
      <c r="J1061" s="15"/>
      <c r="K1061" s="15"/>
      <c r="L1061" s="15"/>
      <c r="M1061" s="11"/>
      <c r="O1061" s="673"/>
      <c r="P1061" s="673"/>
      <c r="Q1061" s="673"/>
      <c r="R1061" s="673"/>
      <c r="S1061" s="673"/>
      <c r="T1061" s="673"/>
      <c r="U1061" s="673"/>
      <c r="V1061" s="673"/>
      <c r="W1061" s="673"/>
      <c r="X1061" s="673"/>
      <c r="Y1061" s="673"/>
      <c r="Z1061" s="673"/>
    </row>
    <row r="1062" spans="1:26" s="19" customFormat="1" ht="13.5" customHeight="1" x14ac:dyDescent="0.15">
      <c r="A1062" s="15"/>
      <c r="B1062" s="15"/>
      <c r="C1062" s="15"/>
      <c r="D1062" s="15"/>
      <c r="E1062" s="15"/>
      <c r="F1062" s="15"/>
      <c r="G1062" s="15"/>
      <c r="H1062" s="15"/>
      <c r="I1062" s="15"/>
      <c r="J1062" s="15"/>
      <c r="K1062" s="15"/>
      <c r="L1062" s="15"/>
      <c r="M1062" s="11"/>
      <c r="O1062" s="673"/>
      <c r="P1062" s="673"/>
      <c r="Q1062" s="673"/>
      <c r="R1062" s="673"/>
      <c r="S1062" s="673"/>
      <c r="T1062" s="673"/>
      <c r="U1062" s="673"/>
      <c r="V1062" s="673"/>
      <c r="W1062" s="673"/>
      <c r="X1062" s="673"/>
      <c r="Y1062" s="673"/>
      <c r="Z1062" s="673"/>
    </row>
    <row r="1063" spans="1:26" s="19" customFormat="1" ht="13.5" customHeight="1" x14ac:dyDescent="0.15">
      <c r="A1063" s="15"/>
      <c r="B1063" s="15"/>
      <c r="C1063" s="15"/>
      <c r="D1063" s="15"/>
      <c r="E1063" s="15"/>
      <c r="F1063" s="15"/>
      <c r="G1063" s="15"/>
      <c r="H1063" s="15"/>
      <c r="I1063" s="15"/>
      <c r="J1063" s="15"/>
      <c r="K1063" s="15"/>
      <c r="L1063" s="15"/>
      <c r="M1063" s="11"/>
      <c r="O1063" s="673"/>
      <c r="P1063" s="673"/>
      <c r="Q1063" s="673"/>
      <c r="R1063" s="673"/>
      <c r="S1063" s="673"/>
      <c r="T1063" s="673"/>
      <c r="U1063" s="673"/>
      <c r="V1063" s="673"/>
      <c r="W1063" s="673"/>
      <c r="X1063" s="673"/>
      <c r="Y1063" s="673"/>
      <c r="Z1063" s="673"/>
    </row>
    <row r="1064" spans="1:26" s="19" customFormat="1" ht="13.5" customHeight="1" x14ac:dyDescent="0.15">
      <c r="A1064" s="15"/>
      <c r="B1064" s="15"/>
      <c r="C1064" s="15"/>
      <c r="D1064" s="15"/>
      <c r="E1064" s="15"/>
      <c r="F1064" s="15"/>
      <c r="G1064" s="15"/>
      <c r="H1064" s="15"/>
      <c r="I1064" s="15"/>
      <c r="J1064" s="15"/>
      <c r="K1064" s="15"/>
      <c r="L1064" s="15"/>
      <c r="M1064" s="11"/>
      <c r="O1064" s="673"/>
      <c r="P1064" s="673"/>
      <c r="Q1064" s="673"/>
      <c r="R1064" s="673"/>
      <c r="S1064" s="673"/>
      <c r="T1064" s="673"/>
      <c r="U1064" s="673"/>
      <c r="V1064" s="673"/>
      <c r="W1064" s="673"/>
      <c r="X1064" s="673"/>
      <c r="Y1064" s="673"/>
      <c r="Z1064" s="673"/>
    </row>
    <row r="1065" spans="1:26" s="19" customFormat="1" ht="13.5" customHeight="1" x14ac:dyDescent="0.15">
      <c r="A1065" s="15"/>
      <c r="B1065" s="15"/>
      <c r="C1065" s="15"/>
      <c r="D1065" s="15"/>
      <c r="E1065" s="15"/>
      <c r="F1065" s="15"/>
      <c r="G1065" s="15"/>
      <c r="H1065" s="15"/>
      <c r="I1065" s="15"/>
      <c r="J1065" s="15"/>
      <c r="K1065" s="15"/>
      <c r="L1065" s="15"/>
      <c r="M1065" s="11"/>
      <c r="O1065" s="673"/>
      <c r="P1065" s="673"/>
      <c r="Q1065" s="673"/>
      <c r="R1065" s="673"/>
      <c r="S1065" s="673"/>
      <c r="T1065" s="673"/>
      <c r="U1065" s="673"/>
      <c r="V1065" s="673"/>
      <c r="W1065" s="673"/>
      <c r="X1065" s="673"/>
      <c r="Y1065" s="673"/>
      <c r="Z1065" s="673"/>
    </row>
    <row r="1066" spans="1:26" s="19" customFormat="1" ht="13.5" customHeight="1" x14ac:dyDescent="0.15">
      <c r="A1066" s="15"/>
      <c r="B1066" s="15"/>
      <c r="C1066" s="15"/>
      <c r="D1066" s="15"/>
      <c r="E1066" s="15"/>
      <c r="F1066" s="15"/>
      <c r="G1066" s="15"/>
      <c r="H1066" s="15"/>
      <c r="I1066" s="15"/>
      <c r="J1066" s="15"/>
      <c r="K1066" s="15"/>
      <c r="L1066" s="15"/>
      <c r="M1066" s="11"/>
      <c r="O1066" s="673"/>
      <c r="P1066" s="673"/>
      <c r="Q1066" s="673"/>
      <c r="R1066" s="673"/>
      <c r="S1066" s="673"/>
      <c r="T1066" s="673"/>
      <c r="U1066" s="673"/>
      <c r="V1066" s="673"/>
      <c r="W1066" s="673"/>
      <c r="X1066" s="673"/>
      <c r="Y1066" s="673"/>
      <c r="Z1066" s="673"/>
    </row>
    <row r="1067" spans="1:26" s="19" customFormat="1" ht="13.5" customHeight="1" x14ac:dyDescent="0.15">
      <c r="A1067" s="15"/>
      <c r="B1067" s="15"/>
      <c r="C1067" s="15"/>
      <c r="D1067" s="15"/>
      <c r="E1067" s="15"/>
      <c r="F1067" s="15"/>
      <c r="G1067" s="15"/>
      <c r="H1067" s="15"/>
      <c r="I1067" s="15"/>
      <c r="J1067" s="15"/>
      <c r="K1067" s="15"/>
      <c r="L1067" s="15"/>
      <c r="M1067" s="11"/>
      <c r="O1067" s="673"/>
      <c r="P1067" s="673"/>
      <c r="Q1067" s="673"/>
      <c r="R1067" s="673"/>
      <c r="S1067" s="673"/>
      <c r="T1067" s="673"/>
      <c r="U1067" s="673"/>
      <c r="V1067" s="673"/>
      <c r="W1067" s="673"/>
      <c r="X1067" s="673"/>
      <c r="Y1067" s="673"/>
      <c r="Z1067" s="673"/>
    </row>
    <row r="1068" spans="1:26" s="19" customFormat="1" ht="13.5" customHeight="1" x14ac:dyDescent="0.15">
      <c r="A1068" s="15"/>
      <c r="B1068" s="15"/>
      <c r="C1068" s="15"/>
      <c r="D1068" s="15"/>
      <c r="E1068" s="15"/>
      <c r="F1068" s="15"/>
      <c r="G1068" s="15"/>
      <c r="H1068" s="15"/>
      <c r="I1068" s="15"/>
      <c r="J1068" s="15"/>
      <c r="K1068" s="15"/>
      <c r="L1068" s="15"/>
      <c r="M1068" s="11"/>
      <c r="O1068" s="673"/>
      <c r="P1068" s="673"/>
      <c r="Q1068" s="673"/>
      <c r="R1068" s="673"/>
      <c r="S1068" s="673"/>
      <c r="T1068" s="673"/>
      <c r="U1068" s="673"/>
      <c r="V1068" s="673"/>
      <c r="W1068" s="673"/>
      <c r="X1068" s="673"/>
      <c r="Y1068" s="673"/>
      <c r="Z1068" s="673"/>
    </row>
    <row r="1069" spans="1:26" s="19" customFormat="1" ht="13.5" customHeight="1" x14ac:dyDescent="0.15">
      <c r="A1069" s="15"/>
      <c r="B1069" s="15"/>
      <c r="C1069" s="15"/>
      <c r="D1069" s="15"/>
      <c r="E1069" s="15"/>
      <c r="F1069" s="15"/>
      <c r="G1069" s="15"/>
      <c r="H1069" s="15"/>
      <c r="I1069" s="15"/>
      <c r="J1069" s="15"/>
      <c r="K1069" s="15"/>
      <c r="L1069" s="15"/>
      <c r="M1069" s="11"/>
      <c r="O1069" s="673"/>
      <c r="P1069" s="673"/>
      <c r="Q1069" s="673"/>
      <c r="R1069" s="673"/>
      <c r="S1069" s="673"/>
      <c r="T1069" s="673"/>
      <c r="U1069" s="673"/>
      <c r="V1069" s="673"/>
      <c r="W1069" s="673"/>
      <c r="X1069" s="673"/>
      <c r="Y1069" s="673"/>
      <c r="Z1069" s="673"/>
    </row>
    <row r="1070" spans="1:26" s="19" customFormat="1" ht="13.5" customHeight="1" x14ac:dyDescent="0.15">
      <c r="A1070" s="15"/>
      <c r="B1070" s="15"/>
      <c r="C1070" s="15"/>
      <c r="D1070" s="15"/>
      <c r="E1070" s="15"/>
      <c r="F1070" s="15"/>
      <c r="G1070" s="15"/>
      <c r="H1070" s="15"/>
      <c r="I1070" s="15"/>
      <c r="J1070" s="15"/>
      <c r="K1070" s="15"/>
      <c r="L1070" s="15"/>
      <c r="M1070" s="11"/>
      <c r="O1070" s="673"/>
      <c r="P1070" s="673"/>
      <c r="Q1070" s="673"/>
      <c r="R1070" s="673"/>
      <c r="S1070" s="673"/>
      <c r="T1070" s="673"/>
      <c r="U1070" s="673"/>
      <c r="V1070" s="673"/>
      <c r="W1070" s="673"/>
      <c r="X1070" s="673"/>
      <c r="Y1070" s="673"/>
      <c r="Z1070" s="673"/>
    </row>
    <row r="1071" spans="1:26" s="19" customFormat="1" ht="13.5" customHeight="1" x14ac:dyDescent="0.15">
      <c r="A1071" s="15"/>
      <c r="B1071" s="15"/>
      <c r="C1071" s="15"/>
      <c r="D1071" s="15"/>
      <c r="E1071" s="15"/>
      <c r="F1071" s="15"/>
      <c r="G1071" s="15"/>
      <c r="H1071" s="15"/>
      <c r="I1071" s="15"/>
      <c r="J1071" s="15"/>
      <c r="K1071" s="15"/>
      <c r="L1071" s="15"/>
      <c r="M1071" s="11"/>
      <c r="O1071" s="673"/>
      <c r="P1071" s="673"/>
      <c r="Q1071" s="673"/>
      <c r="R1071" s="673"/>
      <c r="S1071" s="673"/>
      <c r="T1071" s="673"/>
      <c r="U1071" s="673"/>
      <c r="V1071" s="673"/>
      <c r="W1071" s="673"/>
      <c r="X1071" s="673"/>
      <c r="Y1071" s="673"/>
      <c r="Z1071" s="673"/>
    </row>
    <row r="1072" spans="1:26" s="19" customFormat="1" ht="13.5" customHeight="1" x14ac:dyDescent="0.15">
      <c r="A1072" s="15"/>
      <c r="B1072" s="15"/>
      <c r="C1072" s="15"/>
      <c r="D1072" s="15"/>
      <c r="E1072" s="15"/>
      <c r="F1072" s="15"/>
      <c r="G1072" s="15"/>
      <c r="H1072" s="15"/>
      <c r="I1072" s="15"/>
      <c r="J1072" s="15"/>
      <c r="K1072" s="15"/>
      <c r="L1072" s="15"/>
      <c r="M1072" s="11"/>
      <c r="O1072" s="673"/>
      <c r="P1072" s="673"/>
      <c r="Q1072" s="673"/>
      <c r="R1072" s="673"/>
      <c r="S1072" s="673"/>
      <c r="T1072" s="673"/>
      <c r="U1072" s="673"/>
      <c r="V1072" s="673"/>
      <c r="W1072" s="673"/>
      <c r="X1072" s="673"/>
      <c r="Y1072" s="673"/>
      <c r="Z1072" s="673"/>
    </row>
    <row r="1073" spans="1:26" s="19" customFormat="1" ht="13.5" customHeight="1" x14ac:dyDescent="0.15">
      <c r="A1073" s="15"/>
      <c r="B1073" s="15"/>
      <c r="C1073" s="15"/>
      <c r="D1073" s="15"/>
      <c r="E1073" s="15"/>
      <c r="F1073" s="15"/>
      <c r="G1073" s="15"/>
      <c r="H1073" s="15"/>
      <c r="I1073" s="15"/>
      <c r="J1073" s="15"/>
      <c r="K1073" s="15"/>
      <c r="L1073" s="15"/>
      <c r="M1073" s="11"/>
      <c r="O1073" s="673"/>
      <c r="P1073" s="673"/>
      <c r="Q1073" s="673"/>
      <c r="R1073" s="673"/>
      <c r="S1073" s="673"/>
      <c r="T1073" s="673"/>
      <c r="U1073" s="673"/>
      <c r="V1073" s="673"/>
      <c r="W1073" s="673"/>
      <c r="X1073" s="673"/>
      <c r="Y1073" s="673"/>
      <c r="Z1073" s="673"/>
    </row>
    <row r="1074" spans="1:26" s="19" customFormat="1" ht="13.5" customHeight="1" x14ac:dyDescent="0.15">
      <c r="A1074" s="15"/>
      <c r="B1074" s="15"/>
      <c r="C1074" s="15"/>
      <c r="D1074" s="15"/>
      <c r="E1074" s="15"/>
      <c r="F1074" s="15"/>
      <c r="G1074" s="15"/>
      <c r="H1074" s="15"/>
      <c r="I1074" s="15"/>
      <c r="J1074" s="15"/>
      <c r="K1074" s="15"/>
      <c r="L1074" s="15"/>
      <c r="M1074" s="11"/>
      <c r="O1074" s="673"/>
      <c r="P1074" s="673"/>
      <c r="Q1074" s="673"/>
      <c r="R1074" s="673"/>
      <c r="S1074" s="673"/>
      <c r="T1074" s="673"/>
      <c r="U1074" s="673"/>
      <c r="V1074" s="673"/>
      <c r="W1074" s="673"/>
      <c r="X1074" s="673"/>
      <c r="Y1074" s="673"/>
      <c r="Z1074" s="673"/>
    </row>
    <row r="1075" spans="1:26" s="19" customFormat="1" ht="13.5" customHeight="1" x14ac:dyDescent="0.15">
      <c r="A1075" s="15"/>
      <c r="B1075" s="15"/>
      <c r="C1075" s="15"/>
      <c r="D1075" s="15"/>
      <c r="E1075" s="15"/>
      <c r="F1075" s="15"/>
      <c r="G1075" s="15"/>
      <c r="H1075" s="15"/>
      <c r="I1075" s="15"/>
      <c r="J1075" s="15"/>
      <c r="K1075" s="15"/>
      <c r="L1075" s="15"/>
      <c r="M1075" s="11"/>
      <c r="O1075" s="673"/>
      <c r="P1075" s="673"/>
      <c r="Q1075" s="673"/>
      <c r="R1075" s="673"/>
      <c r="S1075" s="673"/>
      <c r="T1075" s="673"/>
      <c r="U1075" s="673"/>
      <c r="V1075" s="673"/>
      <c r="W1075" s="673"/>
      <c r="X1075" s="673"/>
      <c r="Y1075" s="673"/>
      <c r="Z1075" s="673"/>
    </row>
    <row r="1076" spans="1:26" s="19" customFormat="1" ht="13.5" customHeight="1" x14ac:dyDescent="0.15">
      <c r="A1076" s="15"/>
      <c r="B1076" s="15"/>
      <c r="C1076" s="15"/>
      <c r="D1076" s="15"/>
      <c r="E1076" s="15"/>
      <c r="F1076" s="15"/>
      <c r="G1076" s="15"/>
      <c r="H1076" s="15"/>
      <c r="I1076" s="15"/>
      <c r="J1076" s="15"/>
      <c r="K1076" s="15"/>
      <c r="L1076" s="15"/>
      <c r="M1076" s="11"/>
      <c r="O1076" s="673"/>
      <c r="P1076" s="673"/>
      <c r="Q1076" s="673"/>
      <c r="R1076" s="673"/>
      <c r="S1076" s="673"/>
      <c r="T1076" s="673"/>
      <c r="U1076" s="673"/>
      <c r="V1076" s="673"/>
      <c r="W1076" s="673"/>
      <c r="X1076" s="673"/>
      <c r="Y1076" s="673"/>
      <c r="Z1076" s="673"/>
    </row>
    <row r="1077" spans="1:26" s="19" customFormat="1" ht="13.5" customHeight="1" x14ac:dyDescent="0.15">
      <c r="A1077" s="15"/>
      <c r="B1077" s="15"/>
      <c r="C1077" s="15"/>
      <c r="D1077" s="15"/>
      <c r="E1077" s="15"/>
      <c r="F1077" s="15"/>
      <c r="G1077" s="15"/>
      <c r="H1077" s="15"/>
      <c r="I1077" s="15"/>
      <c r="J1077" s="15"/>
      <c r="K1077" s="15"/>
      <c r="L1077" s="15"/>
      <c r="M1077" s="11"/>
      <c r="O1077" s="673"/>
      <c r="P1077" s="673"/>
      <c r="Q1077" s="673"/>
      <c r="R1077" s="673"/>
      <c r="S1077" s="673"/>
      <c r="T1077" s="673"/>
      <c r="U1077" s="673"/>
      <c r="V1077" s="673"/>
      <c r="W1077" s="673"/>
      <c r="X1077" s="673"/>
      <c r="Y1077" s="673"/>
      <c r="Z1077" s="673"/>
    </row>
    <row r="1078" spans="1:26" s="19" customFormat="1" ht="13.5" customHeight="1" x14ac:dyDescent="0.15">
      <c r="A1078" s="15"/>
      <c r="B1078" s="15"/>
      <c r="C1078" s="15"/>
      <c r="D1078" s="15"/>
      <c r="E1078" s="15"/>
      <c r="F1078" s="15"/>
      <c r="G1078" s="15"/>
      <c r="H1078" s="15"/>
      <c r="I1078" s="15"/>
      <c r="J1078" s="15"/>
      <c r="K1078" s="15"/>
      <c r="L1078" s="15"/>
      <c r="M1078" s="11"/>
      <c r="O1078" s="673"/>
      <c r="P1078" s="673"/>
      <c r="Q1078" s="673"/>
      <c r="R1078" s="673"/>
      <c r="S1078" s="673"/>
      <c r="T1078" s="673"/>
      <c r="U1078" s="673"/>
      <c r="V1078" s="673"/>
      <c r="W1078" s="673"/>
      <c r="X1078" s="673"/>
      <c r="Y1078" s="673"/>
      <c r="Z1078" s="673"/>
    </row>
    <row r="1079" spans="1:26" s="19" customFormat="1" ht="13.5" customHeight="1" x14ac:dyDescent="0.15">
      <c r="A1079" s="15"/>
      <c r="B1079" s="15"/>
      <c r="C1079" s="15"/>
      <c r="D1079" s="15"/>
      <c r="E1079" s="15"/>
      <c r="F1079" s="15"/>
      <c r="G1079" s="15"/>
      <c r="H1079" s="15"/>
      <c r="I1079" s="15"/>
      <c r="J1079" s="15"/>
      <c r="K1079" s="15"/>
      <c r="L1079" s="15"/>
      <c r="M1079" s="11"/>
      <c r="O1079" s="673"/>
      <c r="P1079" s="673"/>
      <c r="Q1079" s="673"/>
      <c r="R1079" s="673"/>
      <c r="S1079" s="673"/>
      <c r="T1079" s="673"/>
      <c r="U1079" s="673"/>
      <c r="V1079" s="673"/>
      <c r="W1079" s="673"/>
      <c r="X1079" s="673"/>
      <c r="Y1079" s="673"/>
      <c r="Z1079" s="673"/>
    </row>
    <row r="1080" spans="1:26" s="19" customFormat="1" ht="13.5" customHeight="1" x14ac:dyDescent="0.15">
      <c r="A1080" s="15"/>
      <c r="B1080" s="15"/>
      <c r="C1080" s="15"/>
      <c r="D1080" s="15"/>
      <c r="E1080" s="15"/>
      <c r="F1080" s="15"/>
      <c r="G1080" s="15"/>
      <c r="H1080" s="15"/>
      <c r="I1080" s="15"/>
      <c r="J1080" s="15"/>
      <c r="K1080" s="15"/>
      <c r="L1080" s="15"/>
      <c r="M1080" s="11"/>
      <c r="O1080" s="673"/>
      <c r="P1080" s="673"/>
      <c r="Q1080" s="673"/>
      <c r="R1080" s="673"/>
      <c r="S1080" s="673"/>
      <c r="T1080" s="673"/>
      <c r="U1080" s="673"/>
      <c r="V1080" s="673"/>
      <c r="W1080" s="673"/>
      <c r="X1080" s="673"/>
      <c r="Y1080" s="673"/>
      <c r="Z1080" s="673"/>
    </row>
    <row r="1081" spans="1:26" s="19" customFormat="1" ht="13.5" customHeight="1" x14ac:dyDescent="0.15">
      <c r="A1081" s="15"/>
      <c r="B1081" s="15"/>
      <c r="C1081" s="15"/>
      <c r="D1081" s="15"/>
      <c r="E1081" s="15"/>
      <c r="F1081" s="15"/>
      <c r="G1081" s="15"/>
      <c r="H1081" s="15"/>
      <c r="I1081" s="15"/>
      <c r="J1081" s="15"/>
      <c r="K1081" s="15"/>
      <c r="L1081" s="15"/>
      <c r="M1081" s="11"/>
      <c r="O1081" s="673"/>
      <c r="P1081" s="673"/>
      <c r="Q1081" s="673"/>
      <c r="R1081" s="673"/>
      <c r="S1081" s="673"/>
      <c r="T1081" s="673"/>
      <c r="U1081" s="673"/>
      <c r="V1081" s="673"/>
      <c r="W1081" s="673"/>
      <c r="X1081" s="673"/>
      <c r="Y1081" s="673"/>
      <c r="Z1081" s="673"/>
    </row>
    <row r="1082" spans="1:26" s="19" customFormat="1" ht="13.5" customHeight="1" x14ac:dyDescent="0.15">
      <c r="A1082" s="15"/>
      <c r="B1082" s="15"/>
      <c r="C1082" s="15"/>
      <c r="D1082" s="15"/>
      <c r="E1082" s="15"/>
      <c r="F1082" s="15"/>
      <c r="G1082" s="15"/>
      <c r="H1082" s="15"/>
      <c r="I1082" s="15"/>
      <c r="J1082" s="15"/>
      <c r="K1082" s="15"/>
      <c r="L1082" s="15"/>
      <c r="M1082" s="11"/>
      <c r="O1082" s="673"/>
      <c r="P1082" s="673"/>
      <c r="Q1082" s="673"/>
      <c r="R1082" s="673"/>
      <c r="S1082" s="673"/>
      <c r="T1082" s="673"/>
      <c r="U1082" s="673"/>
      <c r="V1082" s="673"/>
      <c r="W1082" s="673"/>
      <c r="X1082" s="673"/>
      <c r="Y1082" s="673"/>
      <c r="Z1082" s="673"/>
    </row>
    <row r="1083" spans="1:26" s="19" customFormat="1" ht="13.5" customHeight="1" x14ac:dyDescent="0.15">
      <c r="A1083" s="15"/>
      <c r="B1083" s="15"/>
      <c r="C1083" s="15"/>
      <c r="D1083" s="15"/>
      <c r="E1083" s="15"/>
      <c r="F1083" s="15"/>
      <c r="G1083" s="15"/>
      <c r="H1083" s="15"/>
      <c r="I1083" s="15"/>
      <c r="J1083" s="15"/>
      <c r="K1083" s="15"/>
      <c r="L1083" s="15"/>
      <c r="M1083" s="11"/>
      <c r="O1083" s="673"/>
      <c r="P1083" s="673"/>
      <c r="Q1083" s="673"/>
      <c r="R1083" s="673"/>
      <c r="S1083" s="673"/>
      <c r="T1083" s="673"/>
      <c r="U1083" s="673"/>
      <c r="V1083" s="673"/>
      <c r="W1083" s="673"/>
      <c r="X1083" s="673"/>
      <c r="Y1083" s="673"/>
      <c r="Z1083" s="673"/>
    </row>
    <row r="1084" spans="1:26" s="19" customFormat="1" ht="13.5" customHeight="1" x14ac:dyDescent="0.15">
      <c r="A1084" s="15"/>
      <c r="B1084" s="15"/>
      <c r="C1084" s="15"/>
      <c r="D1084" s="15"/>
      <c r="E1084" s="15"/>
      <c r="F1084" s="15"/>
      <c r="G1084" s="15"/>
      <c r="H1084" s="15"/>
      <c r="I1084" s="15"/>
      <c r="J1084" s="15"/>
      <c r="K1084" s="15"/>
      <c r="L1084" s="15"/>
      <c r="M1084" s="11"/>
      <c r="O1084" s="673"/>
      <c r="P1084" s="673"/>
      <c r="Q1084" s="673"/>
      <c r="R1084" s="673"/>
      <c r="S1084" s="673"/>
      <c r="T1084" s="673"/>
      <c r="U1084" s="673"/>
      <c r="V1084" s="673"/>
      <c r="W1084" s="673"/>
      <c r="X1084" s="673"/>
      <c r="Y1084" s="673"/>
      <c r="Z1084" s="673"/>
    </row>
    <row r="1085" spans="1:26" s="19" customFormat="1" ht="13.5" customHeight="1" x14ac:dyDescent="0.15">
      <c r="A1085" s="15"/>
      <c r="B1085" s="15"/>
      <c r="C1085" s="15"/>
      <c r="D1085" s="15"/>
      <c r="E1085" s="15"/>
      <c r="F1085" s="15"/>
      <c r="G1085" s="15"/>
      <c r="H1085" s="15"/>
      <c r="I1085" s="15"/>
      <c r="J1085" s="15"/>
      <c r="K1085" s="15"/>
      <c r="L1085" s="15"/>
      <c r="M1085" s="11"/>
      <c r="O1085" s="673"/>
      <c r="P1085" s="673"/>
      <c r="Q1085" s="673"/>
      <c r="R1085" s="673"/>
      <c r="S1085" s="673"/>
      <c r="T1085" s="673"/>
      <c r="U1085" s="673"/>
      <c r="V1085" s="673"/>
      <c r="W1085" s="673"/>
      <c r="X1085" s="673"/>
      <c r="Y1085" s="673"/>
      <c r="Z1085" s="673"/>
    </row>
    <row r="1086" spans="1:26" s="19" customFormat="1" ht="13.5" customHeight="1" x14ac:dyDescent="0.15">
      <c r="A1086" s="15"/>
      <c r="B1086" s="15"/>
      <c r="C1086" s="15"/>
      <c r="D1086" s="15"/>
      <c r="E1086" s="15"/>
      <c r="F1086" s="15"/>
      <c r="G1086" s="15"/>
      <c r="H1086" s="15"/>
      <c r="I1086" s="15"/>
      <c r="J1086" s="15"/>
      <c r="K1086" s="15"/>
      <c r="L1086" s="15"/>
      <c r="M1086" s="11"/>
      <c r="O1086" s="673"/>
      <c r="P1086" s="673"/>
      <c r="Q1086" s="673"/>
      <c r="R1086" s="673"/>
      <c r="S1086" s="673"/>
      <c r="T1086" s="673"/>
      <c r="U1086" s="673"/>
      <c r="V1086" s="673"/>
      <c r="W1086" s="673"/>
      <c r="X1086" s="673"/>
      <c r="Y1086" s="673"/>
      <c r="Z1086" s="673"/>
    </row>
    <row r="1087" spans="1:26" s="19" customFormat="1" ht="13.5" customHeight="1" x14ac:dyDescent="0.15">
      <c r="A1087" s="15"/>
      <c r="B1087" s="15"/>
      <c r="C1087" s="15"/>
      <c r="D1087" s="15"/>
      <c r="E1087" s="15"/>
      <c r="F1087" s="15"/>
      <c r="G1087" s="15"/>
      <c r="H1087" s="15"/>
      <c r="I1087" s="15"/>
      <c r="J1087" s="15"/>
      <c r="K1087" s="15"/>
      <c r="L1087" s="15"/>
      <c r="M1087" s="11"/>
      <c r="O1087" s="673"/>
      <c r="P1087" s="673"/>
      <c r="Q1087" s="673"/>
      <c r="R1087" s="673"/>
      <c r="S1087" s="673"/>
      <c r="T1087" s="673"/>
      <c r="U1087" s="673"/>
      <c r="V1087" s="673"/>
      <c r="W1087" s="673"/>
      <c r="X1087" s="673"/>
      <c r="Y1087" s="673"/>
      <c r="Z1087" s="673"/>
    </row>
    <row r="1088" spans="1:26" s="19" customFormat="1" ht="13.5" customHeight="1" x14ac:dyDescent="0.15">
      <c r="A1088" s="15"/>
      <c r="B1088" s="15"/>
      <c r="C1088" s="15"/>
      <c r="D1088" s="15"/>
      <c r="E1088" s="15"/>
      <c r="F1088" s="15"/>
      <c r="G1088" s="15"/>
      <c r="H1088" s="15"/>
      <c r="I1088" s="15"/>
      <c r="J1088" s="15"/>
      <c r="K1088" s="15"/>
      <c r="L1088" s="15"/>
      <c r="M1088" s="11"/>
      <c r="O1088" s="673"/>
      <c r="P1088" s="673"/>
      <c r="Q1088" s="673"/>
      <c r="R1088" s="673"/>
      <c r="S1088" s="673"/>
      <c r="T1088" s="673"/>
      <c r="U1088" s="673"/>
      <c r="V1088" s="673"/>
      <c r="W1088" s="673"/>
      <c r="X1088" s="673"/>
      <c r="Y1088" s="673"/>
      <c r="Z1088" s="673"/>
    </row>
    <row r="1089" spans="1:26" s="19" customFormat="1" ht="13.5" customHeight="1" x14ac:dyDescent="0.15">
      <c r="A1089" s="15"/>
      <c r="B1089" s="15"/>
      <c r="C1089" s="15"/>
      <c r="D1089" s="15"/>
      <c r="E1089" s="15"/>
      <c r="F1089" s="15"/>
      <c r="G1089" s="15"/>
      <c r="H1089" s="15"/>
      <c r="I1089" s="15"/>
      <c r="J1089" s="15"/>
      <c r="K1089" s="15"/>
      <c r="L1089" s="15"/>
      <c r="M1089" s="11"/>
      <c r="O1089" s="673"/>
      <c r="P1089" s="673"/>
      <c r="Q1089" s="673"/>
      <c r="R1089" s="673"/>
      <c r="S1089" s="673"/>
      <c r="T1089" s="673"/>
      <c r="U1089" s="673"/>
      <c r="V1089" s="673"/>
      <c r="W1089" s="673"/>
      <c r="X1089" s="673"/>
      <c r="Y1089" s="673"/>
      <c r="Z1089" s="673"/>
    </row>
    <row r="1090" spans="1:26" s="19" customFormat="1" ht="13.5" customHeight="1" x14ac:dyDescent="0.15">
      <c r="A1090" s="15"/>
      <c r="B1090" s="15"/>
      <c r="C1090" s="15"/>
      <c r="D1090" s="15"/>
      <c r="E1090" s="15"/>
      <c r="F1090" s="15"/>
      <c r="G1090" s="15"/>
      <c r="H1090" s="15"/>
      <c r="I1090" s="15"/>
      <c r="J1090" s="15"/>
      <c r="K1090" s="15"/>
      <c r="L1090" s="15"/>
      <c r="M1090" s="11"/>
      <c r="O1090" s="673"/>
      <c r="P1090" s="673"/>
      <c r="Q1090" s="673"/>
      <c r="R1090" s="673"/>
      <c r="S1090" s="673"/>
      <c r="T1090" s="673"/>
      <c r="U1090" s="673"/>
      <c r="V1090" s="673"/>
      <c r="W1090" s="673"/>
      <c r="X1090" s="673"/>
      <c r="Y1090" s="673"/>
      <c r="Z1090" s="673"/>
    </row>
    <row r="1091" spans="1:26" s="19" customFormat="1" ht="13.5" customHeight="1" x14ac:dyDescent="0.15">
      <c r="A1091" s="15"/>
      <c r="B1091" s="15"/>
      <c r="C1091" s="15"/>
      <c r="D1091" s="15"/>
      <c r="E1091" s="15"/>
      <c r="F1091" s="15"/>
      <c r="G1091" s="15"/>
      <c r="H1091" s="15"/>
      <c r="I1091" s="15"/>
      <c r="J1091" s="15"/>
      <c r="K1091" s="15"/>
      <c r="L1091" s="15"/>
      <c r="M1091" s="11"/>
      <c r="O1091" s="673"/>
      <c r="P1091" s="673"/>
      <c r="Q1091" s="673"/>
      <c r="R1091" s="673"/>
      <c r="S1091" s="673"/>
      <c r="T1091" s="673"/>
      <c r="U1091" s="673"/>
      <c r="V1091" s="673"/>
      <c r="W1091" s="673"/>
      <c r="X1091" s="673"/>
      <c r="Y1091" s="673"/>
      <c r="Z1091" s="673"/>
    </row>
    <row r="1092" spans="1:26" s="19" customFormat="1" ht="13.5" customHeight="1" x14ac:dyDescent="0.15">
      <c r="A1092" s="15"/>
      <c r="B1092" s="15"/>
      <c r="C1092" s="15"/>
      <c r="D1092" s="15"/>
      <c r="E1092" s="15"/>
      <c r="F1092" s="15"/>
      <c r="G1092" s="15"/>
      <c r="H1092" s="15"/>
      <c r="I1092" s="15"/>
      <c r="J1092" s="15"/>
      <c r="K1092" s="15"/>
      <c r="L1092" s="15"/>
      <c r="M1092" s="11"/>
      <c r="O1092" s="673"/>
      <c r="P1092" s="673"/>
      <c r="Q1092" s="673"/>
      <c r="R1092" s="673"/>
      <c r="S1092" s="673"/>
      <c r="T1092" s="673"/>
      <c r="U1092" s="673"/>
      <c r="V1092" s="673"/>
      <c r="W1092" s="673"/>
      <c r="X1092" s="673"/>
      <c r="Y1092" s="673"/>
      <c r="Z1092" s="673"/>
    </row>
    <row r="1093" spans="1:26" s="19" customFormat="1" ht="13.5" customHeight="1" x14ac:dyDescent="0.15">
      <c r="A1093" s="15"/>
      <c r="B1093" s="15"/>
      <c r="C1093" s="15"/>
      <c r="D1093" s="15"/>
      <c r="E1093" s="15"/>
      <c r="F1093" s="15"/>
      <c r="G1093" s="15"/>
      <c r="H1093" s="15"/>
      <c r="I1093" s="15"/>
      <c r="J1093" s="15"/>
      <c r="K1093" s="15"/>
      <c r="L1093" s="15"/>
      <c r="M1093" s="11"/>
      <c r="O1093" s="673"/>
      <c r="P1093" s="673"/>
      <c r="Q1093" s="673"/>
      <c r="R1093" s="673"/>
      <c r="S1093" s="673"/>
      <c r="T1093" s="673"/>
      <c r="U1093" s="673"/>
      <c r="V1093" s="673"/>
      <c r="W1093" s="673"/>
      <c r="X1093" s="673"/>
      <c r="Y1093" s="673"/>
      <c r="Z1093" s="673"/>
    </row>
    <row r="1094" spans="1:26" s="19" customFormat="1" ht="13.5" customHeight="1" x14ac:dyDescent="0.15">
      <c r="A1094" s="15"/>
      <c r="B1094" s="15"/>
      <c r="C1094" s="15"/>
      <c r="D1094" s="15"/>
      <c r="E1094" s="15"/>
      <c r="F1094" s="15"/>
      <c r="G1094" s="15"/>
      <c r="H1094" s="15"/>
      <c r="I1094" s="15"/>
      <c r="J1094" s="15"/>
      <c r="K1094" s="15"/>
      <c r="L1094" s="15"/>
      <c r="M1094" s="11"/>
      <c r="O1094" s="673"/>
      <c r="P1094" s="673"/>
      <c r="Q1094" s="673"/>
      <c r="R1094" s="673"/>
      <c r="S1094" s="673"/>
      <c r="T1094" s="673"/>
      <c r="U1094" s="673"/>
      <c r="V1094" s="673"/>
      <c r="W1094" s="673"/>
      <c r="X1094" s="673"/>
      <c r="Y1094" s="673"/>
      <c r="Z1094" s="673"/>
    </row>
    <row r="1095" spans="1:26" s="19" customFormat="1" ht="13.5" customHeight="1" x14ac:dyDescent="0.15">
      <c r="A1095" s="15"/>
      <c r="B1095" s="15"/>
      <c r="C1095" s="15"/>
      <c r="D1095" s="15"/>
      <c r="E1095" s="15"/>
      <c r="F1095" s="15"/>
      <c r="G1095" s="15"/>
      <c r="H1095" s="15"/>
      <c r="I1095" s="15"/>
      <c r="J1095" s="15"/>
      <c r="K1095" s="15"/>
      <c r="L1095" s="15"/>
      <c r="M1095" s="11"/>
      <c r="O1095" s="673"/>
      <c r="P1095" s="673"/>
      <c r="Q1095" s="673"/>
      <c r="R1095" s="673"/>
      <c r="S1095" s="673"/>
      <c r="T1095" s="673"/>
      <c r="U1095" s="673"/>
      <c r="V1095" s="673"/>
      <c r="W1095" s="673"/>
      <c r="X1095" s="673"/>
      <c r="Y1095" s="673"/>
      <c r="Z1095" s="673"/>
    </row>
    <row r="1096" spans="1:26" s="19" customFormat="1" ht="13.5" customHeight="1" x14ac:dyDescent="0.15">
      <c r="A1096" s="15"/>
      <c r="B1096" s="15"/>
      <c r="C1096" s="15"/>
      <c r="D1096" s="15"/>
      <c r="E1096" s="15"/>
      <c r="F1096" s="15"/>
      <c r="G1096" s="15"/>
      <c r="H1096" s="15"/>
      <c r="I1096" s="15"/>
      <c r="J1096" s="15"/>
      <c r="K1096" s="15"/>
      <c r="L1096" s="15"/>
      <c r="M1096" s="11"/>
      <c r="O1096" s="673"/>
      <c r="P1096" s="673"/>
      <c r="Q1096" s="673"/>
      <c r="R1096" s="673"/>
      <c r="S1096" s="673"/>
      <c r="T1096" s="673"/>
      <c r="U1096" s="673"/>
      <c r="V1096" s="673"/>
      <c r="W1096" s="673"/>
      <c r="X1096" s="673"/>
      <c r="Y1096" s="673"/>
      <c r="Z1096" s="673"/>
    </row>
    <row r="1097" spans="1:26" s="19" customFormat="1" ht="13.5" customHeight="1" x14ac:dyDescent="0.15">
      <c r="A1097" s="15"/>
      <c r="B1097" s="15"/>
      <c r="C1097" s="15"/>
      <c r="D1097" s="15"/>
      <c r="E1097" s="15"/>
      <c r="F1097" s="15"/>
      <c r="G1097" s="15"/>
      <c r="H1097" s="15"/>
      <c r="I1097" s="15"/>
      <c r="J1097" s="15"/>
      <c r="K1097" s="15"/>
      <c r="L1097" s="15"/>
      <c r="M1097" s="11"/>
      <c r="O1097" s="673"/>
      <c r="P1097" s="673"/>
      <c r="Q1097" s="673"/>
      <c r="R1097" s="673"/>
      <c r="S1097" s="673"/>
      <c r="T1097" s="673"/>
      <c r="U1097" s="673"/>
      <c r="V1097" s="673"/>
      <c r="W1097" s="673"/>
      <c r="X1097" s="673"/>
      <c r="Y1097" s="673"/>
      <c r="Z1097" s="673"/>
    </row>
    <row r="1098" spans="1:26" s="19" customFormat="1" ht="13.5" customHeight="1" x14ac:dyDescent="0.15">
      <c r="A1098" s="15"/>
      <c r="B1098" s="15"/>
      <c r="C1098" s="15"/>
      <c r="D1098" s="15"/>
      <c r="E1098" s="15"/>
      <c r="F1098" s="15"/>
      <c r="G1098" s="15"/>
      <c r="H1098" s="15"/>
      <c r="I1098" s="15"/>
      <c r="J1098" s="15"/>
      <c r="K1098" s="15"/>
      <c r="L1098" s="15"/>
      <c r="M1098" s="11"/>
      <c r="O1098" s="673"/>
      <c r="P1098" s="673"/>
      <c r="Q1098" s="673"/>
      <c r="R1098" s="673"/>
      <c r="S1098" s="673"/>
      <c r="T1098" s="673"/>
      <c r="U1098" s="673"/>
      <c r="V1098" s="673"/>
      <c r="W1098" s="673"/>
      <c r="X1098" s="673"/>
      <c r="Y1098" s="673"/>
      <c r="Z1098" s="673"/>
    </row>
    <row r="1099" spans="1:26" s="19" customFormat="1" ht="13.5" customHeight="1" x14ac:dyDescent="0.15">
      <c r="A1099" s="15"/>
      <c r="B1099" s="15"/>
      <c r="C1099" s="15"/>
      <c r="D1099" s="15"/>
      <c r="E1099" s="15"/>
      <c r="F1099" s="15"/>
      <c r="G1099" s="15"/>
      <c r="H1099" s="15"/>
      <c r="I1099" s="15"/>
      <c r="J1099" s="15"/>
      <c r="K1099" s="15"/>
      <c r="L1099" s="15"/>
      <c r="M1099" s="11"/>
      <c r="O1099" s="673"/>
      <c r="P1099" s="673"/>
      <c r="Q1099" s="673"/>
      <c r="R1099" s="673"/>
      <c r="S1099" s="673"/>
      <c r="T1099" s="673"/>
      <c r="U1099" s="673"/>
      <c r="V1099" s="673"/>
      <c r="W1099" s="673"/>
      <c r="X1099" s="673"/>
      <c r="Y1099" s="673"/>
      <c r="Z1099" s="673"/>
    </row>
    <row r="1100" spans="1:26" s="19" customFormat="1" ht="13.5" customHeight="1" x14ac:dyDescent="0.15">
      <c r="A1100" s="15"/>
      <c r="B1100" s="15"/>
      <c r="C1100" s="15"/>
      <c r="D1100" s="15"/>
      <c r="E1100" s="15"/>
      <c r="F1100" s="15"/>
      <c r="G1100" s="15"/>
      <c r="H1100" s="15"/>
      <c r="I1100" s="15"/>
      <c r="J1100" s="15"/>
      <c r="K1100" s="15"/>
      <c r="L1100" s="15"/>
      <c r="M1100" s="11"/>
      <c r="O1100" s="673"/>
      <c r="P1100" s="673"/>
      <c r="Q1100" s="673"/>
      <c r="R1100" s="673"/>
      <c r="S1100" s="673"/>
      <c r="T1100" s="673"/>
      <c r="U1100" s="673"/>
      <c r="V1100" s="673"/>
      <c r="W1100" s="673"/>
      <c r="X1100" s="673"/>
      <c r="Y1100" s="673"/>
      <c r="Z1100" s="673"/>
    </row>
    <row r="1101" spans="1:26" s="19" customFormat="1" ht="13.5" customHeight="1" x14ac:dyDescent="0.15">
      <c r="A1101" s="15"/>
      <c r="B1101" s="15"/>
      <c r="C1101" s="15"/>
      <c r="D1101" s="15"/>
      <c r="E1101" s="15"/>
      <c r="F1101" s="15"/>
      <c r="G1101" s="15"/>
      <c r="H1101" s="15"/>
      <c r="I1101" s="15"/>
      <c r="J1101" s="15"/>
      <c r="K1101" s="15"/>
      <c r="L1101" s="15"/>
      <c r="M1101" s="11"/>
      <c r="O1101" s="673"/>
      <c r="P1101" s="673"/>
      <c r="Q1101" s="673"/>
      <c r="R1101" s="673"/>
      <c r="S1101" s="673"/>
      <c r="T1101" s="673"/>
      <c r="U1101" s="673"/>
      <c r="V1101" s="673"/>
      <c r="W1101" s="673"/>
      <c r="X1101" s="673"/>
      <c r="Y1101" s="673"/>
      <c r="Z1101" s="673"/>
    </row>
    <row r="1102" spans="1:26" s="19" customFormat="1" ht="13.5" customHeight="1" x14ac:dyDescent="0.15">
      <c r="A1102" s="15"/>
      <c r="B1102" s="15"/>
      <c r="C1102" s="15"/>
      <c r="D1102" s="15"/>
      <c r="E1102" s="15"/>
      <c r="F1102" s="15"/>
      <c r="G1102" s="15"/>
      <c r="H1102" s="15"/>
      <c r="I1102" s="15"/>
      <c r="J1102" s="15"/>
      <c r="K1102" s="15"/>
      <c r="L1102" s="15"/>
      <c r="M1102" s="11"/>
      <c r="O1102" s="673"/>
      <c r="P1102" s="673"/>
      <c r="Q1102" s="673"/>
      <c r="R1102" s="673"/>
      <c r="S1102" s="673"/>
      <c r="T1102" s="673"/>
      <c r="U1102" s="673"/>
      <c r="V1102" s="673"/>
      <c r="W1102" s="673"/>
      <c r="X1102" s="673"/>
      <c r="Y1102" s="673"/>
      <c r="Z1102" s="673"/>
    </row>
    <row r="1103" spans="1:26" s="19" customFormat="1" ht="13.5" customHeight="1" x14ac:dyDescent="0.15">
      <c r="A1103" s="15"/>
      <c r="B1103" s="15"/>
      <c r="C1103" s="15"/>
      <c r="D1103" s="15"/>
      <c r="E1103" s="15"/>
      <c r="F1103" s="15"/>
      <c r="G1103" s="15"/>
      <c r="H1103" s="15"/>
      <c r="I1103" s="15"/>
      <c r="J1103" s="15"/>
      <c r="K1103" s="15"/>
      <c r="L1103" s="15"/>
      <c r="M1103" s="11"/>
      <c r="O1103" s="673"/>
      <c r="P1103" s="673"/>
      <c r="Q1103" s="673"/>
      <c r="R1103" s="673"/>
      <c r="S1103" s="673"/>
      <c r="T1103" s="673"/>
      <c r="U1103" s="673"/>
      <c r="V1103" s="673"/>
      <c r="W1103" s="673"/>
      <c r="X1103" s="673"/>
      <c r="Y1103" s="673"/>
      <c r="Z1103" s="673"/>
    </row>
    <row r="1104" spans="1:26" s="19" customFormat="1" ht="13.5" customHeight="1" x14ac:dyDescent="0.15">
      <c r="A1104" s="15"/>
      <c r="B1104" s="15"/>
      <c r="C1104" s="15"/>
      <c r="D1104" s="15"/>
      <c r="E1104" s="15"/>
      <c r="F1104" s="15"/>
      <c r="G1104" s="15"/>
      <c r="H1104" s="15"/>
      <c r="I1104" s="15"/>
      <c r="J1104" s="15"/>
      <c r="K1104" s="15"/>
      <c r="L1104" s="15"/>
      <c r="M1104" s="11"/>
      <c r="O1104" s="673"/>
      <c r="P1104" s="673"/>
      <c r="Q1104" s="673"/>
      <c r="R1104" s="673"/>
      <c r="S1104" s="673"/>
      <c r="T1104" s="673"/>
      <c r="U1104" s="673"/>
      <c r="V1104" s="673"/>
      <c r="W1104" s="673"/>
      <c r="X1104" s="673"/>
      <c r="Y1104" s="673"/>
      <c r="Z1104" s="673"/>
    </row>
    <row r="1105" spans="1:26" s="19" customFormat="1" ht="13.5" customHeight="1" x14ac:dyDescent="0.15">
      <c r="A1105" s="15"/>
      <c r="B1105" s="15"/>
      <c r="C1105" s="15"/>
      <c r="D1105" s="15"/>
      <c r="E1105" s="15"/>
      <c r="F1105" s="15"/>
      <c r="G1105" s="15"/>
      <c r="H1105" s="15"/>
      <c r="I1105" s="15"/>
      <c r="J1105" s="15"/>
      <c r="K1105" s="15"/>
      <c r="L1105" s="15"/>
      <c r="M1105" s="11"/>
      <c r="O1105" s="673"/>
      <c r="P1105" s="673"/>
      <c r="Q1105" s="673"/>
      <c r="R1105" s="673"/>
      <c r="S1105" s="673"/>
      <c r="T1105" s="673"/>
      <c r="U1105" s="673"/>
      <c r="V1105" s="673"/>
      <c r="W1105" s="673"/>
      <c r="X1105" s="673"/>
      <c r="Y1105" s="673"/>
      <c r="Z1105" s="673"/>
    </row>
    <row r="1106" spans="1:26" s="19" customFormat="1" ht="13.5" customHeight="1" x14ac:dyDescent="0.15">
      <c r="A1106" s="15"/>
      <c r="B1106" s="15"/>
      <c r="C1106" s="15"/>
      <c r="D1106" s="15"/>
      <c r="E1106" s="15"/>
      <c r="F1106" s="15"/>
      <c r="G1106" s="15"/>
      <c r="H1106" s="15"/>
      <c r="I1106" s="15"/>
      <c r="J1106" s="15"/>
      <c r="K1106" s="15"/>
      <c r="L1106" s="15"/>
      <c r="M1106" s="11"/>
      <c r="O1106" s="673"/>
      <c r="P1106" s="673"/>
      <c r="Q1106" s="673"/>
      <c r="R1106" s="673"/>
      <c r="S1106" s="673"/>
      <c r="T1106" s="673"/>
      <c r="U1106" s="673"/>
      <c r="V1106" s="673"/>
      <c r="W1106" s="673"/>
      <c r="X1106" s="673"/>
      <c r="Y1106" s="673"/>
      <c r="Z1106" s="673"/>
    </row>
    <row r="1107" spans="1:26" s="19" customFormat="1" ht="13.5" customHeight="1" x14ac:dyDescent="0.15">
      <c r="A1107" s="15"/>
      <c r="B1107" s="15"/>
      <c r="C1107" s="15"/>
      <c r="D1107" s="15"/>
      <c r="E1107" s="15"/>
      <c r="F1107" s="15"/>
      <c r="G1107" s="15"/>
      <c r="H1107" s="15"/>
      <c r="I1107" s="15"/>
      <c r="J1107" s="15"/>
      <c r="K1107" s="15"/>
      <c r="L1107" s="15"/>
      <c r="M1107" s="11"/>
      <c r="O1107" s="673"/>
      <c r="P1107" s="673"/>
      <c r="Q1107" s="673"/>
      <c r="R1107" s="673"/>
      <c r="S1107" s="673"/>
      <c r="T1107" s="673"/>
      <c r="U1107" s="673"/>
      <c r="V1107" s="673"/>
      <c r="W1107" s="673"/>
      <c r="X1107" s="673"/>
      <c r="Y1107" s="673"/>
      <c r="Z1107" s="673"/>
    </row>
    <row r="1108" spans="1:26" s="19" customFormat="1" ht="13.5" customHeight="1" x14ac:dyDescent="0.15">
      <c r="A1108" s="15"/>
      <c r="B1108" s="15"/>
      <c r="C1108" s="15"/>
      <c r="D1108" s="15"/>
      <c r="E1108" s="15"/>
      <c r="F1108" s="15"/>
      <c r="G1108" s="15"/>
      <c r="H1108" s="15"/>
      <c r="I1108" s="15"/>
      <c r="J1108" s="15"/>
      <c r="K1108" s="15"/>
      <c r="L1108" s="15"/>
      <c r="M1108" s="11"/>
      <c r="O1108" s="673"/>
      <c r="P1108" s="673"/>
      <c r="Q1108" s="673"/>
      <c r="R1108" s="673"/>
      <c r="S1108" s="673"/>
      <c r="T1108" s="673"/>
      <c r="U1108" s="673"/>
      <c r="V1108" s="673"/>
      <c r="W1108" s="673"/>
      <c r="X1108" s="673"/>
      <c r="Y1108" s="673"/>
      <c r="Z1108" s="673"/>
    </row>
    <row r="1109" spans="1:26" s="19" customFormat="1" ht="13.5" customHeight="1" x14ac:dyDescent="0.15">
      <c r="A1109" s="15"/>
      <c r="B1109" s="15"/>
      <c r="C1109" s="15"/>
      <c r="D1109" s="15"/>
      <c r="E1109" s="15"/>
      <c r="F1109" s="15"/>
      <c r="G1109" s="15"/>
      <c r="H1109" s="15"/>
      <c r="I1109" s="15"/>
      <c r="J1109" s="15"/>
      <c r="K1109" s="15"/>
      <c r="L1109" s="15"/>
      <c r="M1109" s="11"/>
      <c r="O1109" s="673"/>
      <c r="P1109" s="673"/>
      <c r="Q1109" s="673"/>
      <c r="R1109" s="673"/>
      <c r="S1109" s="673"/>
      <c r="T1109" s="673"/>
      <c r="U1109" s="673"/>
      <c r="V1109" s="673"/>
      <c r="W1109" s="673"/>
      <c r="X1109" s="673"/>
      <c r="Y1109" s="673"/>
      <c r="Z1109" s="673"/>
    </row>
    <row r="1110" spans="1:26" s="19" customFormat="1" ht="13.5" customHeight="1" x14ac:dyDescent="0.15">
      <c r="A1110" s="15"/>
      <c r="B1110" s="15"/>
      <c r="C1110" s="15"/>
      <c r="D1110" s="15"/>
      <c r="E1110" s="15"/>
      <c r="F1110" s="15"/>
      <c r="G1110" s="15"/>
      <c r="H1110" s="15"/>
      <c r="I1110" s="15"/>
      <c r="J1110" s="15"/>
      <c r="K1110" s="15"/>
      <c r="L1110" s="15"/>
      <c r="M1110" s="11"/>
      <c r="O1110" s="673"/>
      <c r="P1110" s="673"/>
      <c r="Q1110" s="673"/>
      <c r="R1110" s="673"/>
      <c r="S1110" s="673"/>
      <c r="T1110" s="673"/>
      <c r="U1110" s="673"/>
      <c r="V1110" s="673"/>
      <c r="W1110" s="673"/>
      <c r="X1110" s="673"/>
      <c r="Y1110" s="673"/>
      <c r="Z1110" s="673"/>
    </row>
    <row r="1111" spans="1:26" s="19" customFormat="1" ht="13.5" customHeight="1" x14ac:dyDescent="0.15">
      <c r="A1111" s="15"/>
      <c r="B1111" s="15"/>
      <c r="C1111" s="15"/>
      <c r="D1111" s="15"/>
      <c r="E1111" s="15"/>
      <c r="F1111" s="15"/>
      <c r="G1111" s="15"/>
      <c r="H1111" s="15"/>
      <c r="I1111" s="15"/>
      <c r="J1111" s="15"/>
      <c r="K1111" s="15"/>
      <c r="L1111" s="15"/>
      <c r="M1111" s="11"/>
      <c r="O1111" s="673"/>
      <c r="P1111" s="673"/>
      <c r="Q1111" s="673"/>
      <c r="R1111" s="673"/>
      <c r="S1111" s="673"/>
      <c r="T1111" s="673"/>
      <c r="U1111" s="673"/>
      <c r="V1111" s="673"/>
      <c r="W1111" s="673"/>
      <c r="X1111" s="673"/>
      <c r="Y1111" s="673"/>
      <c r="Z1111" s="673"/>
    </row>
    <row r="1112" spans="1:26" s="19" customFormat="1" ht="13.5" customHeight="1" x14ac:dyDescent="0.15">
      <c r="A1112" s="15"/>
      <c r="B1112" s="15"/>
      <c r="C1112" s="15"/>
      <c r="D1112" s="15"/>
      <c r="E1112" s="15"/>
      <c r="F1112" s="15"/>
      <c r="G1112" s="15"/>
      <c r="H1112" s="15"/>
      <c r="I1112" s="15"/>
      <c r="J1112" s="15"/>
      <c r="K1112" s="15"/>
      <c r="L1112" s="15"/>
      <c r="M1112" s="11"/>
      <c r="O1112" s="673"/>
      <c r="P1112" s="673"/>
      <c r="Q1112" s="673"/>
      <c r="R1112" s="673"/>
      <c r="S1112" s="673"/>
      <c r="T1112" s="673"/>
      <c r="U1112" s="673"/>
      <c r="V1112" s="673"/>
      <c r="W1112" s="673"/>
      <c r="X1112" s="673"/>
      <c r="Y1112" s="673"/>
      <c r="Z1112" s="673"/>
    </row>
    <row r="1113" spans="1:26" s="19" customFormat="1" ht="13.5" customHeight="1" x14ac:dyDescent="0.15">
      <c r="A1113" s="15"/>
      <c r="B1113" s="15"/>
      <c r="C1113" s="15"/>
      <c r="D1113" s="15"/>
      <c r="E1113" s="15"/>
      <c r="F1113" s="15"/>
      <c r="G1113" s="15"/>
      <c r="H1113" s="15"/>
      <c r="I1113" s="15"/>
      <c r="J1113" s="15"/>
      <c r="K1113" s="15"/>
      <c r="L1113" s="15"/>
      <c r="M1113" s="11"/>
      <c r="O1113" s="673"/>
      <c r="P1113" s="673"/>
      <c r="Q1113" s="673"/>
      <c r="R1113" s="673"/>
      <c r="S1113" s="673"/>
      <c r="T1113" s="673"/>
      <c r="U1113" s="673"/>
      <c r="V1113" s="673"/>
      <c r="W1113" s="673"/>
      <c r="X1113" s="673"/>
      <c r="Y1113" s="673"/>
      <c r="Z1113" s="673"/>
    </row>
    <row r="1114" spans="1:26" s="19" customFormat="1" ht="13.5" customHeight="1" x14ac:dyDescent="0.15">
      <c r="A1114" s="15"/>
      <c r="B1114" s="15"/>
      <c r="C1114" s="15"/>
      <c r="D1114" s="15"/>
      <c r="E1114" s="15"/>
      <c r="F1114" s="15"/>
      <c r="G1114" s="15"/>
      <c r="H1114" s="15"/>
      <c r="I1114" s="15"/>
      <c r="J1114" s="15"/>
      <c r="K1114" s="15"/>
      <c r="L1114" s="15"/>
      <c r="M1114" s="11"/>
      <c r="O1114" s="673"/>
      <c r="P1114" s="673"/>
      <c r="Q1114" s="673"/>
      <c r="R1114" s="673"/>
      <c r="S1114" s="673"/>
      <c r="T1114" s="673"/>
      <c r="U1114" s="673"/>
      <c r="V1114" s="673"/>
      <c r="W1114" s="673"/>
      <c r="X1114" s="673"/>
      <c r="Y1114" s="673"/>
      <c r="Z1114" s="673"/>
    </row>
    <row r="1115" spans="1:26" s="19" customFormat="1" ht="13.5" customHeight="1" x14ac:dyDescent="0.15">
      <c r="A1115" s="15"/>
      <c r="B1115" s="15"/>
      <c r="C1115" s="15"/>
      <c r="D1115" s="15"/>
      <c r="E1115" s="15"/>
      <c r="F1115" s="15"/>
      <c r="G1115" s="15"/>
      <c r="H1115" s="15"/>
      <c r="I1115" s="15"/>
      <c r="J1115" s="15"/>
      <c r="K1115" s="15"/>
      <c r="L1115" s="15"/>
      <c r="M1115" s="11"/>
      <c r="O1115" s="673"/>
      <c r="P1115" s="673"/>
      <c r="Q1115" s="673"/>
      <c r="R1115" s="673"/>
      <c r="S1115" s="673"/>
      <c r="T1115" s="673"/>
      <c r="U1115" s="673"/>
      <c r="V1115" s="673"/>
      <c r="W1115" s="673"/>
      <c r="X1115" s="673"/>
      <c r="Y1115" s="673"/>
      <c r="Z1115" s="673"/>
    </row>
    <row r="1116" spans="1:26" s="19" customFormat="1" ht="13.5" customHeight="1" x14ac:dyDescent="0.15">
      <c r="A1116" s="15"/>
      <c r="B1116" s="15"/>
      <c r="C1116" s="15"/>
      <c r="D1116" s="15"/>
      <c r="E1116" s="15"/>
      <c r="F1116" s="15"/>
      <c r="G1116" s="15"/>
      <c r="H1116" s="15"/>
      <c r="I1116" s="15"/>
      <c r="J1116" s="15"/>
      <c r="K1116" s="15"/>
      <c r="L1116" s="15"/>
      <c r="M1116" s="11"/>
      <c r="O1116" s="673"/>
      <c r="P1116" s="673"/>
      <c r="Q1116" s="673"/>
      <c r="R1116" s="673"/>
      <c r="S1116" s="673"/>
      <c r="T1116" s="673"/>
      <c r="U1116" s="673"/>
      <c r="V1116" s="673"/>
      <c r="W1116" s="673"/>
      <c r="X1116" s="673"/>
      <c r="Y1116" s="673"/>
      <c r="Z1116" s="673"/>
    </row>
    <row r="1117" spans="1:26" s="19" customFormat="1" ht="13.5" customHeight="1" x14ac:dyDescent="0.15">
      <c r="A1117" s="15"/>
      <c r="B1117" s="15"/>
      <c r="C1117" s="15"/>
      <c r="D1117" s="15"/>
      <c r="E1117" s="15"/>
      <c r="F1117" s="15"/>
      <c r="G1117" s="15"/>
      <c r="H1117" s="15"/>
      <c r="I1117" s="15"/>
      <c r="J1117" s="15"/>
      <c r="K1117" s="15"/>
      <c r="L1117" s="15"/>
      <c r="M1117" s="11"/>
      <c r="O1117" s="673"/>
      <c r="P1117" s="673"/>
      <c r="Q1117" s="673"/>
      <c r="R1117" s="673"/>
      <c r="S1117" s="673"/>
      <c r="T1117" s="673"/>
      <c r="U1117" s="673"/>
      <c r="V1117" s="673"/>
      <c r="W1117" s="673"/>
      <c r="X1117" s="673"/>
      <c r="Y1117" s="673"/>
      <c r="Z1117" s="673"/>
    </row>
    <row r="1118" spans="1:26" s="19" customFormat="1" ht="13.5" customHeight="1" x14ac:dyDescent="0.15">
      <c r="A1118" s="15"/>
      <c r="B1118" s="15"/>
      <c r="C1118" s="15"/>
      <c r="D1118" s="15"/>
      <c r="E1118" s="15"/>
      <c r="F1118" s="15"/>
      <c r="G1118" s="15"/>
      <c r="H1118" s="15"/>
      <c r="I1118" s="15"/>
      <c r="J1118" s="15"/>
      <c r="K1118" s="15"/>
      <c r="L1118" s="15"/>
      <c r="M1118" s="11"/>
      <c r="O1118" s="673"/>
      <c r="P1118" s="673"/>
      <c r="Q1118" s="673"/>
      <c r="R1118" s="673"/>
      <c r="S1118" s="673"/>
      <c r="T1118" s="673"/>
      <c r="U1118" s="673"/>
      <c r="V1118" s="673"/>
      <c r="W1118" s="673"/>
      <c r="X1118" s="673"/>
      <c r="Y1118" s="673"/>
      <c r="Z1118" s="673"/>
    </row>
    <row r="1119" spans="1:26" s="19" customFormat="1" ht="13.5" customHeight="1" x14ac:dyDescent="0.15">
      <c r="A1119" s="15"/>
      <c r="B1119" s="15"/>
      <c r="C1119" s="15"/>
      <c r="D1119" s="15"/>
      <c r="E1119" s="15"/>
      <c r="F1119" s="15"/>
      <c r="G1119" s="15"/>
      <c r="H1119" s="15"/>
      <c r="I1119" s="15"/>
      <c r="J1119" s="15"/>
      <c r="K1119" s="15"/>
      <c r="L1119" s="15"/>
      <c r="M1119" s="11"/>
      <c r="O1119" s="673"/>
      <c r="P1119" s="673"/>
      <c r="Q1119" s="673"/>
      <c r="R1119" s="673"/>
      <c r="S1119" s="673"/>
      <c r="T1119" s="673"/>
      <c r="U1119" s="673"/>
      <c r="V1119" s="673"/>
      <c r="W1119" s="673"/>
      <c r="X1119" s="673"/>
      <c r="Y1119" s="673"/>
      <c r="Z1119" s="673"/>
    </row>
    <row r="1120" spans="1:26" s="19" customFormat="1" ht="13.5" customHeight="1" x14ac:dyDescent="0.15">
      <c r="A1120" s="15"/>
      <c r="B1120" s="15"/>
      <c r="C1120" s="15"/>
      <c r="D1120" s="15"/>
      <c r="E1120" s="15"/>
      <c r="F1120" s="15"/>
      <c r="G1120" s="15"/>
      <c r="H1120" s="15"/>
      <c r="I1120" s="15"/>
      <c r="J1120" s="15"/>
      <c r="K1120" s="15"/>
      <c r="L1120" s="15"/>
      <c r="M1120" s="11"/>
      <c r="O1120" s="673"/>
      <c r="P1120" s="673"/>
      <c r="Q1120" s="673"/>
      <c r="R1120" s="673"/>
      <c r="S1120" s="673"/>
      <c r="T1120" s="673"/>
      <c r="U1120" s="673"/>
      <c r="V1120" s="673"/>
      <c r="W1120" s="673"/>
      <c r="X1120" s="673"/>
      <c r="Y1120" s="673"/>
      <c r="Z1120" s="673"/>
    </row>
    <row r="1121" spans="1:26" s="19" customFormat="1" ht="13.5" customHeight="1" x14ac:dyDescent="0.15">
      <c r="A1121" s="15"/>
      <c r="B1121" s="15"/>
      <c r="C1121" s="15"/>
      <c r="D1121" s="15"/>
      <c r="E1121" s="15"/>
      <c r="F1121" s="15"/>
      <c r="G1121" s="15"/>
      <c r="H1121" s="15"/>
      <c r="I1121" s="15"/>
      <c r="J1121" s="15"/>
      <c r="K1121" s="15"/>
      <c r="L1121" s="15"/>
      <c r="M1121" s="11"/>
      <c r="O1121" s="673"/>
      <c r="P1121" s="673"/>
      <c r="Q1121" s="673"/>
      <c r="R1121" s="673"/>
      <c r="S1121" s="673"/>
      <c r="T1121" s="673"/>
      <c r="U1121" s="673"/>
      <c r="V1121" s="673"/>
      <c r="W1121" s="673"/>
      <c r="X1121" s="673"/>
      <c r="Y1121" s="673"/>
      <c r="Z1121" s="673"/>
    </row>
    <row r="1122" spans="1:26" s="19" customFormat="1" ht="13.5" customHeight="1" x14ac:dyDescent="0.15">
      <c r="A1122" s="15"/>
      <c r="B1122" s="15"/>
      <c r="C1122" s="15"/>
      <c r="D1122" s="15"/>
      <c r="E1122" s="15"/>
      <c r="F1122" s="15"/>
      <c r="G1122" s="15"/>
      <c r="H1122" s="15"/>
      <c r="I1122" s="15"/>
      <c r="J1122" s="15"/>
      <c r="K1122" s="15"/>
      <c r="L1122" s="15"/>
      <c r="M1122" s="11"/>
      <c r="O1122" s="673"/>
      <c r="P1122" s="673"/>
      <c r="Q1122" s="673"/>
      <c r="R1122" s="673"/>
      <c r="S1122" s="673"/>
      <c r="T1122" s="673"/>
      <c r="U1122" s="673"/>
      <c r="V1122" s="673"/>
      <c r="W1122" s="673"/>
      <c r="X1122" s="673"/>
      <c r="Y1122" s="673"/>
      <c r="Z1122" s="673"/>
    </row>
    <row r="1123" spans="1:26" s="19" customFormat="1" ht="13.5" customHeight="1" x14ac:dyDescent="0.15">
      <c r="A1123" s="15"/>
      <c r="B1123" s="15"/>
      <c r="C1123" s="15"/>
      <c r="D1123" s="15"/>
      <c r="E1123" s="15"/>
      <c r="F1123" s="15"/>
      <c r="G1123" s="15"/>
      <c r="H1123" s="15"/>
      <c r="I1123" s="15"/>
      <c r="J1123" s="15"/>
      <c r="K1123" s="15"/>
      <c r="L1123" s="15"/>
      <c r="M1123" s="11"/>
      <c r="O1123" s="673"/>
      <c r="P1123" s="673"/>
      <c r="Q1123" s="673"/>
      <c r="R1123" s="673"/>
      <c r="S1123" s="673"/>
      <c r="T1123" s="673"/>
      <c r="U1123" s="673"/>
      <c r="V1123" s="673"/>
      <c r="W1123" s="673"/>
      <c r="X1123" s="673"/>
      <c r="Y1123" s="673"/>
      <c r="Z1123" s="673"/>
    </row>
    <row r="1124" spans="1:26" s="19" customFormat="1" ht="13.5" customHeight="1" x14ac:dyDescent="0.15">
      <c r="A1124" s="15"/>
      <c r="B1124" s="15"/>
      <c r="C1124" s="15"/>
      <c r="D1124" s="15"/>
      <c r="E1124" s="15"/>
      <c r="F1124" s="15"/>
      <c r="G1124" s="15"/>
      <c r="H1124" s="15"/>
      <c r="I1124" s="15"/>
      <c r="J1124" s="15"/>
      <c r="K1124" s="15"/>
      <c r="L1124" s="15"/>
      <c r="M1124" s="11"/>
      <c r="O1124" s="673"/>
      <c r="P1124" s="673"/>
      <c r="Q1124" s="673"/>
      <c r="R1124" s="673"/>
      <c r="S1124" s="673"/>
      <c r="T1124" s="673"/>
      <c r="U1124" s="673"/>
      <c r="V1124" s="673"/>
      <c r="W1124" s="673"/>
      <c r="X1124" s="673"/>
      <c r="Y1124" s="673"/>
      <c r="Z1124" s="673"/>
    </row>
    <row r="1125" spans="1:26" s="19" customFormat="1" ht="13.5" customHeight="1" x14ac:dyDescent="0.15">
      <c r="A1125" s="15"/>
      <c r="B1125" s="15"/>
      <c r="C1125" s="15"/>
      <c r="D1125" s="15"/>
      <c r="E1125" s="15"/>
      <c r="F1125" s="15"/>
      <c r="G1125" s="15"/>
      <c r="H1125" s="15"/>
      <c r="I1125" s="15"/>
      <c r="J1125" s="15"/>
      <c r="K1125" s="15"/>
      <c r="L1125" s="15"/>
      <c r="M1125" s="11"/>
      <c r="O1125" s="673"/>
      <c r="P1125" s="673"/>
      <c r="Q1125" s="673"/>
      <c r="R1125" s="673"/>
      <c r="S1125" s="673"/>
      <c r="T1125" s="673"/>
      <c r="U1125" s="673"/>
      <c r="V1125" s="673"/>
      <c r="W1125" s="673"/>
      <c r="X1125" s="673"/>
      <c r="Y1125" s="673"/>
      <c r="Z1125" s="673"/>
    </row>
    <row r="1126" spans="1:26" s="19" customFormat="1" ht="13.5" customHeight="1" x14ac:dyDescent="0.15">
      <c r="A1126" s="15"/>
      <c r="B1126" s="15"/>
      <c r="C1126" s="15"/>
      <c r="D1126" s="15"/>
      <c r="E1126" s="15"/>
      <c r="F1126" s="15"/>
      <c r="G1126" s="15"/>
      <c r="H1126" s="15"/>
      <c r="I1126" s="15"/>
      <c r="J1126" s="15"/>
      <c r="K1126" s="15"/>
      <c r="L1126" s="15"/>
      <c r="M1126" s="11"/>
      <c r="O1126" s="673"/>
      <c r="P1126" s="673"/>
      <c r="Q1126" s="673"/>
      <c r="R1126" s="673"/>
      <c r="S1126" s="673"/>
      <c r="T1126" s="673"/>
      <c r="U1126" s="673"/>
      <c r="V1126" s="673"/>
      <c r="W1126" s="673"/>
      <c r="X1126" s="673"/>
      <c r="Y1126" s="673"/>
      <c r="Z1126" s="673"/>
    </row>
    <row r="1127" spans="1:26" s="19" customFormat="1" ht="13.5" customHeight="1" x14ac:dyDescent="0.15">
      <c r="A1127" s="15"/>
      <c r="B1127" s="15"/>
      <c r="C1127" s="15"/>
      <c r="D1127" s="15"/>
      <c r="E1127" s="15"/>
      <c r="F1127" s="15"/>
      <c r="G1127" s="15"/>
      <c r="H1127" s="15"/>
      <c r="I1127" s="15"/>
      <c r="J1127" s="15"/>
      <c r="K1127" s="15"/>
      <c r="L1127" s="15"/>
      <c r="M1127" s="11"/>
      <c r="O1127" s="673"/>
      <c r="P1127" s="673"/>
      <c r="Q1127" s="673"/>
      <c r="R1127" s="673"/>
      <c r="S1127" s="673"/>
      <c r="T1127" s="673"/>
      <c r="U1127" s="673"/>
      <c r="V1127" s="673"/>
      <c r="W1127" s="673"/>
      <c r="X1127" s="673"/>
      <c r="Y1127" s="673"/>
      <c r="Z1127" s="673"/>
    </row>
    <row r="1128" spans="1:26" s="19" customFormat="1" ht="13.5" customHeight="1" x14ac:dyDescent="0.15">
      <c r="A1128" s="15"/>
      <c r="B1128" s="15"/>
      <c r="C1128" s="15"/>
      <c r="D1128" s="15"/>
      <c r="E1128" s="15"/>
      <c r="F1128" s="15"/>
      <c r="G1128" s="15"/>
      <c r="H1128" s="15"/>
      <c r="I1128" s="15"/>
      <c r="J1128" s="15"/>
      <c r="K1128" s="15"/>
      <c r="L1128" s="15"/>
      <c r="M1128" s="11"/>
      <c r="O1128" s="673"/>
      <c r="P1128" s="673"/>
      <c r="Q1128" s="673"/>
      <c r="R1128" s="673"/>
      <c r="S1128" s="673"/>
      <c r="T1128" s="673"/>
      <c r="U1128" s="673"/>
      <c r="V1128" s="673"/>
      <c r="W1128" s="673"/>
      <c r="X1128" s="673"/>
      <c r="Y1128" s="673"/>
      <c r="Z1128" s="673"/>
    </row>
    <row r="1129" spans="1:26" s="19" customFormat="1" ht="13.5" customHeight="1" x14ac:dyDescent="0.15">
      <c r="A1129" s="15"/>
      <c r="B1129" s="15"/>
      <c r="C1129" s="15"/>
      <c r="D1129" s="15"/>
      <c r="E1129" s="15"/>
      <c r="F1129" s="15"/>
      <c r="G1129" s="15"/>
      <c r="H1129" s="15"/>
      <c r="I1129" s="15"/>
      <c r="J1129" s="15"/>
      <c r="K1129" s="15"/>
      <c r="L1129" s="15"/>
      <c r="M1129" s="11"/>
      <c r="O1129" s="673"/>
      <c r="P1129" s="673"/>
      <c r="Q1129" s="673"/>
      <c r="R1129" s="673"/>
      <c r="S1129" s="673"/>
      <c r="T1129" s="673"/>
      <c r="U1129" s="673"/>
      <c r="V1129" s="673"/>
      <c r="W1129" s="673"/>
      <c r="X1129" s="673"/>
      <c r="Y1129" s="673"/>
      <c r="Z1129" s="673"/>
    </row>
    <row r="1130" spans="1:26" s="19" customFormat="1" ht="13.5" customHeight="1" x14ac:dyDescent="0.15">
      <c r="A1130" s="15"/>
      <c r="B1130" s="15"/>
      <c r="C1130" s="15"/>
      <c r="D1130" s="15"/>
      <c r="E1130" s="15"/>
      <c r="F1130" s="15"/>
      <c r="G1130" s="15"/>
      <c r="H1130" s="15"/>
      <c r="I1130" s="15"/>
      <c r="J1130" s="15"/>
      <c r="K1130" s="15"/>
      <c r="L1130" s="15"/>
      <c r="M1130" s="11"/>
      <c r="O1130" s="673"/>
      <c r="P1130" s="673"/>
      <c r="Q1130" s="673"/>
      <c r="R1130" s="673"/>
      <c r="S1130" s="673"/>
      <c r="T1130" s="673"/>
      <c r="U1130" s="673"/>
      <c r="V1130" s="673"/>
      <c r="W1130" s="673"/>
      <c r="X1130" s="673"/>
      <c r="Y1130" s="673"/>
      <c r="Z1130" s="673"/>
    </row>
    <row r="1131" spans="1:26" s="19" customFormat="1" ht="13.5" customHeight="1" x14ac:dyDescent="0.15">
      <c r="A1131" s="15"/>
      <c r="B1131" s="15"/>
      <c r="C1131" s="15"/>
      <c r="D1131" s="15"/>
      <c r="E1131" s="15"/>
      <c r="F1131" s="15"/>
      <c r="G1131" s="15"/>
      <c r="H1131" s="15"/>
      <c r="I1131" s="15"/>
      <c r="J1131" s="15"/>
      <c r="K1131" s="15"/>
      <c r="L1131" s="15"/>
      <c r="M1131" s="11"/>
      <c r="O1131" s="673"/>
      <c r="P1131" s="673"/>
      <c r="Q1131" s="673"/>
      <c r="R1131" s="673"/>
      <c r="S1131" s="673"/>
      <c r="T1131" s="673"/>
      <c r="U1131" s="673"/>
      <c r="V1131" s="673"/>
      <c r="W1131" s="673"/>
      <c r="X1131" s="673"/>
      <c r="Y1131" s="673"/>
      <c r="Z1131" s="673"/>
    </row>
    <row r="1132" spans="1:26" s="19" customFormat="1" ht="13.5" customHeight="1" x14ac:dyDescent="0.15">
      <c r="A1132" s="15"/>
      <c r="B1132" s="15"/>
      <c r="C1132" s="15"/>
      <c r="D1132" s="15"/>
      <c r="E1132" s="15"/>
      <c r="F1132" s="15"/>
      <c r="G1132" s="15"/>
      <c r="H1132" s="15"/>
      <c r="I1132" s="15"/>
      <c r="J1132" s="15"/>
      <c r="K1132" s="15"/>
      <c r="L1132" s="15"/>
      <c r="M1132" s="11"/>
      <c r="O1132" s="673"/>
      <c r="P1132" s="673"/>
      <c r="Q1132" s="673"/>
      <c r="R1132" s="673"/>
      <c r="S1132" s="673"/>
      <c r="T1132" s="673"/>
      <c r="U1132" s="673"/>
      <c r="V1132" s="673"/>
      <c r="W1132" s="673"/>
      <c r="X1132" s="673"/>
      <c r="Y1132" s="673"/>
      <c r="Z1132" s="673"/>
    </row>
    <row r="1133" spans="1:26" s="19" customFormat="1" ht="13.5" customHeight="1" x14ac:dyDescent="0.15">
      <c r="A1133" s="15"/>
      <c r="B1133" s="15"/>
      <c r="C1133" s="15"/>
      <c r="D1133" s="15"/>
      <c r="E1133" s="15"/>
      <c r="F1133" s="15"/>
      <c r="G1133" s="15"/>
      <c r="H1133" s="15"/>
      <c r="I1133" s="15"/>
      <c r="J1133" s="15"/>
      <c r="K1133" s="15"/>
      <c r="L1133" s="15"/>
      <c r="M1133" s="11"/>
      <c r="O1133" s="673"/>
      <c r="P1133" s="673"/>
      <c r="Q1133" s="673"/>
      <c r="R1133" s="673"/>
      <c r="S1133" s="673"/>
      <c r="T1133" s="673"/>
      <c r="U1133" s="673"/>
      <c r="V1133" s="673"/>
      <c r="W1133" s="673"/>
      <c r="X1133" s="673"/>
      <c r="Y1133" s="673"/>
      <c r="Z1133" s="673"/>
    </row>
    <row r="1134" spans="1:26" s="19" customFormat="1" ht="13.5" customHeight="1" x14ac:dyDescent="0.15">
      <c r="A1134" s="15"/>
      <c r="B1134" s="15"/>
      <c r="C1134" s="15"/>
      <c r="D1134" s="15"/>
      <c r="E1134" s="15"/>
      <c r="F1134" s="15"/>
      <c r="G1134" s="15"/>
      <c r="H1134" s="15"/>
      <c r="I1134" s="15"/>
      <c r="J1134" s="15"/>
      <c r="K1134" s="15"/>
      <c r="L1134" s="15"/>
      <c r="M1134" s="11"/>
      <c r="O1134" s="673"/>
      <c r="P1134" s="673"/>
      <c r="Q1134" s="673"/>
      <c r="R1134" s="673"/>
      <c r="S1134" s="673"/>
      <c r="T1134" s="673"/>
      <c r="U1134" s="673"/>
      <c r="V1134" s="673"/>
      <c r="W1134" s="673"/>
      <c r="X1134" s="673"/>
      <c r="Y1134" s="673"/>
      <c r="Z1134" s="673"/>
    </row>
    <row r="1135" spans="1:26" s="19" customFormat="1" ht="13.5" customHeight="1" x14ac:dyDescent="0.15">
      <c r="A1135" s="15"/>
      <c r="B1135" s="15"/>
      <c r="C1135" s="15"/>
      <c r="D1135" s="15"/>
      <c r="E1135" s="15"/>
      <c r="F1135" s="15"/>
      <c r="G1135" s="15"/>
      <c r="H1135" s="15"/>
      <c r="I1135" s="15"/>
      <c r="J1135" s="15"/>
      <c r="K1135" s="15"/>
      <c r="L1135" s="15"/>
      <c r="M1135" s="11"/>
      <c r="O1135" s="673"/>
      <c r="P1135" s="673"/>
      <c r="Q1135" s="673"/>
      <c r="R1135" s="673"/>
      <c r="S1135" s="673"/>
      <c r="T1135" s="673"/>
      <c r="U1135" s="673"/>
      <c r="V1135" s="673"/>
      <c r="W1135" s="673"/>
      <c r="X1135" s="673"/>
      <c r="Y1135" s="673"/>
      <c r="Z1135" s="673"/>
    </row>
    <row r="1136" spans="1:26" s="19" customFormat="1" ht="13.5" customHeight="1" x14ac:dyDescent="0.15">
      <c r="A1136" s="15"/>
      <c r="B1136" s="15"/>
      <c r="C1136" s="15"/>
      <c r="D1136" s="15"/>
      <c r="E1136" s="15"/>
      <c r="F1136" s="15"/>
      <c r="G1136" s="15"/>
      <c r="H1136" s="15"/>
      <c r="I1136" s="15"/>
      <c r="J1136" s="15"/>
      <c r="K1136" s="15"/>
      <c r="L1136" s="15"/>
      <c r="M1136" s="11"/>
      <c r="O1136" s="673"/>
      <c r="P1136" s="673"/>
      <c r="Q1136" s="673"/>
      <c r="R1136" s="673"/>
      <c r="S1136" s="673"/>
      <c r="T1136" s="673"/>
      <c r="U1136" s="673"/>
      <c r="V1136" s="673"/>
      <c r="W1136" s="673"/>
      <c r="X1136" s="673"/>
      <c r="Y1136" s="673"/>
      <c r="Z1136" s="673"/>
    </row>
    <row r="1137" spans="1:26" s="19" customFormat="1" ht="13.5" customHeight="1" x14ac:dyDescent="0.15">
      <c r="A1137" s="15"/>
      <c r="B1137" s="15"/>
      <c r="C1137" s="15"/>
      <c r="D1137" s="15"/>
      <c r="E1137" s="15"/>
      <c r="F1137" s="15"/>
      <c r="G1137" s="15"/>
      <c r="H1137" s="15"/>
      <c r="I1137" s="15"/>
      <c r="J1137" s="15"/>
      <c r="K1137" s="15"/>
      <c r="L1137" s="15"/>
      <c r="M1137" s="11"/>
      <c r="O1137" s="673"/>
      <c r="P1137" s="673"/>
      <c r="Q1137" s="673"/>
      <c r="R1137" s="673"/>
      <c r="S1137" s="673"/>
      <c r="T1137" s="673"/>
      <c r="U1137" s="673"/>
      <c r="V1137" s="673"/>
      <c r="W1137" s="673"/>
      <c r="X1137" s="673"/>
      <c r="Y1137" s="673"/>
      <c r="Z1137" s="673"/>
    </row>
    <row r="1138" spans="1:26" s="19" customFormat="1" ht="13.5" customHeight="1" x14ac:dyDescent="0.15">
      <c r="A1138" s="15"/>
      <c r="B1138" s="15"/>
      <c r="C1138" s="15"/>
      <c r="D1138" s="15"/>
      <c r="E1138" s="15"/>
      <c r="F1138" s="15"/>
      <c r="G1138" s="15"/>
      <c r="H1138" s="15"/>
      <c r="I1138" s="15"/>
      <c r="J1138" s="15"/>
      <c r="K1138" s="15"/>
      <c r="L1138" s="15"/>
      <c r="M1138" s="11"/>
      <c r="O1138" s="673"/>
      <c r="P1138" s="673"/>
      <c r="Q1138" s="673"/>
      <c r="R1138" s="673"/>
      <c r="S1138" s="673"/>
      <c r="T1138" s="673"/>
      <c r="U1138" s="673"/>
      <c r="V1138" s="673"/>
      <c r="W1138" s="673"/>
      <c r="X1138" s="673"/>
      <c r="Y1138" s="673"/>
      <c r="Z1138" s="673"/>
    </row>
    <row r="1139" spans="1:26" s="19" customFormat="1" ht="13.5" customHeight="1" x14ac:dyDescent="0.15">
      <c r="A1139" s="15"/>
      <c r="B1139" s="15"/>
      <c r="C1139" s="15"/>
      <c r="D1139" s="15"/>
      <c r="E1139" s="15"/>
      <c r="F1139" s="15"/>
      <c r="G1139" s="15"/>
      <c r="H1139" s="15"/>
      <c r="I1139" s="15"/>
      <c r="J1139" s="15"/>
      <c r="K1139" s="15"/>
      <c r="L1139" s="15"/>
      <c r="M1139" s="11"/>
      <c r="O1139" s="673"/>
      <c r="P1139" s="673"/>
      <c r="Q1139" s="673"/>
      <c r="R1139" s="673"/>
      <c r="S1139" s="673"/>
      <c r="T1139" s="673"/>
      <c r="U1139" s="673"/>
      <c r="V1139" s="673"/>
      <c r="W1139" s="673"/>
      <c r="X1139" s="673"/>
      <c r="Y1139" s="673"/>
      <c r="Z1139" s="673"/>
    </row>
    <row r="1140" spans="1:26" s="19" customFormat="1" ht="13.5" customHeight="1" x14ac:dyDescent="0.15">
      <c r="A1140" s="15"/>
      <c r="B1140" s="15"/>
      <c r="C1140" s="15"/>
      <c r="D1140" s="15"/>
      <c r="E1140" s="15"/>
      <c r="F1140" s="15"/>
      <c r="G1140" s="15"/>
      <c r="H1140" s="15"/>
      <c r="I1140" s="15"/>
      <c r="J1140" s="15"/>
      <c r="K1140" s="15"/>
      <c r="L1140" s="15"/>
      <c r="M1140" s="11"/>
      <c r="O1140" s="673"/>
      <c r="P1140" s="673"/>
      <c r="Q1140" s="673"/>
      <c r="R1140" s="673"/>
      <c r="S1140" s="673"/>
      <c r="T1140" s="673"/>
      <c r="U1140" s="673"/>
      <c r="V1140" s="673"/>
      <c r="W1140" s="673"/>
      <c r="X1140" s="673"/>
      <c r="Y1140" s="673"/>
      <c r="Z1140" s="673"/>
    </row>
    <row r="1141" spans="1:26" s="19" customFormat="1" ht="13.5" customHeight="1" x14ac:dyDescent="0.15">
      <c r="A1141" s="15"/>
      <c r="B1141" s="15"/>
      <c r="C1141" s="15"/>
      <c r="D1141" s="15"/>
      <c r="E1141" s="15"/>
      <c r="F1141" s="15"/>
      <c r="G1141" s="15"/>
      <c r="H1141" s="15"/>
      <c r="I1141" s="15"/>
      <c r="J1141" s="15"/>
      <c r="K1141" s="15"/>
      <c r="L1141" s="15"/>
      <c r="M1141" s="11"/>
      <c r="O1141" s="673"/>
      <c r="P1141" s="673"/>
      <c r="Q1141" s="673"/>
      <c r="R1141" s="673"/>
      <c r="S1141" s="673"/>
      <c r="T1141" s="673"/>
      <c r="U1141" s="673"/>
      <c r="V1141" s="673"/>
      <c r="W1141" s="673"/>
      <c r="X1141" s="673"/>
      <c r="Y1141" s="673"/>
      <c r="Z1141" s="673"/>
    </row>
    <row r="1142" spans="1:26" s="19" customFormat="1" ht="13.5" customHeight="1" x14ac:dyDescent="0.15">
      <c r="A1142" s="15"/>
      <c r="B1142" s="15"/>
      <c r="C1142" s="15"/>
      <c r="D1142" s="15"/>
      <c r="E1142" s="15"/>
      <c r="F1142" s="15"/>
      <c r="G1142" s="15"/>
      <c r="H1142" s="15"/>
      <c r="I1142" s="15"/>
      <c r="J1142" s="15"/>
      <c r="K1142" s="15"/>
      <c r="L1142" s="15"/>
      <c r="M1142" s="11"/>
      <c r="O1142" s="673"/>
      <c r="P1142" s="673"/>
      <c r="Q1142" s="673"/>
      <c r="R1142" s="673"/>
      <c r="S1142" s="673"/>
      <c r="T1142" s="673"/>
      <c r="U1142" s="673"/>
      <c r="V1142" s="673"/>
      <c r="W1142" s="673"/>
      <c r="X1142" s="673"/>
      <c r="Y1142" s="673"/>
      <c r="Z1142" s="673"/>
    </row>
    <row r="1143" spans="1:26" s="19" customFormat="1" ht="13.5" customHeight="1" x14ac:dyDescent="0.15">
      <c r="A1143" s="15"/>
      <c r="B1143" s="15"/>
      <c r="C1143" s="15"/>
      <c r="D1143" s="15"/>
      <c r="E1143" s="15"/>
      <c r="F1143" s="15"/>
      <c r="G1143" s="15"/>
      <c r="H1143" s="15"/>
      <c r="I1143" s="15"/>
      <c r="J1143" s="15"/>
      <c r="K1143" s="15"/>
      <c r="L1143" s="15"/>
      <c r="M1143" s="11"/>
      <c r="O1143" s="673"/>
      <c r="P1143" s="673"/>
      <c r="Q1143" s="673"/>
      <c r="R1143" s="673"/>
      <c r="S1143" s="673"/>
      <c r="T1143" s="673"/>
      <c r="U1143" s="673"/>
      <c r="V1143" s="673"/>
      <c r="W1143" s="673"/>
      <c r="X1143" s="673"/>
      <c r="Y1143" s="673"/>
      <c r="Z1143" s="673"/>
    </row>
    <row r="1144" spans="1:26" s="19" customFormat="1" ht="13.5" customHeight="1" x14ac:dyDescent="0.15">
      <c r="A1144" s="15"/>
      <c r="B1144" s="15"/>
      <c r="C1144" s="15"/>
      <c r="D1144" s="15"/>
      <c r="E1144" s="15"/>
      <c r="F1144" s="15"/>
      <c r="G1144" s="15"/>
      <c r="H1144" s="15"/>
      <c r="I1144" s="15"/>
      <c r="J1144" s="15"/>
      <c r="K1144" s="15"/>
      <c r="L1144" s="15"/>
      <c r="M1144" s="11"/>
      <c r="O1144" s="673"/>
      <c r="P1144" s="673"/>
      <c r="Q1144" s="673"/>
      <c r="R1144" s="673"/>
      <c r="S1144" s="673"/>
      <c r="T1144" s="673"/>
      <c r="U1144" s="673"/>
      <c r="V1144" s="673"/>
      <c r="W1144" s="673"/>
      <c r="X1144" s="673"/>
      <c r="Y1144" s="673"/>
      <c r="Z1144" s="673"/>
    </row>
    <row r="1145" spans="1:26" s="19" customFormat="1" ht="13.5" customHeight="1" x14ac:dyDescent="0.15">
      <c r="A1145" s="15"/>
      <c r="B1145" s="15"/>
      <c r="C1145" s="15"/>
      <c r="D1145" s="15"/>
      <c r="E1145" s="15"/>
      <c r="F1145" s="15"/>
      <c r="G1145" s="15"/>
      <c r="H1145" s="15"/>
      <c r="I1145" s="15"/>
      <c r="J1145" s="15"/>
      <c r="K1145" s="15"/>
      <c r="L1145" s="15"/>
      <c r="M1145" s="11"/>
      <c r="O1145" s="673"/>
      <c r="P1145" s="673"/>
      <c r="Q1145" s="673"/>
      <c r="R1145" s="673"/>
      <c r="S1145" s="673"/>
      <c r="T1145" s="673"/>
      <c r="U1145" s="673"/>
      <c r="V1145" s="673"/>
      <c r="W1145" s="673"/>
      <c r="X1145" s="673"/>
      <c r="Y1145" s="673"/>
      <c r="Z1145" s="673"/>
    </row>
    <row r="1146" spans="1:26" s="19" customFormat="1" ht="13.5" customHeight="1" x14ac:dyDescent="0.15">
      <c r="A1146" s="15"/>
      <c r="B1146" s="15"/>
      <c r="C1146" s="15"/>
      <c r="D1146" s="15"/>
      <c r="E1146" s="15"/>
      <c r="F1146" s="15"/>
      <c r="G1146" s="15"/>
      <c r="H1146" s="15"/>
      <c r="I1146" s="15"/>
      <c r="J1146" s="15"/>
      <c r="K1146" s="15"/>
      <c r="L1146" s="15"/>
      <c r="M1146" s="11"/>
      <c r="O1146" s="673"/>
      <c r="P1146" s="673"/>
      <c r="Q1146" s="673"/>
      <c r="R1146" s="673"/>
      <c r="S1146" s="673"/>
      <c r="T1146" s="673"/>
      <c r="U1146" s="673"/>
      <c r="V1146" s="673"/>
      <c r="W1146" s="673"/>
      <c r="X1146" s="673"/>
      <c r="Y1146" s="673"/>
      <c r="Z1146" s="673"/>
    </row>
    <row r="1147" spans="1:26" s="19" customFormat="1" ht="13.5" customHeight="1" x14ac:dyDescent="0.15">
      <c r="A1147" s="15"/>
      <c r="B1147" s="15"/>
      <c r="C1147" s="15"/>
      <c r="D1147" s="15"/>
      <c r="E1147" s="15"/>
      <c r="F1147" s="15"/>
      <c r="G1147" s="15"/>
      <c r="H1147" s="15"/>
      <c r="I1147" s="15"/>
      <c r="J1147" s="15"/>
      <c r="K1147" s="15"/>
      <c r="L1147" s="15"/>
      <c r="M1147" s="11"/>
      <c r="O1147" s="673"/>
      <c r="P1147" s="673"/>
      <c r="Q1147" s="673"/>
      <c r="R1147" s="673"/>
      <c r="S1147" s="673"/>
      <c r="T1147" s="673"/>
      <c r="U1147" s="673"/>
      <c r="V1147" s="673"/>
      <c r="W1147" s="673"/>
      <c r="X1147" s="673"/>
      <c r="Y1147" s="673"/>
      <c r="Z1147" s="673"/>
    </row>
    <row r="1148" spans="1:26" s="19" customFormat="1" ht="13.5" customHeight="1" x14ac:dyDescent="0.15">
      <c r="A1148" s="15"/>
      <c r="B1148" s="15"/>
      <c r="C1148" s="15"/>
      <c r="D1148" s="15"/>
      <c r="E1148" s="15"/>
      <c r="F1148" s="15"/>
      <c r="G1148" s="15"/>
      <c r="H1148" s="15"/>
      <c r="I1148" s="15"/>
      <c r="J1148" s="15"/>
      <c r="K1148" s="15"/>
      <c r="L1148" s="15"/>
      <c r="M1148" s="11"/>
      <c r="O1148" s="673"/>
      <c r="P1148" s="673"/>
      <c r="Q1148" s="673"/>
      <c r="R1148" s="673"/>
      <c r="S1148" s="673"/>
      <c r="T1148" s="673"/>
      <c r="U1148" s="673"/>
      <c r="V1148" s="673"/>
      <c r="W1148" s="673"/>
      <c r="X1148" s="673"/>
      <c r="Y1148" s="673"/>
      <c r="Z1148" s="673"/>
    </row>
    <row r="1149" spans="1:26" s="19" customFormat="1" ht="13.5" customHeight="1" x14ac:dyDescent="0.15">
      <c r="A1149" s="15"/>
      <c r="B1149" s="15"/>
      <c r="C1149" s="15"/>
      <c r="D1149" s="15"/>
      <c r="E1149" s="15"/>
      <c r="F1149" s="15"/>
      <c r="G1149" s="15"/>
      <c r="H1149" s="15"/>
      <c r="I1149" s="15"/>
      <c r="J1149" s="15"/>
      <c r="K1149" s="15"/>
      <c r="L1149" s="15"/>
      <c r="M1149" s="11"/>
      <c r="O1149" s="673"/>
      <c r="P1149" s="673"/>
      <c r="Q1149" s="673"/>
      <c r="R1149" s="673"/>
      <c r="S1149" s="673"/>
      <c r="T1149" s="673"/>
      <c r="U1149" s="673"/>
      <c r="V1149" s="673"/>
      <c r="W1149" s="673"/>
      <c r="X1149" s="673"/>
      <c r="Y1149" s="673"/>
      <c r="Z1149" s="673"/>
    </row>
    <row r="1150" spans="1:26" s="19" customFormat="1" ht="13.5" customHeight="1" x14ac:dyDescent="0.15">
      <c r="A1150" s="15"/>
      <c r="B1150" s="15"/>
      <c r="C1150" s="15"/>
      <c r="D1150" s="15"/>
      <c r="E1150" s="15"/>
      <c r="F1150" s="15"/>
      <c r="G1150" s="15"/>
      <c r="H1150" s="15"/>
      <c r="I1150" s="15"/>
      <c r="J1150" s="15"/>
      <c r="K1150" s="15"/>
      <c r="L1150" s="15"/>
      <c r="M1150" s="11"/>
      <c r="O1150" s="673"/>
      <c r="P1150" s="673"/>
      <c r="Q1150" s="673"/>
      <c r="R1150" s="673"/>
      <c r="S1150" s="673"/>
      <c r="T1150" s="673"/>
      <c r="U1150" s="673"/>
      <c r="V1150" s="673"/>
      <c r="W1150" s="673"/>
      <c r="X1150" s="673"/>
      <c r="Y1150" s="673"/>
      <c r="Z1150" s="673"/>
    </row>
    <row r="1151" spans="1:26" s="19" customFormat="1" ht="13.5" customHeight="1" x14ac:dyDescent="0.15">
      <c r="A1151" s="15"/>
      <c r="B1151" s="15"/>
      <c r="C1151" s="15"/>
      <c r="D1151" s="15"/>
      <c r="E1151" s="15"/>
      <c r="F1151" s="15"/>
      <c r="G1151" s="15"/>
      <c r="H1151" s="15"/>
      <c r="I1151" s="15"/>
      <c r="J1151" s="15"/>
      <c r="K1151" s="15"/>
      <c r="L1151" s="15"/>
      <c r="M1151" s="11"/>
      <c r="O1151" s="673"/>
      <c r="P1151" s="673"/>
      <c r="Q1151" s="673"/>
      <c r="R1151" s="673"/>
      <c r="S1151" s="673"/>
      <c r="T1151" s="673"/>
      <c r="U1151" s="673"/>
      <c r="V1151" s="673"/>
      <c r="W1151" s="673"/>
      <c r="X1151" s="673"/>
      <c r="Y1151" s="673"/>
      <c r="Z1151" s="673"/>
    </row>
    <row r="1152" spans="1:26" s="19" customFormat="1" ht="13.5" customHeight="1" x14ac:dyDescent="0.15">
      <c r="A1152" s="15"/>
      <c r="B1152" s="15"/>
      <c r="C1152" s="15"/>
      <c r="D1152" s="15"/>
      <c r="E1152" s="15"/>
      <c r="F1152" s="15"/>
      <c r="G1152" s="15"/>
      <c r="H1152" s="15"/>
      <c r="I1152" s="15"/>
      <c r="J1152" s="15"/>
      <c r="K1152" s="15"/>
      <c r="L1152" s="15"/>
      <c r="M1152" s="11"/>
      <c r="O1152" s="673"/>
      <c r="P1152" s="673"/>
      <c r="Q1152" s="673"/>
      <c r="R1152" s="673"/>
      <c r="S1152" s="673"/>
      <c r="T1152" s="673"/>
      <c r="U1152" s="673"/>
      <c r="V1152" s="673"/>
      <c r="W1152" s="673"/>
      <c r="X1152" s="673"/>
      <c r="Y1152" s="673"/>
      <c r="Z1152" s="673"/>
    </row>
    <row r="1214" spans="29:29" ht="13.5" customHeight="1" x14ac:dyDescent="0.15">
      <c r="AC1214" s="15"/>
    </row>
  </sheetData>
  <sheetProtection algorithmName="SHA-512" hashValue="eughtYQrvin0M87BXIPkycA6CPGoAS+l1108NACwV/lQ1jhHFKTNbZXCIjh7r2iamh2nbWi7j7cmNzaFuEfWRw==" saltValue="O6vGRocKYlQAgkjTxhknqQ==" spinCount="100000" sheet="1" formatRows="0"/>
  <mergeCells count="164">
    <mergeCell ref="J46:L46"/>
    <mergeCell ref="AI4:AJ4"/>
    <mergeCell ref="AI3:AJ3"/>
    <mergeCell ref="AG16:AJ16"/>
    <mergeCell ref="AG17:AJ17"/>
    <mergeCell ref="AG11:AJ11"/>
    <mergeCell ref="AG12:AG13"/>
    <mergeCell ref="AH12:AJ12"/>
    <mergeCell ref="AH13:AJ13"/>
    <mergeCell ref="AG14:AG15"/>
    <mergeCell ref="AH14:AJ14"/>
    <mergeCell ref="AH15:AJ15"/>
    <mergeCell ref="A36:L36"/>
    <mergeCell ref="A38:C38"/>
    <mergeCell ref="D38:L38"/>
    <mergeCell ref="A31:A34"/>
    <mergeCell ref="B31:D31"/>
    <mergeCell ref="E31:L31"/>
    <mergeCell ref="B32:D32"/>
    <mergeCell ref="E32:L32"/>
    <mergeCell ref="B33:E33"/>
    <mergeCell ref="B34:E34"/>
    <mergeCell ref="F33:L33"/>
    <mergeCell ref="F34:L34"/>
    <mergeCell ref="A45:L45"/>
    <mergeCell ref="J39:L39"/>
    <mergeCell ref="I40:L40"/>
    <mergeCell ref="A41:A44"/>
    <mergeCell ref="B41:D41"/>
    <mergeCell ref="E41:L41"/>
    <mergeCell ref="B42:D42"/>
    <mergeCell ref="E42:L42"/>
    <mergeCell ref="A39:C40"/>
    <mergeCell ref="D39:D40"/>
    <mergeCell ref="E39:G40"/>
    <mergeCell ref="H39:H40"/>
    <mergeCell ref="B43:E43"/>
    <mergeCell ref="B44:E44"/>
    <mergeCell ref="F43:L43"/>
    <mergeCell ref="F44:L44"/>
    <mergeCell ref="A26:L26"/>
    <mergeCell ref="D24:L24"/>
    <mergeCell ref="A12:A13"/>
    <mergeCell ref="B12:D12"/>
    <mergeCell ref="E12:G12"/>
    <mergeCell ref="H12:J12"/>
    <mergeCell ref="E15:G15"/>
    <mergeCell ref="H15:J15"/>
    <mergeCell ref="K16:L16"/>
    <mergeCell ref="A14:A15"/>
    <mergeCell ref="B14:D14"/>
    <mergeCell ref="E14:G14"/>
    <mergeCell ref="H14:J14"/>
    <mergeCell ref="B15:D15"/>
    <mergeCell ref="A17:D17"/>
    <mergeCell ref="E17:G17"/>
    <mergeCell ref="H17:J17"/>
    <mergeCell ref="K15:L15"/>
    <mergeCell ref="K14:L14"/>
    <mergeCell ref="A16:D16"/>
    <mergeCell ref="E16:G16"/>
    <mergeCell ref="H16:J16"/>
    <mergeCell ref="K17:L17"/>
    <mergeCell ref="A11:D11"/>
    <mergeCell ref="E11:G11"/>
    <mergeCell ref="H11:J11"/>
    <mergeCell ref="K11:L11"/>
    <mergeCell ref="K12:L12"/>
    <mergeCell ref="B13:D13"/>
    <mergeCell ref="E13:G13"/>
    <mergeCell ref="H13:J13"/>
    <mergeCell ref="K13:L13"/>
    <mergeCell ref="A1:L1"/>
    <mergeCell ref="A3:H3"/>
    <mergeCell ref="J3:L3"/>
    <mergeCell ref="A4:L4"/>
    <mergeCell ref="A6:G6"/>
    <mergeCell ref="H6:K6"/>
    <mergeCell ref="A7:G7"/>
    <mergeCell ref="H7:K7"/>
    <mergeCell ref="A9:L9"/>
    <mergeCell ref="O14:O15"/>
    <mergeCell ref="P14:R14"/>
    <mergeCell ref="S14:U14"/>
    <mergeCell ref="O12:O13"/>
    <mergeCell ref="P12:R12"/>
    <mergeCell ref="S12:U12"/>
    <mergeCell ref="S16:U16"/>
    <mergeCell ref="V16:X16"/>
    <mergeCell ref="Y16:Z16"/>
    <mergeCell ref="V13:X13"/>
    <mergeCell ref="Y13:Z13"/>
    <mergeCell ref="A28:I28"/>
    <mergeCell ref="J28:L28"/>
    <mergeCell ref="A29:A30"/>
    <mergeCell ref="B29:C29"/>
    <mergeCell ref="D29:I29"/>
    <mergeCell ref="J29:L30"/>
    <mergeCell ref="B30:I30"/>
    <mergeCell ref="O45:Z45"/>
    <mergeCell ref="O41:O44"/>
    <mergeCell ref="P41:R41"/>
    <mergeCell ref="S41:Z41"/>
    <mergeCell ref="P42:R42"/>
    <mergeCell ref="S42:Z42"/>
    <mergeCell ref="O36:Z36"/>
    <mergeCell ref="O38:Q38"/>
    <mergeCell ref="R38:Z38"/>
    <mergeCell ref="O39:Q40"/>
    <mergeCell ref="R39:R40"/>
    <mergeCell ref="S39:U40"/>
    <mergeCell ref="V39:V40"/>
    <mergeCell ref="X39:Z39"/>
    <mergeCell ref="W40:Z40"/>
    <mergeCell ref="O31:O34"/>
    <mergeCell ref="P31:R31"/>
    <mergeCell ref="P44:S44"/>
    <mergeCell ref="T44:Z44"/>
    <mergeCell ref="O1:Z1"/>
    <mergeCell ref="O3:V3"/>
    <mergeCell ref="O28:W28"/>
    <mergeCell ref="X28:Z28"/>
    <mergeCell ref="O29:O30"/>
    <mergeCell ref="P29:Q29"/>
    <mergeCell ref="R29:W29"/>
    <mergeCell ref="X29:Z30"/>
    <mergeCell ref="P30:W30"/>
    <mergeCell ref="O26:Z26"/>
    <mergeCell ref="O4:Z4"/>
    <mergeCell ref="O6:U6"/>
    <mergeCell ref="V6:Y6"/>
    <mergeCell ref="O7:U7"/>
    <mergeCell ref="V7:Y7"/>
    <mergeCell ref="O17:R17"/>
    <mergeCell ref="S17:U17"/>
    <mergeCell ref="V17:X17"/>
    <mergeCell ref="Y17:Z17"/>
    <mergeCell ref="V12:X12"/>
    <mergeCell ref="Y12:Z12"/>
    <mergeCell ref="P13:R13"/>
    <mergeCell ref="S32:Z32"/>
    <mergeCell ref="P33:S33"/>
    <mergeCell ref="T33:Z33"/>
    <mergeCell ref="P34:S34"/>
    <mergeCell ref="T34:Z34"/>
    <mergeCell ref="P43:S43"/>
    <mergeCell ref="T43:Z43"/>
    <mergeCell ref="S13:U13"/>
    <mergeCell ref="W3:Z3"/>
    <mergeCell ref="S31:Z31"/>
    <mergeCell ref="P32:R32"/>
    <mergeCell ref="R24:Z24"/>
    <mergeCell ref="O16:R16"/>
    <mergeCell ref="O9:Z9"/>
    <mergeCell ref="O11:R11"/>
    <mergeCell ref="S11:U11"/>
    <mergeCell ref="V11:X11"/>
    <mergeCell ref="Y11:Z11"/>
    <mergeCell ref="V14:X14"/>
    <mergeCell ref="Y14:Z14"/>
    <mergeCell ref="P15:R15"/>
    <mergeCell ref="S15:U15"/>
    <mergeCell ref="V15:X15"/>
    <mergeCell ref="Y15:Z15"/>
  </mergeCells>
  <phoneticPr fontId="2"/>
  <conditionalFormatting sqref="A7">
    <cfRule type="expression" dxfId="506" priority="50">
      <formula>ISBLANK(A7)</formula>
    </cfRule>
  </conditionalFormatting>
  <conditionalFormatting sqref="A20 A24">
    <cfRule type="expression" dxfId="505" priority="56">
      <formula>AND($H$17=0,ISBLANK($A$20),ISBLANK($A$24))</formula>
    </cfRule>
  </conditionalFormatting>
  <conditionalFormatting sqref="A20 C20:D20 A22 C22:D22 A24 D24">
    <cfRule type="expression" dxfId="504" priority="17">
      <formula>AND($E$17&gt;0,$H$17&gt;0,$K$17&gt;0)</formula>
    </cfRule>
  </conditionalFormatting>
  <conditionalFormatting sqref="A20 C20:D20">
    <cfRule type="expression" dxfId="503" priority="16">
      <formula>AND(COUNTA($A$20,$C$20:$D$20)&gt;0,$H$17&gt;0)</formula>
    </cfRule>
    <cfRule type="expression" dxfId="502" priority="19">
      <formula>AND($H$17&gt;0,$K$17=0)</formula>
    </cfRule>
  </conditionalFormatting>
  <conditionalFormatting sqref="A22 A24">
    <cfRule type="expression" dxfId="501" priority="54">
      <formula>AND($K$12=0,ISBLANK($A$22),ISBLANK($A$24))</formula>
    </cfRule>
  </conditionalFormatting>
  <conditionalFormatting sqref="A22 C22:D22">
    <cfRule type="expression" dxfId="500" priority="15">
      <formula>AND(COUNTA($A$22,$C$22:$D$22)&gt;0,$K$17&gt;0)</formula>
    </cfRule>
    <cfRule type="expression" dxfId="499" priority="18">
      <formula>AND($K$17&gt;0,$H$17=0)</formula>
    </cfRule>
  </conditionalFormatting>
  <conditionalFormatting sqref="A24">
    <cfRule type="expression" dxfId="498" priority="51">
      <formula>AND(COUNTA($D$24),ISBLANK($A$24))</formula>
    </cfRule>
  </conditionalFormatting>
  <conditionalFormatting sqref="A39">
    <cfRule type="expression" dxfId="497" priority="5">
      <formula>ISBLANK(A39)</formula>
    </cfRule>
  </conditionalFormatting>
  <conditionalFormatting sqref="B30">
    <cfRule type="expression" dxfId="496" priority="11">
      <formula>ISBLANK(B30)</formula>
    </cfRule>
  </conditionalFormatting>
  <conditionalFormatting sqref="B34">
    <cfRule type="expression" dxfId="495" priority="7">
      <formula>ISBLANK(B34)</formula>
    </cfRule>
  </conditionalFormatting>
  <conditionalFormatting sqref="B42">
    <cfRule type="expression" dxfId="494" priority="4">
      <formula>ISBLANK(B42)</formula>
    </cfRule>
  </conditionalFormatting>
  <conditionalFormatting sqref="B44">
    <cfRule type="expression" dxfId="493" priority="3">
      <formula>ISBLANK(B44)</formula>
    </cfRule>
  </conditionalFormatting>
  <conditionalFormatting sqref="B32:E32">
    <cfRule type="expression" dxfId="492" priority="8">
      <formula>ISBLANK(B32)</formula>
    </cfRule>
  </conditionalFormatting>
  <conditionalFormatting sqref="C20:D20">
    <cfRule type="expression" dxfId="491" priority="55">
      <formula>AND($A$20=1,COUNTA($C$20:$D$20)&lt;2)</formula>
    </cfRule>
  </conditionalFormatting>
  <conditionalFormatting sqref="C22:D22">
    <cfRule type="expression" dxfId="490" priority="53">
      <formula>AND($A$22=1,COUNTA($C$22:$D$22)&lt;2)</formula>
    </cfRule>
  </conditionalFormatting>
  <conditionalFormatting sqref="D29">
    <cfRule type="expression" dxfId="489" priority="10">
      <formula>ISBLANK(D29)</formula>
    </cfRule>
  </conditionalFormatting>
  <conditionalFormatting sqref="D24:L24">
    <cfRule type="expression" dxfId="488" priority="52">
      <formula>AND($A$24=1,ISBLANK($D$24))</formula>
    </cfRule>
  </conditionalFormatting>
  <conditionalFormatting sqref="E42">
    <cfRule type="expression" dxfId="487" priority="2">
      <formula>ISBLANK(E42)</formula>
    </cfRule>
  </conditionalFormatting>
  <conditionalFormatting sqref="E12:F16 G14:G16">
    <cfRule type="expression" dxfId="486" priority="211">
      <formula>AK12&gt;E12</formula>
    </cfRule>
  </conditionalFormatting>
  <conditionalFormatting sqref="E12:G16">
    <cfRule type="expression" dxfId="485" priority="212">
      <formula>E12&lt;H12</formula>
    </cfRule>
  </conditionalFormatting>
  <conditionalFormatting sqref="F34">
    <cfRule type="expression" dxfId="484" priority="6">
      <formula>ISBLANK(F34)</formula>
    </cfRule>
  </conditionalFormatting>
  <conditionalFormatting sqref="F44">
    <cfRule type="expression" dxfId="483" priority="1">
      <formula>ISBLANK($F$44)</formula>
    </cfRule>
  </conditionalFormatting>
  <conditionalFormatting sqref="H12:J16">
    <cfRule type="expression" dxfId="482" priority="59">
      <formula>H12&gt;E12</formula>
    </cfRule>
  </conditionalFormatting>
  <conditionalFormatting sqref="J29">
    <cfRule type="expression" dxfId="481" priority="12">
      <formula>ISBLANK(J29)</formula>
    </cfRule>
  </conditionalFormatting>
  <conditionalFormatting sqref="K12 E12:J16">
    <cfRule type="expression" dxfId="480" priority="13">
      <formula>ISBLANK(E12)</formula>
    </cfRule>
  </conditionalFormatting>
  <conditionalFormatting sqref="K12:L12">
    <cfRule type="expression" dxfId="479" priority="14">
      <formula>AND($E$12=0,SUM($E$13:$E$16)&gt;0,$K$12&gt;0)</formula>
    </cfRule>
  </conditionalFormatting>
  <dataValidations count="7">
    <dataValidation type="list" imeMode="halfAlpha" operator="equal" allowBlank="1" showErrorMessage="1" errorTitle="入力できません" error="半角数字の1を入力してください。" sqref="A20 O24:O25 O22 O20 A24:A25 A22" xr:uid="{00000000-0002-0000-0200-000000000000}">
      <formula1>"1"</formula1>
    </dataValidation>
    <dataValidation type="list" allowBlank="1" showInputMessage="1" showErrorMessage="1" sqref="Q22 Q20" xr:uid="{00000000-0002-0000-0200-000001000000}">
      <formula1>"平成,令和"</formula1>
    </dataValidation>
    <dataValidation imeMode="on" allowBlank="1" showInputMessage="1" showErrorMessage="1" sqref="A7:K7 O7:Y7" xr:uid="{00000000-0002-0000-0200-000002000000}"/>
    <dataValidation type="whole" imeMode="halfAlpha" operator="greaterThanOrEqual" allowBlank="1" showInputMessage="1" showErrorMessage="1" error="半角数字で入力してください" sqref="K12:L12 S12:X16 Y12:Z12 E12:J16" xr:uid="{00000000-0002-0000-0200-000003000000}">
      <formula1>0</formula1>
    </dataValidation>
    <dataValidation imeMode="halfAlpha" allowBlank="1" showInputMessage="1" showErrorMessage="1" sqref="F44 P34 P32:R32 T34 P42:R42 P44 T44 B34 B32:D32 F34 B42:D42 B44" xr:uid="{00000000-0002-0000-0200-000004000000}"/>
    <dataValidation type="list" allowBlank="1" showInputMessage="1" showErrorMessage="1" sqref="C20 C22" xr:uid="{00000000-0002-0000-0200-000005000000}">
      <formula1>"令和"</formula1>
    </dataValidation>
    <dataValidation imeMode="fullKatakana" allowBlank="1" showInputMessage="1" showErrorMessage="1" sqref="D29:I29 J39:L39" xr:uid="{00000000-0002-0000-0200-000006000000}"/>
  </dataValidations>
  <printOptions horizontalCentered="1"/>
  <pageMargins left="0.74803149606299213" right="0.74803149606299213" top="0.59055118110236227" bottom="0.78740157480314965" header="0.31496062992125984" footer="0.51181102362204722"/>
  <pageSetup paperSize="9" scale="93" fitToWidth="0" orientation="portrait" r:id="rId1"/>
  <headerFooter alignWithMargins="0">
    <oddHeader>&amp;L&amp;A</oddHeader>
  </headerFooter>
  <colBreaks count="1" manualBreakCount="1">
    <brk id="12" max="38"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AS181"/>
  <sheetViews>
    <sheetView topLeftCell="A2" zoomScaleNormal="100" zoomScaleSheetLayoutView="80" workbookViewId="0">
      <selection sqref="A1:P1"/>
    </sheetView>
  </sheetViews>
  <sheetFormatPr defaultColWidth="9" defaultRowHeight="15" x14ac:dyDescent="0.15"/>
  <cols>
    <col min="1" max="2" width="1.25" style="15" customWidth="1"/>
    <col min="3" max="4" width="5.625" style="15" customWidth="1"/>
    <col min="5" max="5" width="8.625" style="15" customWidth="1"/>
    <col min="6" max="6" width="8.375" style="15" customWidth="1"/>
    <col min="7" max="7" width="7.875" style="15" customWidth="1"/>
    <col min="8" max="8" width="4.875" style="15" customWidth="1"/>
    <col min="9" max="9" width="11.125" style="15" customWidth="1"/>
    <col min="10" max="10" width="11.625" style="15" customWidth="1"/>
    <col min="11" max="15" width="4.75" style="15" customWidth="1"/>
    <col min="16" max="16" width="6.875" style="11" customWidth="1"/>
    <col min="17" max="17" width="1.5" style="11" customWidth="1"/>
    <col min="18" max="18" width="8.75" style="11" customWidth="1"/>
    <col min="19" max="20" width="1.25" style="39" customWidth="1"/>
    <col min="21" max="21" width="5.375" style="39" customWidth="1"/>
    <col min="22" max="22" width="5.75" style="39" customWidth="1"/>
    <col min="23" max="23" width="9.875" style="39" customWidth="1"/>
    <col min="24" max="24" width="8.125" style="39" customWidth="1"/>
    <col min="25" max="25" width="7.875" style="39" customWidth="1"/>
    <col min="26" max="26" width="5.5" style="39" customWidth="1"/>
    <col min="27" max="27" width="7.125" style="39" customWidth="1"/>
    <col min="28" max="28" width="11.625" style="39" customWidth="1"/>
    <col min="29" max="33" width="4.75" style="39" customWidth="1"/>
    <col min="34" max="34" width="8.625" style="36" customWidth="1"/>
    <col min="35" max="35" width="9" style="15"/>
    <col min="36" max="36" width="31.625" style="15" hidden="1" customWidth="1"/>
    <col min="37" max="38" width="0" style="15" hidden="1" customWidth="1"/>
    <col min="39" max="39" width="30.75" style="15" hidden="1" customWidth="1"/>
    <col min="40" max="41" width="0" style="15" hidden="1" customWidth="1"/>
    <col min="42" max="16384" width="9" style="15"/>
  </cols>
  <sheetData>
    <row r="1" spans="1:45" ht="52.5" hidden="1" customHeight="1" x14ac:dyDescent="0.15">
      <c r="A1" s="1961"/>
      <c r="B1" s="1961"/>
      <c r="C1" s="1961"/>
      <c r="D1" s="1961"/>
      <c r="E1" s="1961"/>
      <c r="F1" s="1961"/>
      <c r="G1" s="1961"/>
      <c r="H1" s="1961"/>
      <c r="I1" s="1961"/>
      <c r="J1" s="1961"/>
      <c r="K1" s="1961"/>
      <c r="L1" s="1961"/>
      <c r="M1" s="1961"/>
      <c r="N1" s="1961"/>
      <c r="O1" s="1961"/>
      <c r="P1" s="1961"/>
      <c r="Q1" s="53"/>
      <c r="R1" s="53"/>
      <c r="S1" s="53"/>
      <c r="T1" s="53"/>
      <c r="U1" s="53"/>
      <c r="V1" s="53"/>
      <c r="W1" s="53"/>
      <c r="X1" s="53"/>
      <c r="Y1" s="53"/>
      <c r="Z1" s="53"/>
      <c r="AA1" s="53"/>
      <c r="AB1" s="53"/>
      <c r="AC1" s="53"/>
      <c r="AD1" s="53"/>
      <c r="AE1" s="53"/>
      <c r="AF1" s="53"/>
      <c r="AG1" s="53"/>
      <c r="AH1" s="15"/>
    </row>
    <row r="2" spans="1:45" ht="21" customHeight="1" x14ac:dyDescent="0.15">
      <c r="A2" s="1962" t="str">
        <f>IF(ISBLANK('１．学校基本情報'!$A$7),"",'１．学校基本情報'!$A$7)</f>
        <v/>
      </c>
      <c r="B2" s="1962"/>
      <c r="C2" s="1962"/>
      <c r="D2" s="1962"/>
      <c r="E2" s="1962"/>
      <c r="F2" s="1962"/>
      <c r="G2" s="1962"/>
      <c r="H2" s="1962"/>
      <c r="I2" s="1962"/>
      <c r="J2" s="1962"/>
      <c r="K2" s="1962"/>
      <c r="L2" s="1962"/>
      <c r="M2" s="1962"/>
      <c r="N2" s="1962"/>
      <c r="O2" s="1962"/>
      <c r="P2" s="1962"/>
      <c r="Q2" s="54"/>
      <c r="R2" s="12"/>
      <c r="S2" s="1943"/>
      <c r="T2" s="1943"/>
      <c r="U2" s="1943"/>
      <c r="V2" s="1943"/>
      <c r="W2" s="1943"/>
      <c r="X2" s="1943"/>
      <c r="Y2" s="1943"/>
      <c r="Z2" s="1943"/>
      <c r="AA2" s="1943"/>
      <c r="AB2" s="1943"/>
      <c r="AC2" s="1943"/>
      <c r="AD2" s="1943"/>
      <c r="AE2" s="1943"/>
      <c r="AF2" s="1943"/>
      <c r="AG2" s="1943"/>
      <c r="AH2" s="1943"/>
      <c r="AI2" s="19"/>
      <c r="AJ2" s="19"/>
      <c r="AK2" s="19"/>
      <c r="AL2" s="19"/>
      <c r="AM2" s="19"/>
      <c r="AN2" s="19"/>
      <c r="AO2" s="19"/>
      <c r="AP2" s="19"/>
      <c r="AQ2" s="19"/>
      <c r="AR2" s="19"/>
      <c r="AS2" s="19"/>
    </row>
    <row r="3" spans="1:45" ht="21" customHeight="1" x14ac:dyDescent="0.15">
      <c r="A3" s="1963" t="s">
        <v>310</v>
      </c>
      <c r="B3" s="1963"/>
      <c r="C3" s="1963"/>
      <c r="D3" s="1963"/>
      <c r="E3" s="1963"/>
      <c r="F3" s="1963"/>
      <c r="G3" s="1963"/>
      <c r="H3" s="1963"/>
      <c r="I3" s="1963"/>
      <c r="J3" s="1963"/>
      <c r="K3" s="1963"/>
      <c r="L3" s="1963"/>
      <c r="M3" s="1963"/>
      <c r="N3" s="1963"/>
      <c r="O3" s="1963"/>
      <c r="P3" s="1963"/>
      <c r="Q3" s="55"/>
      <c r="R3" s="12"/>
      <c r="S3" s="1953" t="s">
        <v>2873</v>
      </c>
      <c r="T3" s="1953"/>
      <c r="U3" s="1953"/>
      <c r="V3" s="1953"/>
      <c r="W3" s="1953"/>
      <c r="X3" s="1953"/>
      <c r="Y3" s="1953"/>
      <c r="Z3" s="1953"/>
      <c r="AA3" s="1953"/>
      <c r="AB3" s="1953"/>
      <c r="AC3" s="1953"/>
      <c r="AD3" s="1953"/>
      <c r="AE3" s="1953"/>
      <c r="AF3" s="1953"/>
      <c r="AG3" s="1953"/>
      <c r="AH3" s="1953"/>
    </row>
    <row r="4" spans="1:45" s="16" customFormat="1" ht="3.75" hidden="1" customHeight="1" x14ac:dyDescent="0.25">
      <c r="C4" s="15"/>
      <c r="D4" s="15"/>
      <c r="E4" s="15"/>
      <c r="F4" s="15"/>
      <c r="G4" s="15"/>
      <c r="H4" s="15"/>
      <c r="I4" s="15"/>
      <c r="J4" s="15"/>
      <c r="K4" s="15"/>
      <c r="L4" s="15"/>
      <c r="M4" s="15"/>
      <c r="N4" s="15"/>
      <c r="O4" s="15"/>
      <c r="S4" s="682"/>
      <c r="T4" s="682"/>
      <c r="U4" s="39"/>
      <c r="V4" s="39"/>
      <c r="W4" s="39"/>
      <c r="X4" s="39"/>
      <c r="Y4" s="39"/>
      <c r="Z4" s="39"/>
      <c r="AA4" s="39"/>
      <c r="AB4" s="39"/>
      <c r="AC4" s="39"/>
      <c r="AD4" s="39"/>
      <c r="AE4" s="39"/>
      <c r="AF4" s="39"/>
      <c r="AG4" s="39"/>
      <c r="AH4" s="682"/>
    </row>
    <row r="5" spans="1:45" s="19" customFormat="1" ht="84.95" customHeight="1" thickBot="1" x14ac:dyDescent="0.2">
      <c r="A5" s="1964" t="s">
        <v>2975</v>
      </c>
      <c r="B5" s="1964"/>
      <c r="C5" s="1964"/>
      <c r="D5" s="1964"/>
      <c r="E5" s="1964"/>
      <c r="F5" s="1964"/>
      <c r="G5" s="1964"/>
      <c r="H5" s="1964"/>
      <c r="I5" s="1964"/>
      <c r="J5" s="1964"/>
      <c r="K5" s="1964"/>
      <c r="L5" s="1964"/>
      <c r="M5" s="1964"/>
      <c r="N5" s="1964"/>
      <c r="O5" s="1964"/>
      <c r="P5" s="1964"/>
      <c r="Q5" s="11"/>
      <c r="R5" s="11"/>
      <c r="S5" s="1932" t="s">
        <v>2874</v>
      </c>
      <c r="T5" s="1932"/>
      <c r="U5" s="1932"/>
      <c r="V5" s="1932"/>
      <c r="W5" s="1932"/>
      <c r="X5" s="1932"/>
      <c r="Y5" s="1932"/>
      <c r="Z5" s="1932"/>
      <c r="AA5" s="1932"/>
      <c r="AB5" s="1932"/>
      <c r="AC5" s="1932"/>
      <c r="AD5" s="1932"/>
      <c r="AE5" s="1932"/>
      <c r="AF5" s="1932"/>
      <c r="AG5" s="1932"/>
      <c r="AH5" s="1932"/>
    </row>
    <row r="6" spans="1:45" s="19" customFormat="1" ht="6" customHeight="1" thickBot="1" x14ac:dyDescent="0.2">
      <c r="B6" s="546"/>
      <c r="C6" s="542"/>
      <c r="D6" s="542"/>
      <c r="E6" s="542"/>
      <c r="F6" s="542"/>
      <c r="G6" s="542"/>
      <c r="H6" s="542"/>
      <c r="I6" s="542"/>
      <c r="J6" s="542"/>
      <c r="K6" s="542"/>
      <c r="L6" s="542"/>
      <c r="M6" s="542"/>
      <c r="N6" s="542"/>
      <c r="O6" s="542"/>
      <c r="P6" s="543"/>
      <c r="Q6" s="11"/>
      <c r="R6" s="11"/>
      <c r="S6" s="56"/>
      <c r="T6" s="1082"/>
      <c r="U6" s="1083"/>
      <c r="V6" s="1083"/>
      <c r="W6" s="1083"/>
      <c r="X6" s="1083"/>
      <c r="Y6" s="1083"/>
      <c r="Z6" s="1083"/>
      <c r="AA6" s="1083"/>
      <c r="AB6" s="1083"/>
      <c r="AC6" s="1083"/>
      <c r="AD6" s="1083"/>
      <c r="AE6" s="1083"/>
      <c r="AF6" s="1083"/>
      <c r="AG6" s="1083"/>
      <c r="AH6" s="1084"/>
    </row>
    <row r="7" spans="1:45" s="19" customFormat="1" ht="27" customHeight="1" thickTop="1" thickBot="1" x14ac:dyDescent="0.2">
      <c r="B7" s="544"/>
      <c r="C7" s="45"/>
      <c r="D7" s="1957" t="s">
        <v>238</v>
      </c>
      <c r="E7" s="1958"/>
      <c r="F7" s="1958"/>
      <c r="G7" s="1958"/>
      <c r="H7" s="1958"/>
      <c r="I7" s="1958"/>
      <c r="J7" s="1958"/>
      <c r="K7" s="1958"/>
      <c r="L7" s="1958"/>
      <c r="M7" s="1958"/>
      <c r="N7" s="1958"/>
      <c r="O7" s="1958"/>
      <c r="P7" s="536"/>
      <c r="Q7" s="11"/>
      <c r="R7" s="11"/>
      <c r="S7" s="56"/>
      <c r="T7" s="1085"/>
      <c r="U7" s="1086"/>
      <c r="V7" s="1937" t="s">
        <v>238</v>
      </c>
      <c r="W7" s="1937"/>
      <c r="X7" s="1937"/>
      <c r="Y7" s="1937"/>
      <c r="Z7" s="1937"/>
      <c r="AA7" s="1937"/>
      <c r="AB7" s="1937"/>
      <c r="AC7" s="1937"/>
      <c r="AD7" s="1937"/>
      <c r="AE7" s="1937"/>
      <c r="AF7" s="1937"/>
      <c r="AG7" s="1937"/>
      <c r="AH7" s="1087"/>
    </row>
    <row r="8" spans="1:45" s="19" customFormat="1" ht="26.1" customHeight="1" thickTop="1" thickBot="1" x14ac:dyDescent="0.2">
      <c r="B8" s="544"/>
      <c r="C8" s="541"/>
      <c r="D8" s="45"/>
      <c r="E8" s="1959" t="s">
        <v>396</v>
      </c>
      <c r="F8" s="1956"/>
      <c r="G8" s="1956"/>
      <c r="H8" s="1956"/>
      <c r="I8" s="1956"/>
      <c r="J8" s="539"/>
      <c r="K8" s="539"/>
      <c r="L8" s="539"/>
      <c r="M8" s="539"/>
      <c r="N8" s="539"/>
      <c r="O8" s="539"/>
      <c r="P8" s="536"/>
      <c r="Q8" s="11"/>
      <c r="R8" s="11"/>
      <c r="S8" s="56"/>
      <c r="T8" s="1085"/>
      <c r="U8" s="28"/>
      <c r="V8" s="1088"/>
      <c r="W8" s="56"/>
      <c r="X8" s="56" t="s">
        <v>396</v>
      </c>
      <c r="Y8" s="56"/>
      <c r="Z8" s="56"/>
      <c r="AA8" s="56"/>
      <c r="AB8" s="56"/>
      <c r="AC8" s="56"/>
      <c r="AD8" s="56"/>
      <c r="AE8" s="56"/>
      <c r="AF8" s="56"/>
      <c r="AG8" s="56"/>
      <c r="AH8" s="1087"/>
    </row>
    <row r="9" spans="1:45" s="19" customFormat="1" ht="6" customHeight="1" thickTop="1" thickBot="1" x14ac:dyDescent="0.2">
      <c r="B9" s="544"/>
      <c r="C9" s="540"/>
      <c r="D9" s="541"/>
      <c r="E9" s="540"/>
      <c r="F9" s="540"/>
      <c r="G9" s="540"/>
      <c r="H9" s="540"/>
      <c r="I9" s="540"/>
      <c r="J9" s="539"/>
      <c r="K9" s="539"/>
      <c r="L9" s="539"/>
      <c r="M9" s="539"/>
      <c r="N9" s="539"/>
      <c r="O9" s="539"/>
      <c r="P9" s="537"/>
      <c r="Q9" s="57"/>
      <c r="R9" s="57"/>
      <c r="S9" s="56"/>
      <c r="T9" s="1085"/>
      <c r="U9" s="56"/>
      <c r="V9" s="28"/>
      <c r="W9" s="56"/>
      <c r="X9" s="56"/>
      <c r="Y9" s="56"/>
      <c r="Z9" s="56"/>
      <c r="AA9" s="56"/>
      <c r="AB9" s="56"/>
      <c r="AC9" s="56"/>
      <c r="AD9" s="56"/>
      <c r="AE9" s="56"/>
      <c r="AF9" s="56"/>
      <c r="AG9" s="56"/>
      <c r="AH9" s="1089"/>
    </row>
    <row r="10" spans="1:45" s="19" customFormat="1" ht="27" customHeight="1" thickTop="1" thickBot="1" x14ac:dyDescent="0.2">
      <c r="B10" s="544"/>
      <c r="C10" s="45"/>
      <c r="D10" s="540" t="s">
        <v>4021</v>
      </c>
      <c r="E10" s="540"/>
      <c r="F10" s="540"/>
      <c r="G10" s="540"/>
      <c r="H10" s="540"/>
      <c r="I10" s="540"/>
      <c r="J10" s="539"/>
      <c r="K10" s="539"/>
      <c r="L10" s="539"/>
      <c r="M10" s="539"/>
      <c r="N10" s="539"/>
      <c r="O10" s="539"/>
      <c r="P10" s="536"/>
      <c r="Q10" s="11"/>
      <c r="R10" s="11"/>
      <c r="S10" s="56"/>
      <c r="T10" s="1085"/>
      <c r="U10" s="1086"/>
      <c r="V10" s="1941" t="s">
        <v>4021</v>
      </c>
      <c r="W10" s="1941"/>
      <c r="X10" s="1941"/>
      <c r="Y10" s="1941"/>
      <c r="Z10" s="1941"/>
      <c r="AA10" s="1941"/>
      <c r="AB10" s="1941"/>
      <c r="AC10" s="1941"/>
      <c r="AD10" s="1941"/>
      <c r="AE10" s="1941"/>
      <c r="AF10" s="1941"/>
      <c r="AG10" s="1941"/>
      <c r="AH10" s="1087"/>
    </row>
    <row r="11" spans="1:45" s="19" customFormat="1" ht="4.5" customHeight="1" thickTop="1" thickBot="1" x14ac:dyDescent="0.2">
      <c r="B11" s="544"/>
      <c r="C11" s="1960"/>
      <c r="D11" s="1960"/>
      <c r="E11" s="1960"/>
      <c r="F11" s="1960"/>
      <c r="G11" s="1960"/>
      <c r="H11" s="1960"/>
      <c r="I11" s="1960"/>
      <c r="J11" s="1960"/>
      <c r="K11" s="1960"/>
      <c r="L11" s="1960"/>
      <c r="M11" s="1960"/>
      <c r="N11" s="1960"/>
      <c r="O11" s="1960"/>
      <c r="P11" s="536"/>
      <c r="Q11" s="11"/>
      <c r="R11" s="11"/>
      <c r="S11" s="56"/>
      <c r="T11" s="1085"/>
      <c r="U11" s="1943"/>
      <c r="V11" s="1943"/>
      <c r="W11" s="1943"/>
      <c r="X11" s="1943"/>
      <c r="Y11" s="1943"/>
      <c r="Z11" s="1943"/>
      <c r="AA11" s="1943"/>
      <c r="AB11" s="1943"/>
      <c r="AC11" s="1943"/>
      <c r="AD11" s="1943"/>
      <c r="AE11" s="1943"/>
      <c r="AF11" s="1943"/>
      <c r="AG11" s="1943"/>
      <c r="AH11" s="1087"/>
    </row>
    <row r="12" spans="1:45" s="19" customFormat="1" ht="27" customHeight="1" thickTop="1" thickBot="1" x14ac:dyDescent="0.2">
      <c r="B12" s="544"/>
      <c r="C12" s="45"/>
      <c r="D12" s="1956" t="s">
        <v>315</v>
      </c>
      <c r="E12" s="1956"/>
      <c r="F12" s="1956"/>
      <c r="G12" s="1956"/>
      <c r="H12" s="1956"/>
      <c r="I12" s="1956"/>
      <c r="J12" s="1956"/>
      <c r="K12" s="1956"/>
      <c r="L12" s="1956"/>
      <c r="M12" s="1956"/>
      <c r="N12" s="1956"/>
      <c r="O12" s="1956"/>
      <c r="P12" s="536"/>
      <c r="Q12" s="11"/>
      <c r="R12" s="11"/>
      <c r="S12" s="56"/>
      <c r="T12" s="1085"/>
      <c r="U12" s="1086"/>
      <c r="V12" s="1941" t="s">
        <v>239</v>
      </c>
      <c r="W12" s="1941"/>
      <c r="X12" s="1941"/>
      <c r="Y12" s="1941"/>
      <c r="Z12" s="1941"/>
      <c r="AA12" s="1941"/>
      <c r="AB12" s="1941"/>
      <c r="AC12" s="1941"/>
      <c r="AD12" s="1941"/>
      <c r="AE12" s="1941"/>
      <c r="AF12" s="1941"/>
      <c r="AG12" s="1941"/>
      <c r="AH12" s="1087"/>
    </row>
    <row r="13" spans="1:45" s="19" customFormat="1" ht="8.25" customHeight="1" thickTop="1" thickBot="1" x14ac:dyDescent="0.2">
      <c r="B13" s="545"/>
      <c r="C13" s="535"/>
      <c r="D13" s="535"/>
      <c r="E13" s="535"/>
      <c r="F13" s="535"/>
      <c r="G13" s="535"/>
      <c r="H13" s="535"/>
      <c r="I13" s="535"/>
      <c r="J13" s="535"/>
      <c r="K13" s="535"/>
      <c r="L13" s="535"/>
      <c r="M13" s="535"/>
      <c r="N13" s="535"/>
      <c r="O13" s="535"/>
      <c r="P13" s="538"/>
      <c r="Q13" s="11"/>
      <c r="R13" s="11"/>
      <c r="S13" s="56"/>
      <c r="T13" s="1090"/>
      <c r="U13" s="1091"/>
      <c r="V13" s="1091"/>
      <c r="W13" s="1091"/>
      <c r="X13" s="1091"/>
      <c r="Y13" s="1091"/>
      <c r="Z13" s="1091"/>
      <c r="AA13" s="1091"/>
      <c r="AB13" s="1091"/>
      <c r="AC13" s="1091"/>
      <c r="AD13" s="1091"/>
      <c r="AE13" s="1091"/>
      <c r="AF13" s="1091"/>
      <c r="AG13" s="1091"/>
      <c r="AH13" s="1092"/>
    </row>
    <row r="14" spans="1:45" s="19" customFormat="1" ht="8.25" hidden="1" customHeight="1" x14ac:dyDescent="0.15">
      <c r="C14" s="33"/>
      <c r="D14" s="33"/>
      <c r="E14" s="33"/>
      <c r="F14" s="33"/>
      <c r="G14" s="33"/>
      <c r="H14" s="33"/>
      <c r="I14" s="33"/>
      <c r="J14" s="33"/>
      <c r="K14" s="33"/>
      <c r="L14" s="33"/>
      <c r="M14" s="33"/>
      <c r="N14" s="33"/>
      <c r="O14" s="33"/>
      <c r="P14" s="11"/>
      <c r="Q14" s="11"/>
      <c r="R14" s="11"/>
      <c r="S14" s="56"/>
      <c r="T14" s="56"/>
      <c r="U14" s="661"/>
      <c r="V14" s="661"/>
      <c r="W14" s="661"/>
      <c r="X14" s="661"/>
      <c r="Y14" s="661"/>
      <c r="Z14" s="661"/>
      <c r="AA14" s="661"/>
      <c r="AB14" s="661"/>
      <c r="AC14" s="661"/>
      <c r="AD14" s="661"/>
      <c r="AE14" s="661"/>
      <c r="AF14" s="661"/>
      <c r="AG14" s="661"/>
      <c r="AH14" s="36"/>
    </row>
    <row r="15" spans="1:45" ht="54" customHeight="1" thickBot="1" x14ac:dyDescent="0.2">
      <c r="A15" s="1955" t="s">
        <v>2869</v>
      </c>
      <c r="B15" s="1955"/>
      <c r="C15" s="1955"/>
      <c r="D15" s="1955"/>
      <c r="E15" s="1955"/>
      <c r="F15" s="1955"/>
      <c r="G15" s="1955"/>
      <c r="H15" s="1955"/>
      <c r="I15" s="1955"/>
      <c r="J15" s="1955"/>
      <c r="K15" s="1955"/>
      <c r="L15" s="1955"/>
      <c r="M15" s="1955"/>
      <c r="N15" s="1955"/>
      <c r="O15" s="1955"/>
      <c r="P15" s="1955"/>
      <c r="Q15" s="58"/>
      <c r="R15" s="58"/>
      <c r="S15" s="1954" t="s">
        <v>2875</v>
      </c>
      <c r="T15" s="1952"/>
      <c r="U15" s="1952"/>
      <c r="V15" s="1952"/>
      <c r="W15" s="1952"/>
      <c r="X15" s="1952"/>
      <c r="Y15" s="1952"/>
      <c r="Z15" s="1952"/>
      <c r="AA15" s="1952"/>
      <c r="AB15" s="1952"/>
      <c r="AC15" s="1952"/>
      <c r="AD15" s="1952"/>
      <c r="AE15" s="1952"/>
      <c r="AF15" s="1952"/>
      <c r="AG15" s="1952"/>
      <c r="AH15" s="1952"/>
    </row>
    <row r="16" spans="1:45" ht="6" customHeight="1" thickBot="1" x14ac:dyDescent="0.2">
      <c r="B16" s="550"/>
      <c r="C16" s="542"/>
      <c r="D16" s="542"/>
      <c r="E16" s="542"/>
      <c r="F16" s="542"/>
      <c r="G16" s="542"/>
      <c r="H16" s="542"/>
      <c r="I16" s="542"/>
      <c r="J16" s="542"/>
      <c r="K16" s="542"/>
      <c r="L16" s="542"/>
      <c r="M16" s="542"/>
      <c r="N16" s="542"/>
      <c r="O16" s="542"/>
      <c r="P16" s="551"/>
      <c r="Q16" s="58"/>
      <c r="R16" s="58"/>
      <c r="T16" s="1093"/>
      <c r="U16" s="1083"/>
      <c r="V16" s="1083"/>
      <c r="W16" s="1083"/>
      <c r="X16" s="1083"/>
      <c r="Y16" s="1083"/>
      <c r="Z16" s="1083"/>
      <c r="AA16" s="1083"/>
      <c r="AB16" s="1083"/>
      <c r="AC16" s="1083"/>
      <c r="AD16" s="1083"/>
      <c r="AE16" s="1083"/>
      <c r="AF16" s="1083"/>
      <c r="AG16" s="1083"/>
      <c r="AH16" s="1094"/>
    </row>
    <row r="17" spans="1:34" ht="27" customHeight="1" thickTop="1" thickBot="1" x14ac:dyDescent="0.2">
      <c r="B17" s="552"/>
      <c r="C17" s="45"/>
      <c r="D17" s="1956" t="s">
        <v>330</v>
      </c>
      <c r="E17" s="1956"/>
      <c r="F17" s="1956"/>
      <c r="G17" s="1956"/>
      <c r="H17" s="1956"/>
      <c r="I17" s="1956"/>
      <c r="J17" s="1956"/>
      <c r="K17" s="1956"/>
      <c r="L17" s="1956"/>
      <c r="M17" s="1956"/>
      <c r="N17" s="1956"/>
      <c r="O17" s="1956"/>
      <c r="P17" s="547"/>
      <c r="Q17" s="58"/>
      <c r="R17" s="58"/>
      <c r="T17" s="38"/>
      <c r="U17" s="1086"/>
      <c r="V17" s="1941" t="s">
        <v>2876</v>
      </c>
      <c r="W17" s="1941"/>
      <c r="X17" s="1941"/>
      <c r="Y17" s="1941"/>
      <c r="Z17" s="1941"/>
      <c r="AA17" s="1941"/>
      <c r="AB17" s="1941"/>
      <c r="AC17" s="1941"/>
      <c r="AD17" s="1941"/>
      <c r="AE17" s="1941"/>
      <c r="AF17" s="1941"/>
      <c r="AG17" s="1941"/>
      <c r="AH17" s="1095"/>
    </row>
    <row r="18" spans="1:34" ht="26.1" customHeight="1" thickTop="1" x14ac:dyDescent="0.15">
      <c r="B18" s="552"/>
      <c r="C18" s="553"/>
      <c r="D18" s="1965" t="s">
        <v>113</v>
      </c>
      <c r="E18" s="1966"/>
      <c r="F18" s="1967"/>
      <c r="G18" s="1967"/>
      <c r="H18" s="1967"/>
      <c r="I18" s="1967"/>
      <c r="J18" s="1967"/>
      <c r="K18" s="1967"/>
      <c r="L18" s="1967"/>
      <c r="M18" s="1967"/>
      <c r="N18" s="1967"/>
      <c r="O18" s="1967"/>
      <c r="P18" s="547"/>
      <c r="Q18" s="58"/>
      <c r="R18" s="58"/>
      <c r="T18" s="38"/>
      <c r="U18" s="717"/>
      <c r="V18" s="1945" t="s">
        <v>113</v>
      </c>
      <c r="W18" s="1946"/>
      <c r="X18" s="1947"/>
      <c r="Y18" s="1947"/>
      <c r="Z18" s="1947"/>
      <c r="AA18" s="1947"/>
      <c r="AB18" s="1947"/>
      <c r="AC18" s="1947"/>
      <c r="AD18" s="1947"/>
      <c r="AE18" s="1947"/>
      <c r="AF18" s="1947"/>
      <c r="AG18" s="1947"/>
      <c r="AH18" s="1095"/>
    </row>
    <row r="19" spans="1:34" ht="6.75" customHeight="1" thickBot="1" x14ac:dyDescent="0.2">
      <c r="B19" s="552"/>
      <c r="C19" s="1968"/>
      <c r="D19" s="1968"/>
      <c r="E19" s="1968"/>
      <c r="F19" s="1968"/>
      <c r="G19" s="1968"/>
      <c r="H19" s="1968"/>
      <c r="I19" s="1968"/>
      <c r="J19" s="1968"/>
      <c r="K19" s="1968"/>
      <c r="L19" s="1968"/>
      <c r="M19" s="1968"/>
      <c r="N19" s="1968"/>
      <c r="O19" s="1968"/>
      <c r="P19" s="547"/>
      <c r="Q19" s="58"/>
      <c r="R19" s="58"/>
      <c r="T19" s="38"/>
      <c r="U19" s="1948"/>
      <c r="V19" s="1948"/>
      <c r="W19" s="1948"/>
      <c r="X19" s="1948"/>
      <c r="Y19" s="1948"/>
      <c r="Z19" s="1948"/>
      <c r="AA19" s="1948"/>
      <c r="AB19" s="1948"/>
      <c r="AC19" s="1948"/>
      <c r="AD19" s="1948"/>
      <c r="AE19" s="1948"/>
      <c r="AF19" s="1948"/>
      <c r="AG19" s="1948"/>
      <c r="AH19" s="1095"/>
    </row>
    <row r="20" spans="1:34" ht="26.1" hidden="1" customHeight="1" thickBot="1" x14ac:dyDescent="0.2">
      <c r="B20" s="552"/>
      <c r="C20" s="447"/>
      <c r="D20" s="1969" t="s">
        <v>118</v>
      </c>
      <c r="E20" s="1969"/>
      <c r="F20" s="1969"/>
      <c r="G20" s="1969"/>
      <c r="H20" s="1970"/>
      <c r="I20" s="1971"/>
      <c r="J20" s="1972"/>
      <c r="K20" s="1972"/>
      <c r="L20" s="1972"/>
      <c r="M20" s="1972"/>
      <c r="N20" s="1972"/>
      <c r="O20" s="1973"/>
      <c r="P20" s="548"/>
      <c r="Q20" s="59"/>
      <c r="R20" s="60"/>
      <c r="T20" s="38"/>
      <c r="U20" s="1096"/>
      <c r="V20" s="1949" t="s">
        <v>118</v>
      </c>
      <c r="W20" s="1949"/>
      <c r="X20" s="1949"/>
      <c r="Y20" s="1949"/>
      <c r="Z20" s="1950"/>
      <c r="AA20" s="1951"/>
      <c r="AB20" s="1951"/>
      <c r="AC20" s="1951"/>
      <c r="AD20" s="1951"/>
      <c r="AE20" s="1951"/>
      <c r="AF20" s="1951"/>
      <c r="AG20" s="1951"/>
      <c r="AH20" s="1097"/>
    </row>
    <row r="21" spans="1:34" ht="27" customHeight="1" thickTop="1" thickBot="1" x14ac:dyDescent="0.2">
      <c r="B21" s="552"/>
      <c r="C21" s="45"/>
      <c r="D21" s="1956" t="s">
        <v>2976</v>
      </c>
      <c r="E21" s="1956"/>
      <c r="F21" s="1956"/>
      <c r="G21" s="1956"/>
      <c r="H21" s="1956"/>
      <c r="I21" s="1956"/>
      <c r="J21" s="1956"/>
      <c r="K21" s="1956"/>
      <c r="L21" s="1956"/>
      <c r="M21" s="1956"/>
      <c r="N21" s="1956"/>
      <c r="O21" s="1956"/>
      <c r="P21" s="548"/>
      <c r="T21" s="38"/>
      <c r="U21" s="1086"/>
      <c r="V21" s="1941" t="s">
        <v>2877</v>
      </c>
      <c r="W21" s="1941"/>
      <c r="X21" s="1941"/>
      <c r="Y21" s="1941"/>
      <c r="Z21" s="1941"/>
      <c r="AA21" s="1941"/>
      <c r="AB21" s="1941"/>
      <c r="AC21" s="1941"/>
      <c r="AD21" s="1941"/>
      <c r="AE21" s="1941"/>
      <c r="AF21" s="1941"/>
      <c r="AG21" s="1941"/>
      <c r="AH21" s="1097"/>
    </row>
    <row r="22" spans="1:34" ht="26.1" customHeight="1" thickTop="1" x14ac:dyDescent="0.15">
      <c r="B22" s="552"/>
      <c r="C22" s="553"/>
      <c r="D22" s="1965" t="s">
        <v>113</v>
      </c>
      <c r="E22" s="1966"/>
      <c r="F22" s="1967"/>
      <c r="G22" s="1967"/>
      <c r="H22" s="1967"/>
      <c r="I22" s="1967"/>
      <c r="J22" s="1967"/>
      <c r="K22" s="1967"/>
      <c r="L22" s="1967"/>
      <c r="M22" s="1967"/>
      <c r="N22" s="1967"/>
      <c r="O22" s="1967"/>
      <c r="P22" s="547"/>
      <c r="Q22" s="58"/>
      <c r="R22" s="58"/>
      <c r="T22" s="38"/>
      <c r="U22" s="717"/>
      <c r="V22" s="1945" t="s">
        <v>113</v>
      </c>
      <c r="W22" s="1946"/>
      <c r="X22" s="1947"/>
      <c r="Y22" s="1947"/>
      <c r="Z22" s="1947"/>
      <c r="AA22" s="1947"/>
      <c r="AB22" s="1947"/>
      <c r="AC22" s="1947"/>
      <c r="AD22" s="1947"/>
      <c r="AE22" s="1947"/>
      <c r="AF22" s="1947"/>
      <c r="AG22" s="1947"/>
      <c r="AH22" s="1095"/>
    </row>
    <row r="23" spans="1:34" ht="6.75" customHeight="1" thickBot="1" x14ac:dyDescent="0.2">
      <c r="B23" s="552"/>
      <c r="C23" s="1968"/>
      <c r="D23" s="1968"/>
      <c r="E23" s="1968"/>
      <c r="F23" s="1968"/>
      <c r="G23" s="1968"/>
      <c r="H23" s="1968"/>
      <c r="I23" s="1968"/>
      <c r="J23" s="1968"/>
      <c r="K23" s="1968"/>
      <c r="L23" s="1968"/>
      <c r="M23" s="1968"/>
      <c r="N23" s="1968"/>
      <c r="O23" s="1968"/>
      <c r="P23" s="547"/>
      <c r="Q23" s="58"/>
      <c r="R23" s="58"/>
      <c r="T23" s="38"/>
      <c r="U23" s="1948"/>
      <c r="V23" s="1948"/>
      <c r="W23" s="1948"/>
      <c r="X23" s="1948"/>
      <c r="Y23" s="1948"/>
      <c r="Z23" s="1948"/>
      <c r="AA23" s="1948"/>
      <c r="AB23" s="1948"/>
      <c r="AC23" s="1948"/>
      <c r="AD23" s="1948"/>
      <c r="AE23" s="1948"/>
      <c r="AF23" s="1948"/>
      <c r="AG23" s="1948"/>
      <c r="AH23" s="1095"/>
    </row>
    <row r="24" spans="1:34" ht="26.1" hidden="1" customHeight="1" thickBot="1" x14ac:dyDescent="0.2">
      <c r="B24" s="552"/>
      <c r="C24" s="447"/>
      <c r="D24" s="1969" t="s">
        <v>118</v>
      </c>
      <c r="E24" s="1969"/>
      <c r="F24" s="1969"/>
      <c r="G24" s="1969"/>
      <c r="H24" s="1970"/>
      <c r="I24" s="1971"/>
      <c r="J24" s="1972"/>
      <c r="K24" s="1972"/>
      <c r="L24" s="1972"/>
      <c r="M24" s="1972"/>
      <c r="N24" s="1972"/>
      <c r="O24" s="1973"/>
      <c r="P24" s="548"/>
      <c r="Q24" s="59"/>
      <c r="R24" s="60"/>
      <c r="T24" s="38"/>
      <c r="U24" s="1096"/>
      <c r="V24" s="1949" t="s">
        <v>118</v>
      </c>
      <c r="W24" s="1949"/>
      <c r="X24" s="1949"/>
      <c r="Y24" s="1949"/>
      <c r="Z24" s="1950"/>
      <c r="AA24" s="1951"/>
      <c r="AB24" s="1951"/>
      <c r="AC24" s="1951"/>
      <c r="AD24" s="1951"/>
      <c r="AE24" s="1951"/>
      <c r="AF24" s="1951"/>
      <c r="AG24" s="1951"/>
      <c r="AH24" s="1097"/>
    </row>
    <row r="25" spans="1:34" s="19" customFormat="1" ht="27" customHeight="1" thickTop="1" thickBot="1" x14ac:dyDescent="0.2">
      <c r="B25" s="544"/>
      <c r="C25" s="45"/>
      <c r="D25" s="1956" t="s">
        <v>316</v>
      </c>
      <c r="E25" s="1956"/>
      <c r="F25" s="1956"/>
      <c r="G25" s="1956"/>
      <c r="H25" s="1956"/>
      <c r="I25" s="1956"/>
      <c r="J25" s="1956"/>
      <c r="K25" s="1956"/>
      <c r="L25" s="1956"/>
      <c r="M25" s="1956"/>
      <c r="N25" s="1956"/>
      <c r="O25" s="1956"/>
      <c r="P25" s="536"/>
      <c r="Q25" s="61"/>
      <c r="R25" s="11"/>
      <c r="S25" s="56"/>
      <c r="T25" s="1085"/>
      <c r="U25" s="1086"/>
      <c r="V25" s="1941" t="s">
        <v>2878</v>
      </c>
      <c r="W25" s="1941"/>
      <c r="X25" s="1941"/>
      <c r="Y25" s="1941"/>
      <c r="Z25" s="1941"/>
      <c r="AA25" s="1941"/>
      <c r="AB25" s="1941"/>
      <c r="AC25" s="1941"/>
      <c r="AD25" s="1941"/>
      <c r="AE25" s="1941"/>
      <c r="AF25" s="1941"/>
      <c r="AG25" s="1941"/>
      <c r="AH25" s="1087"/>
    </row>
    <row r="26" spans="1:34" s="19" customFormat="1" ht="6.75" customHeight="1" thickTop="1" thickBot="1" x14ac:dyDescent="0.2">
      <c r="B26" s="545"/>
      <c r="C26" s="554"/>
      <c r="D26" s="554"/>
      <c r="E26" s="554"/>
      <c r="F26" s="554"/>
      <c r="G26" s="554"/>
      <c r="H26" s="554"/>
      <c r="I26" s="554"/>
      <c r="J26" s="554"/>
      <c r="K26" s="554"/>
      <c r="L26" s="554"/>
      <c r="M26" s="554"/>
      <c r="N26" s="554"/>
      <c r="O26" s="555"/>
      <c r="P26" s="538"/>
      <c r="Q26" s="11"/>
      <c r="R26" s="11"/>
      <c r="S26" s="56"/>
      <c r="T26" s="1090"/>
      <c r="U26" s="1098"/>
      <c r="V26" s="1098"/>
      <c r="W26" s="1098"/>
      <c r="X26" s="1098"/>
      <c r="Y26" s="1098"/>
      <c r="Z26" s="1098"/>
      <c r="AA26" s="1098"/>
      <c r="AB26" s="1098"/>
      <c r="AC26" s="1098"/>
      <c r="AD26" s="1098"/>
      <c r="AE26" s="1098"/>
      <c r="AF26" s="1098"/>
      <c r="AG26" s="1099"/>
      <c r="AH26" s="1092"/>
    </row>
    <row r="27" spans="1:34" s="19" customFormat="1" ht="6.75" hidden="1" customHeight="1" x14ac:dyDescent="0.15">
      <c r="C27" s="44"/>
      <c r="D27" s="44"/>
      <c r="E27" s="44"/>
      <c r="F27" s="44"/>
      <c r="G27" s="44"/>
      <c r="H27" s="44"/>
      <c r="I27" s="44"/>
      <c r="J27" s="44"/>
      <c r="K27" s="44"/>
      <c r="L27" s="44"/>
      <c r="M27" s="44"/>
      <c r="N27" s="44"/>
      <c r="O27" s="26"/>
      <c r="P27" s="11"/>
      <c r="Q27" s="11"/>
      <c r="R27" s="11"/>
      <c r="S27" s="56"/>
      <c r="T27" s="56"/>
      <c r="U27" s="660"/>
      <c r="V27" s="660"/>
      <c r="W27" s="660"/>
      <c r="X27" s="660"/>
      <c r="Y27" s="660"/>
      <c r="Z27" s="660"/>
      <c r="AA27" s="660"/>
      <c r="AB27" s="660"/>
      <c r="AC27" s="660"/>
      <c r="AD27" s="660"/>
      <c r="AE27" s="660"/>
      <c r="AF27" s="660"/>
      <c r="AG27" s="28"/>
      <c r="AH27" s="36"/>
    </row>
    <row r="28" spans="1:34" ht="36" customHeight="1" thickBot="1" x14ac:dyDescent="0.2">
      <c r="A28" s="1964" t="s">
        <v>3977</v>
      </c>
      <c r="B28" s="1964"/>
      <c r="C28" s="1964"/>
      <c r="D28" s="1964"/>
      <c r="E28" s="1964"/>
      <c r="F28" s="1964"/>
      <c r="G28" s="1964"/>
      <c r="H28" s="1964"/>
      <c r="I28" s="1964"/>
      <c r="J28" s="1964"/>
      <c r="K28" s="1964"/>
      <c r="L28" s="1964"/>
      <c r="M28" s="1964"/>
      <c r="N28" s="1964"/>
      <c r="O28" s="1964"/>
      <c r="P28" s="1964"/>
      <c r="Q28" s="29"/>
      <c r="R28" s="29"/>
      <c r="S28" s="1952" t="s">
        <v>2879</v>
      </c>
      <c r="T28" s="1952"/>
      <c r="U28" s="1952"/>
      <c r="V28" s="1952"/>
      <c r="W28" s="1952"/>
      <c r="X28" s="1952"/>
      <c r="Y28" s="1952"/>
      <c r="Z28" s="1952"/>
      <c r="AA28" s="1952"/>
      <c r="AB28" s="1952"/>
      <c r="AC28" s="1952"/>
      <c r="AD28" s="1952"/>
      <c r="AE28" s="1952"/>
      <c r="AF28" s="1952"/>
      <c r="AG28" s="1952"/>
      <c r="AH28" s="1952"/>
    </row>
    <row r="29" spans="1:34" ht="7.5" customHeight="1" thickBot="1" x14ac:dyDescent="0.2">
      <c r="B29" s="550"/>
      <c r="C29" s="542"/>
      <c r="D29" s="542"/>
      <c r="E29" s="542"/>
      <c r="F29" s="542"/>
      <c r="G29" s="542"/>
      <c r="H29" s="542"/>
      <c r="I29" s="542"/>
      <c r="J29" s="542"/>
      <c r="K29" s="542"/>
      <c r="L29" s="542"/>
      <c r="M29" s="542"/>
      <c r="N29" s="542"/>
      <c r="O29" s="542"/>
      <c r="P29" s="556"/>
      <c r="Q29" s="29"/>
      <c r="R29" s="29"/>
      <c r="T29" s="1093"/>
      <c r="U29" s="1083"/>
      <c r="V29" s="1083"/>
      <c r="W29" s="1083"/>
      <c r="X29" s="1083"/>
      <c r="Y29" s="1083"/>
      <c r="Z29" s="1083"/>
      <c r="AA29" s="1083"/>
      <c r="AB29" s="1083"/>
      <c r="AC29" s="1083"/>
      <c r="AD29" s="1083"/>
      <c r="AE29" s="1083"/>
      <c r="AF29" s="1083"/>
      <c r="AG29" s="1083"/>
      <c r="AH29" s="1094"/>
    </row>
    <row r="30" spans="1:34" ht="27" customHeight="1" thickTop="1" thickBot="1" x14ac:dyDescent="0.2">
      <c r="B30" s="552"/>
      <c r="C30" s="45"/>
      <c r="D30" s="1956" t="s">
        <v>302</v>
      </c>
      <c r="E30" s="1956"/>
      <c r="F30" s="1956"/>
      <c r="G30" s="1956"/>
      <c r="H30" s="1956"/>
      <c r="I30" s="1956"/>
      <c r="J30" s="1956"/>
      <c r="K30" s="1956"/>
      <c r="L30" s="1956"/>
      <c r="M30" s="1956"/>
      <c r="N30" s="1956"/>
      <c r="O30" s="1956"/>
      <c r="P30" s="557"/>
      <c r="Q30" s="29"/>
      <c r="R30" s="29"/>
      <c r="T30" s="38"/>
      <c r="U30" s="1086"/>
      <c r="V30" s="1941" t="s">
        <v>2880</v>
      </c>
      <c r="W30" s="1941"/>
      <c r="X30" s="1941"/>
      <c r="Y30" s="1941"/>
      <c r="Z30" s="1941"/>
      <c r="AA30" s="1941"/>
      <c r="AB30" s="1941"/>
      <c r="AC30" s="1941"/>
      <c r="AD30" s="1941"/>
      <c r="AE30" s="1941"/>
      <c r="AF30" s="1941"/>
      <c r="AG30" s="1941"/>
      <c r="AH30" s="1095"/>
    </row>
    <row r="31" spans="1:34" ht="26.1" customHeight="1" thickTop="1" thickBot="1" x14ac:dyDescent="0.2">
      <c r="B31" s="552"/>
      <c r="C31" s="558"/>
      <c r="D31" s="558"/>
      <c r="E31" s="558" t="s">
        <v>97</v>
      </c>
      <c r="F31" s="1974"/>
      <c r="G31" s="1975"/>
      <c r="H31" s="1975"/>
      <c r="I31" s="1975"/>
      <c r="J31" s="1975"/>
      <c r="K31" s="1975"/>
      <c r="L31" s="1975"/>
      <c r="M31" s="1975"/>
      <c r="N31" s="1975"/>
      <c r="O31" s="1976"/>
      <c r="P31" s="536"/>
      <c r="Q31" s="61"/>
      <c r="T31" s="38"/>
      <c r="U31" s="1100"/>
      <c r="V31" s="1100"/>
      <c r="W31" s="1100" t="s">
        <v>97</v>
      </c>
      <c r="X31" s="1942"/>
      <c r="Y31" s="1942"/>
      <c r="Z31" s="1942"/>
      <c r="AA31" s="1942"/>
      <c r="AB31" s="1942"/>
      <c r="AC31" s="1942"/>
      <c r="AD31" s="1942"/>
      <c r="AE31" s="1942"/>
      <c r="AF31" s="1942"/>
      <c r="AG31" s="1942"/>
      <c r="AH31" s="1087"/>
    </row>
    <row r="32" spans="1:34" ht="27" customHeight="1" thickTop="1" thickBot="1" x14ac:dyDescent="0.2">
      <c r="B32" s="552"/>
      <c r="C32" s="45"/>
      <c r="D32" s="1956" t="s">
        <v>2977</v>
      </c>
      <c r="E32" s="1956"/>
      <c r="F32" s="1956"/>
      <c r="G32" s="1956"/>
      <c r="H32" s="1956"/>
      <c r="I32" s="1956"/>
      <c r="J32" s="1956"/>
      <c r="K32" s="1956"/>
      <c r="L32" s="1956"/>
      <c r="M32" s="1956"/>
      <c r="N32" s="1956"/>
      <c r="O32" s="1956"/>
      <c r="P32" s="536"/>
      <c r="Q32" s="61"/>
      <c r="T32" s="38"/>
      <c r="U32" s="1086"/>
      <c r="V32" s="1941" t="s">
        <v>2881</v>
      </c>
      <c r="W32" s="1941"/>
      <c r="X32" s="1941"/>
      <c r="Y32" s="1941"/>
      <c r="Z32" s="1941"/>
      <c r="AA32" s="1941"/>
      <c r="AB32" s="1941"/>
      <c r="AC32" s="1941"/>
      <c r="AD32" s="1941"/>
      <c r="AE32" s="1941"/>
      <c r="AF32" s="1941"/>
      <c r="AG32" s="1941"/>
      <c r="AH32" s="1087"/>
    </row>
    <row r="33" spans="1:41" ht="26.1" customHeight="1" thickTop="1" thickBot="1" x14ac:dyDescent="0.2">
      <c r="B33" s="552"/>
      <c r="C33" s="558"/>
      <c r="D33" s="558"/>
      <c r="E33" s="558" t="s">
        <v>97</v>
      </c>
      <c r="F33" s="1974"/>
      <c r="G33" s="1975"/>
      <c r="H33" s="1975"/>
      <c r="I33" s="1975"/>
      <c r="J33" s="1975"/>
      <c r="K33" s="1975"/>
      <c r="L33" s="1975"/>
      <c r="M33" s="1975"/>
      <c r="N33" s="1975"/>
      <c r="O33" s="1976"/>
      <c r="P33" s="536"/>
      <c r="Q33" s="61"/>
      <c r="T33" s="38"/>
      <c r="U33" s="1100"/>
      <c r="V33" s="1100"/>
      <c r="W33" s="1100" t="s">
        <v>97</v>
      </c>
      <c r="X33" s="1942"/>
      <c r="Y33" s="1942"/>
      <c r="Z33" s="1942"/>
      <c r="AA33" s="1942"/>
      <c r="AB33" s="1942"/>
      <c r="AC33" s="1942"/>
      <c r="AD33" s="1942"/>
      <c r="AE33" s="1942"/>
      <c r="AF33" s="1942"/>
      <c r="AG33" s="1942"/>
      <c r="AH33" s="1087"/>
    </row>
    <row r="34" spans="1:41" s="19" customFormat="1" ht="27" customHeight="1" thickTop="1" thickBot="1" x14ac:dyDescent="0.2">
      <c r="B34" s="544"/>
      <c r="C34" s="45"/>
      <c r="D34" s="1956" t="s">
        <v>2931</v>
      </c>
      <c r="E34" s="1956"/>
      <c r="F34" s="1956"/>
      <c r="G34" s="1956"/>
      <c r="H34" s="1956"/>
      <c r="I34" s="1956"/>
      <c r="J34" s="1956"/>
      <c r="K34" s="1956"/>
      <c r="L34" s="1956"/>
      <c r="M34" s="1956"/>
      <c r="N34" s="1956"/>
      <c r="O34" s="1956"/>
      <c r="P34" s="536"/>
      <c r="Q34" s="11"/>
      <c r="R34" s="11"/>
      <c r="S34" s="56"/>
      <c r="T34" s="1085"/>
      <c r="U34" s="1086"/>
      <c r="V34" s="1941" t="s">
        <v>2937</v>
      </c>
      <c r="W34" s="1941"/>
      <c r="X34" s="1941"/>
      <c r="Y34" s="1941"/>
      <c r="Z34" s="1941"/>
      <c r="AA34" s="1941"/>
      <c r="AB34" s="1941"/>
      <c r="AC34" s="1941"/>
      <c r="AD34" s="1941"/>
      <c r="AE34" s="1941"/>
      <c r="AF34" s="1941"/>
      <c r="AG34" s="1941"/>
      <c r="AH34" s="1087"/>
    </row>
    <row r="35" spans="1:41" s="19" customFormat="1" ht="6.75" customHeight="1" thickTop="1" thickBot="1" x14ac:dyDescent="0.2">
      <c r="B35" s="545"/>
      <c r="C35" s="554"/>
      <c r="D35" s="554"/>
      <c r="E35" s="554"/>
      <c r="F35" s="554"/>
      <c r="G35" s="554"/>
      <c r="H35" s="554"/>
      <c r="I35" s="554"/>
      <c r="J35" s="554"/>
      <c r="K35" s="554"/>
      <c r="L35" s="554"/>
      <c r="M35" s="554"/>
      <c r="N35" s="554"/>
      <c r="O35" s="555"/>
      <c r="P35" s="538"/>
      <c r="Q35" s="11"/>
      <c r="R35" s="11"/>
      <c r="S35" s="56"/>
      <c r="T35" s="1090"/>
      <c r="U35" s="1098"/>
      <c r="V35" s="1098"/>
      <c r="W35" s="1098"/>
      <c r="X35" s="1098"/>
      <c r="Y35" s="1098"/>
      <c r="Z35" s="1098"/>
      <c r="AA35" s="1098"/>
      <c r="AB35" s="1098"/>
      <c r="AC35" s="1098"/>
      <c r="AD35" s="1098"/>
      <c r="AE35" s="1098"/>
      <c r="AF35" s="1098"/>
      <c r="AG35" s="1099"/>
      <c r="AH35" s="1092"/>
    </row>
    <row r="36" spans="1:41" ht="15" customHeight="1" x14ac:dyDescent="0.15">
      <c r="A36" s="1978" t="str">
        <f>IF(ISBLANK('１．学校基本情報'!$A$7),"",'１．学校基本情報'!$A$7)</f>
        <v/>
      </c>
      <c r="B36" s="1978"/>
      <c r="C36" s="1978"/>
      <c r="D36" s="1978"/>
      <c r="E36" s="1978"/>
      <c r="F36" s="1978"/>
      <c r="G36" s="1978"/>
      <c r="H36" s="1978"/>
      <c r="I36" s="1978"/>
      <c r="J36" s="1978"/>
      <c r="K36" s="1978"/>
      <c r="L36" s="1978"/>
      <c r="M36" s="1978"/>
      <c r="N36" s="1978"/>
      <c r="O36" s="1978"/>
      <c r="P36" s="1978"/>
      <c r="Q36" s="22"/>
      <c r="R36" s="22"/>
      <c r="S36" s="1943"/>
      <c r="T36" s="1943"/>
      <c r="U36" s="1943"/>
      <c r="V36" s="1943"/>
      <c r="W36" s="1943"/>
      <c r="X36" s="1943"/>
      <c r="Y36" s="1943"/>
      <c r="Z36" s="1943"/>
      <c r="AA36" s="1943"/>
      <c r="AB36" s="1943"/>
      <c r="AC36" s="1943"/>
      <c r="AD36" s="1943"/>
      <c r="AE36" s="1943"/>
      <c r="AF36" s="1943"/>
      <c r="AG36" s="1943"/>
      <c r="AH36" s="1943"/>
    </row>
    <row r="37" spans="1:41" s="19" customFormat="1" ht="30" customHeight="1" thickBot="1" x14ac:dyDescent="0.2">
      <c r="C37" s="1845" t="s">
        <v>2978</v>
      </c>
      <c r="D37" s="1845"/>
      <c r="E37" s="1845"/>
      <c r="F37" s="1845"/>
      <c r="G37" s="1845"/>
      <c r="H37" s="1845"/>
      <c r="I37" s="1845"/>
      <c r="J37" s="1845"/>
      <c r="K37" s="1845"/>
      <c r="L37" s="1845"/>
      <c r="M37" s="1845"/>
      <c r="N37" s="1845"/>
      <c r="O37" s="1845"/>
      <c r="P37" s="29"/>
      <c r="Q37" s="29"/>
      <c r="R37" s="29"/>
      <c r="S37" s="56"/>
      <c r="T37" s="56"/>
      <c r="U37" s="1944" t="s">
        <v>2882</v>
      </c>
      <c r="V37" s="1944"/>
      <c r="W37" s="1944"/>
      <c r="X37" s="1944"/>
      <c r="Y37" s="1944"/>
      <c r="Z37" s="1944"/>
      <c r="AA37" s="1944"/>
      <c r="AB37" s="1944"/>
      <c r="AC37" s="1944"/>
      <c r="AD37" s="1944"/>
      <c r="AE37" s="1944"/>
      <c r="AF37" s="1944"/>
      <c r="AG37" s="1944"/>
      <c r="AH37" s="683"/>
    </row>
    <row r="38" spans="1:41" s="19" customFormat="1" ht="6" customHeight="1" x14ac:dyDescent="0.15">
      <c r="B38" s="546"/>
      <c r="C38" s="542"/>
      <c r="D38" s="542"/>
      <c r="E38" s="542"/>
      <c r="F38" s="542"/>
      <c r="G38" s="542"/>
      <c r="H38" s="542"/>
      <c r="I38" s="542"/>
      <c r="J38" s="542"/>
      <c r="K38" s="542"/>
      <c r="L38" s="542"/>
      <c r="M38" s="542"/>
      <c r="N38" s="542"/>
      <c r="O38" s="542"/>
      <c r="P38" s="556"/>
      <c r="Q38" s="29"/>
      <c r="R38" s="29"/>
      <c r="S38" s="56"/>
      <c r="T38" s="1082"/>
      <c r="U38" s="1083"/>
      <c r="V38" s="1083"/>
      <c r="W38" s="1083"/>
      <c r="X38" s="1083"/>
      <c r="Y38" s="1083"/>
      <c r="Z38" s="1083"/>
      <c r="AA38" s="1083"/>
      <c r="AB38" s="1083"/>
      <c r="AC38" s="1083"/>
      <c r="AD38" s="1083"/>
      <c r="AE38" s="1083"/>
      <c r="AF38" s="1083"/>
      <c r="AG38" s="1083"/>
      <c r="AH38" s="1094"/>
    </row>
    <row r="39" spans="1:41" s="19" customFormat="1" ht="57" customHeight="1" thickBot="1" x14ac:dyDescent="0.25">
      <c r="B39" s="544"/>
      <c r="C39" s="1979" t="s">
        <v>3982</v>
      </c>
      <c r="D39" s="1979"/>
      <c r="E39" s="1979"/>
      <c r="F39" s="1979"/>
      <c r="G39" s="1979"/>
      <c r="H39" s="1979"/>
      <c r="I39" s="1979"/>
      <c r="J39" s="1979"/>
      <c r="K39" s="1979"/>
      <c r="L39" s="1979"/>
      <c r="M39" s="1979"/>
      <c r="N39" s="1979"/>
      <c r="O39" s="559" t="s">
        <v>117</v>
      </c>
      <c r="P39" s="557"/>
      <c r="Q39" s="29"/>
      <c r="R39" s="29"/>
      <c r="S39" s="56"/>
      <c r="T39" s="1085"/>
      <c r="U39" s="1932" t="s">
        <v>2883</v>
      </c>
      <c r="V39" s="1932"/>
      <c r="W39" s="1932"/>
      <c r="X39" s="1932"/>
      <c r="Y39" s="1932"/>
      <c r="Z39" s="1932"/>
      <c r="AA39" s="1932"/>
      <c r="AB39" s="1932"/>
      <c r="AC39" s="1932"/>
      <c r="AD39" s="1932"/>
      <c r="AE39" s="1932"/>
      <c r="AF39" s="39"/>
      <c r="AG39" s="1101" t="s">
        <v>117</v>
      </c>
      <c r="AH39" s="1095"/>
    </row>
    <row r="40" spans="1:41" s="19" customFormat="1" ht="24" customHeight="1" thickTop="1" thickBot="1" x14ac:dyDescent="0.2">
      <c r="B40" s="544"/>
      <c r="C40" s="45"/>
      <c r="D40" s="806" t="s">
        <v>336</v>
      </c>
      <c r="E40" s="560"/>
      <c r="F40" s="560"/>
      <c r="G40" s="560"/>
      <c r="H40" s="561"/>
      <c r="I40" s="560"/>
      <c r="J40" s="560"/>
      <c r="K40" s="560"/>
      <c r="L40" s="560"/>
      <c r="M40" s="560"/>
      <c r="N40" s="562"/>
      <c r="O40" s="936">
        <f>SUM(O41:O44)</f>
        <v>0</v>
      </c>
      <c r="P40" s="557"/>
      <c r="Q40" s="29"/>
      <c r="R40" s="29"/>
      <c r="S40" s="56"/>
      <c r="T40" s="1085"/>
      <c r="U40" s="1086"/>
      <c r="V40" s="1102" t="s">
        <v>336</v>
      </c>
      <c r="W40" s="1103"/>
      <c r="X40" s="1103"/>
      <c r="Y40" s="1103"/>
      <c r="Z40" s="1104"/>
      <c r="AA40" s="1103"/>
      <c r="AB40" s="1103"/>
      <c r="AC40" s="1103"/>
      <c r="AD40" s="1103"/>
      <c r="AE40" s="1103"/>
      <c r="AF40" s="1105"/>
      <c r="AG40" s="1106">
        <v>0</v>
      </c>
      <c r="AH40" s="1095"/>
      <c r="AJ40" s="19" t="s">
        <v>4040</v>
      </c>
    </row>
    <row r="41" spans="1:41" s="19" customFormat="1" ht="22.5" customHeight="1" thickTop="1" thickBot="1" x14ac:dyDescent="0.3">
      <c r="B41" s="544"/>
      <c r="C41" s="549"/>
      <c r="D41" s="45"/>
      <c r="E41" s="807" t="s">
        <v>247</v>
      </c>
      <c r="F41" s="607" t="s">
        <v>379</v>
      </c>
      <c r="G41" s="565"/>
      <c r="H41" s="564"/>
      <c r="I41" s="566"/>
      <c r="J41" s="566"/>
      <c r="K41" s="566"/>
      <c r="L41" s="566"/>
      <c r="M41" s="566"/>
      <c r="N41" s="567"/>
      <c r="O41" s="702"/>
      <c r="P41" s="557"/>
      <c r="Q41" s="29"/>
      <c r="R41" s="29"/>
      <c r="S41" s="56"/>
      <c r="T41" s="1085"/>
      <c r="U41" s="39"/>
      <c r="V41" s="1107"/>
      <c r="W41" s="1108" t="s">
        <v>247</v>
      </c>
      <c r="X41" s="1109" t="s">
        <v>379</v>
      </c>
      <c r="Y41" s="1110"/>
      <c r="Z41" s="1109"/>
      <c r="AA41" s="1111"/>
      <c r="AB41" s="1111"/>
      <c r="AC41" s="1111"/>
      <c r="AD41" s="1111"/>
      <c r="AE41" s="1111"/>
      <c r="AF41" s="1112"/>
      <c r="AG41" s="1113"/>
      <c r="AH41" s="1095"/>
      <c r="AL41" s="56"/>
    </row>
    <row r="42" spans="1:41" s="19" customFormat="1" ht="22.5" customHeight="1" thickTop="1" thickBot="1" x14ac:dyDescent="0.3">
      <c r="B42" s="544"/>
      <c r="C42" s="549"/>
      <c r="D42" s="45"/>
      <c r="E42" s="568"/>
      <c r="F42" s="808" t="s">
        <v>380</v>
      </c>
      <c r="G42" s="569"/>
      <c r="H42" s="566"/>
      <c r="I42" s="566"/>
      <c r="J42" s="566"/>
      <c r="K42" s="566"/>
      <c r="L42" s="566"/>
      <c r="M42" s="566"/>
      <c r="N42" s="567"/>
      <c r="O42" s="702"/>
      <c r="P42" s="557"/>
      <c r="Q42" s="29"/>
      <c r="R42" s="29"/>
      <c r="S42" s="56"/>
      <c r="T42" s="1085"/>
      <c r="U42" s="39"/>
      <c r="V42" s="1107"/>
      <c r="W42" s="1114"/>
      <c r="X42" s="1110" t="s">
        <v>380</v>
      </c>
      <c r="Y42" s="1115"/>
      <c r="Z42" s="1111"/>
      <c r="AA42" s="1111"/>
      <c r="AB42" s="1111"/>
      <c r="AC42" s="1111"/>
      <c r="AD42" s="1111"/>
      <c r="AE42" s="1111"/>
      <c r="AF42" s="1112"/>
      <c r="AG42" s="1113"/>
      <c r="AH42" s="1095"/>
      <c r="AJ42" s="1681" t="s">
        <v>4041</v>
      </c>
      <c r="AK42" s="1682">
        <f>IF((C40+C46)&gt;0,1,0)</f>
        <v>0</v>
      </c>
      <c r="AL42" s="532"/>
      <c r="AM42" s="1683" t="s">
        <v>4042</v>
      </c>
      <c r="AN42" s="1684">
        <f>AK42</f>
        <v>0</v>
      </c>
      <c r="AO42" s="532" t="s">
        <v>4043</v>
      </c>
    </row>
    <row r="43" spans="1:41" s="19" customFormat="1" ht="22.5" customHeight="1" thickTop="1" thickBot="1" x14ac:dyDescent="0.3">
      <c r="B43" s="544"/>
      <c r="C43" s="549"/>
      <c r="D43" s="45"/>
      <c r="E43" s="570"/>
      <c r="F43" s="588" t="s">
        <v>381</v>
      </c>
      <c r="G43" s="569"/>
      <c r="H43" s="566"/>
      <c r="I43" s="566"/>
      <c r="J43" s="566"/>
      <c r="K43" s="566"/>
      <c r="L43" s="566"/>
      <c r="M43" s="566"/>
      <c r="N43" s="567"/>
      <c r="O43" s="702"/>
      <c r="P43" s="536"/>
      <c r="Q43" s="11"/>
      <c r="R43" s="11"/>
      <c r="S43" s="56"/>
      <c r="T43" s="1085"/>
      <c r="U43" s="39"/>
      <c r="V43" s="1086"/>
      <c r="W43" s="1116"/>
      <c r="X43" s="1115" t="s">
        <v>381</v>
      </c>
      <c r="Y43" s="1115"/>
      <c r="Z43" s="1111"/>
      <c r="AA43" s="1111"/>
      <c r="AB43" s="1111"/>
      <c r="AC43" s="1111"/>
      <c r="AD43" s="1111"/>
      <c r="AE43" s="1111"/>
      <c r="AF43" s="1112"/>
      <c r="AG43" s="1113"/>
      <c r="AH43" s="1087"/>
      <c r="AJ43" s="1685" t="s">
        <v>4044</v>
      </c>
      <c r="AK43" s="1686">
        <f>IF(AND((C40+C46)&gt;0,(C64+C71)=0),1,0)</f>
        <v>0</v>
      </c>
      <c r="AL43" s="532"/>
      <c r="AM43" s="532"/>
      <c r="AN43" s="532"/>
      <c r="AO43" s="532"/>
    </row>
    <row r="44" spans="1:41" s="19" customFormat="1" ht="22.5" customHeight="1" thickTop="1" thickBot="1" x14ac:dyDescent="0.3">
      <c r="B44" s="544"/>
      <c r="C44" s="549"/>
      <c r="D44" s="45"/>
      <c r="E44" s="576"/>
      <c r="F44" s="809" t="s">
        <v>397</v>
      </c>
      <c r="G44" s="573"/>
      <c r="H44" s="566"/>
      <c r="I44" s="566"/>
      <c r="J44" s="566"/>
      <c r="K44" s="566"/>
      <c r="L44" s="566"/>
      <c r="M44" s="566"/>
      <c r="N44" s="567"/>
      <c r="O44" s="702"/>
      <c r="P44" s="536"/>
      <c r="Q44" s="11"/>
      <c r="R44" s="11"/>
      <c r="S44" s="56"/>
      <c r="T44" s="1085"/>
      <c r="U44" s="39"/>
      <c r="V44" s="1086"/>
      <c r="W44" s="1117"/>
      <c r="X44" s="1109" t="s">
        <v>397</v>
      </c>
      <c r="Y44" s="1109"/>
      <c r="Z44" s="1111"/>
      <c r="AA44" s="1111"/>
      <c r="AB44" s="1111"/>
      <c r="AC44" s="1111"/>
      <c r="AD44" s="1111"/>
      <c r="AE44" s="1111"/>
      <c r="AF44" s="1112"/>
      <c r="AG44" s="1113"/>
      <c r="AH44" s="1087"/>
      <c r="AJ44" s="1687" t="s">
        <v>4045</v>
      </c>
      <c r="AK44" s="1688">
        <f>IF(AND((C40+C46)&gt;0,(C64+C71)&gt;0),1,0)</f>
        <v>0</v>
      </c>
      <c r="AL44" s="532"/>
      <c r="AM44" s="532"/>
      <c r="AN44" s="532"/>
      <c r="AO44" s="532"/>
    </row>
    <row r="45" spans="1:41" s="19" customFormat="1" ht="4.5" customHeight="1" thickTop="1" thickBot="1" x14ac:dyDescent="0.25">
      <c r="B45" s="544"/>
      <c r="C45" s="1977"/>
      <c r="D45" s="1977"/>
      <c r="E45" s="1977"/>
      <c r="F45" s="1977"/>
      <c r="G45" s="1977"/>
      <c r="H45" s="1977"/>
      <c r="I45" s="1977"/>
      <c r="J45" s="1977"/>
      <c r="K45" s="1977"/>
      <c r="L45" s="1977"/>
      <c r="M45" s="1977"/>
      <c r="N45" s="1977"/>
      <c r="O45" s="559"/>
      <c r="P45" s="563"/>
      <c r="Q45" s="29"/>
      <c r="R45" s="29"/>
      <c r="S45" s="56"/>
      <c r="T45" s="1085"/>
      <c r="U45" s="1932"/>
      <c r="V45" s="1932"/>
      <c r="W45" s="1932"/>
      <c r="X45" s="1932"/>
      <c r="Y45" s="1932"/>
      <c r="Z45" s="1932"/>
      <c r="AA45" s="1932"/>
      <c r="AB45" s="1932"/>
      <c r="AC45" s="1932"/>
      <c r="AD45" s="1932"/>
      <c r="AE45" s="1932"/>
      <c r="AF45" s="1932"/>
      <c r="AG45" s="1101"/>
      <c r="AH45" s="1095"/>
      <c r="AJ45" s="532"/>
      <c r="AK45" s="532"/>
      <c r="AL45" s="532"/>
      <c r="AM45" s="532"/>
      <c r="AN45" s="532"/>
      <c r="AO45" s="532"/>
    </row>
    <row r="46" spans="1:41" s="19" customFormat="1" ht="24" customHeight="1" thickTop="1" thickBot="1" x14ac:dyDescent="0.25">
      <c r="B46" s="544"/>
      <c r="C46" s="45"/>
      <c r="D46" s="540" t="s">
        <v>337</v>
      </c>
      <c r="E46" s="549"/>
      <c r="F46" s="549"/>
      <c r="G46" s="549"/>
      <c r="H46" s="549"/>
      <c r="I46" s="549"/>
      <c r="J46" s="549"/>
      <c r="K46" s="549"/>
      <c r="L46" s="549"/>
      <c r="M46" s="549"/>
      <c r="N46" s="549"/>
      <c r="O46" s="936">
        <f>SUM(O47:O51)</f>
        <v>0</v>
      </c>
      <c r="P46" s="557"/>
      <c r="Q46" s="29"/>
      <c r="R46" s="29"/>
      <c r="S46" s="56"/>
      <c r="T46" s="1085"/>
      <c r="U46" s="1086"/>
      <c r="V46" s="56" t="s">
        <v>337</v>
      </c>
      <c r="W46" s="39"/>
      <c r="X46" s="39"/>
      <c r="Y46" s="39"/>
      <c r="Z46" s="39"/>
      <c r="AA46" s="39"/>
      <c r="AB46" s="39"/>
      <c r="AC46" s="39"/>
      <c r="AD46" s="39"/>
      <c r="AE46" s="39"/>
      <c r="AF46" s="39"/>
      <c r="AG46" s="1101"/>
      <c r="AH46" s="1095"/>
      <c r="AJ46" s="532"/>
      <c r="AK46" s="532"/>
      <c r="AL46" s="532"/>
      <c r="AM46" s="532"/>
      <c r="AN46" s="532"/>
      <c r="AO46" s="532"/>
    </row>
    <row r="47" spans="1:41" s="19" customFormat="1" ht="22.5" customHeight="1" thickTop="1" thickBot="1" x14ac:dyDescent="0.2">
      <c r="B47" s="544"/>
      <c r="C47" s="549"/>
      <c r="D47" s="45"/>
      <c r="E47" s="807" t="s">
        <v>247</v>
      </c>
      <c r="F47" s="607" t="s">
        <v>338</v>
      </c>
      <c r="G47" s="565"/>
      <c r="H47" s="564"/>
      <c r="I47" s="566"/>
      <c r="J47" s="566"/>
      <c r="K47" s="566"/>
      <c r="L47" s="566"/>
      <c r="M47" s="566"/>
      <c r="N47" s="567"/>
      <c r="O47" s="702"/>
      <c r="P47" s="557"/>
      <c r="Q47" s="29"/>
      <c r="R47" s="29"/>
      <c r="S47" s="56"/>
      <c r="T47" s="1085"/>
      <c r="U47" s="39"/>
      <c r="V47" s="1107"/>
      <c r="W47" s="1108" t="s">
        <v>247</v>
      </c>
      <c r="X47" s="1109" t="s">
        <v>338</v>
      </c>
      <c r="Y47" s="1110"/>
      <c r="Z47" s="1109"/>
      <c r="AA47" s="1111"/>
      <c r="AB47" s="1111"/>
      <c r="AC47" s="1111"/>
      <c r="AD47" s="1111"/>
      <c r="AE47" s="1111"/>
      <c r="AF47" s="1112"/>
      <c r="AG47" s="1106">
        <v>0</v>
      </c>
      <c r="AH47" s="1095"/>
      <c r="AJ47" s="1681" t="s">
        <v>4046</v>
      </c>
      <c r="AK47" s="1682">
        <f>AK48</f>
        <v>0</v>
      </c>
      <c r="AL47" s="532"/>
      <c r="AM47" s="1683" t="s">
        <v>4047</v>
      </c>
      <c r="AN47" s="1684">
        <f>IF((C64+C71)&gt;0,1,0)</f>
        <v>0</v>
      </c>
      <c r="AO47" s="532" t="s">
        <v>4048</v>
      </c>
    </row>
    <row r="48" spans="1:41" s="19" customFormat="1" ht="22.5" customHeight="1" thickTop="1" thickBot="1" x14ac:dyDescent="0.3">
      <c r="B48" s="544"/>
      <c r="C48" s="549"/>
      <c r="D48" s="45"/>
      <c r="E48" s="568"/>
      <c r="F48" s="808" t="s">
        <v>339</v>
      </c>
      <c r="G48" s="569"/>
      <c r="H48" s="566"/>
      <c r="I48" s="566"/>
      <c r="J48" s="566"/>
      <c r="K48" s="566"/>
      <c r="L48" s="566"/>
      <c r="M48" s="566"/>
      <c r="N48" s="567"/>
      <c r="O48" s="702"/>
      <c r="P48" s="557"/>
      <c r="Q48" s="29"/>
      <c r="R48" s="29"/>
      <c r="S48" s="56"/>
      <c r="T48" s="1085"/>
      <c r="U48" s="39"/>
      <c r="V48" s="1107"/>
      <c r="W48" s="1114"/>
      <c r="X48" s="1110" t="s">
        <v>339</v>
      </c>
      <c r="Y48" s="1115"/>
      <c r="Z48" s="1111"/>
      <c r="AA48" s="1111"/>
      <c r="AB48" s="1111"/>
      <c r="AC48" s="1111"/>
      <c r="AD48" s="1111"/>
      <c r="AE48" s="1111"/>
      <c r="AF48" s="1112"/>
      <c r="AG48" s="1113"/>
      <c r="AH48" s="1095"/>
      <c r="AJ48" s="1689" t="s">
        <v>4049</v>
      </c>
      <c r="AK48" s="1690">
        <f>IF(AND((C40+C46)=0,(C64+C71)&gt;0),1,0)</f>
        <v>0</v>
      </c>
      <c r="AL48" s="532"/>
      <c r="AM48" s="532"/>
      <c r="AN48" s="532"/>
      <c r="AO48" s="532"/>
    </row>
    <row r="49" spans="2:41" s="19" customFormat="1" ht="22.5" customHeight="1" thickTop="1" thickBot="1" x14ac:dyDescent="0.3">
      <c r="B49" s="544"/>
      <c r="C49" s="549"/>
      <c r="D49" s="45"/>
      <c r="E49" s="863"/>
      <c r="F49" s="588" t="s">
        <v>340</v>
      </c>
      <c r="G49" s="569"/>
      <c r="H49" s="566"/>
      <c r="I49" s="566"/>
      <c r="J49" s="566"/>
      <c r="K49" s="566"/>
      <c r="L49" s="566"/>
      <c r="M49" s="566"/>
      <c r="N49" s="567"/>
      <c r="O49" s="702"/>
      <c r="P49" s="536"/>
      <c r="Q49" s="11"/>
      <c r="R49" s="11"/>
      <c r="S49" s="56"/>
      <c r="T49" s="1085"/>
      <c r="U49" s="39"/>
      <c r="V49" s="1086"/>
      <c r="W49" s="1116"/>
      <c r="X49" s="1115" t="s">
        <v>340</v>
      </c>
      <c r="Y49" s="1115"/>
      <c r="Z49" s="1111"/>
      <c r="AA49" s="1111"/>
      <c r="AB49" s="1111"/>
      <c r="AC49" s="1111"/>
      <c r="AD49" s="1111"/>
      <c r="AE49" s="1111"/>
      <c r="AF49" s="1112"/>
      <c r="AG49" s="1113"/>
      <c r="AH49" s="1087"/>
      <c r="AJ49" s="532"/>
      <c r="AK49" s="532"/>
      <c r="AL49" s="532"/>
      <c r="AM49" s="532"/>
      <c r="AN49" s="532"/>
      <c r="AO49" s="532"/>
    </row>
    <row r="50" spans="2:41" s="19" customFormat="1" ht="22.5" customHeight="1" thickTop="1" thickBot="1" x14ac:dyDescent="0.3">
      <c r="B50" s="544"/>
      <c r="C50" s="549"/>
      <c r="D50" s="45"/>
      <c r="E50" s="571"/>
      <c r="F50" s="607" t="s">
        <v>729</v>
      </c>
      <c r="G50" s="564"/>
      <c r="H50" s="566"/>
      <c r="I50" s="566"/>
      <c r="J50" s="566"/>
      <c r="K50" s="566"/>
      <c r="L50" s="566"/>
      <c r="M50" s="566"/>
      <c r="N50" s="567"/>
      <c r="O50" s="702"/>
      <c r="P50" s="536"/>
      <c r="Q50" s="11"/>
      <c r="R50" s="11"/>
      <c r="S50" s="56"/>
      <c r="T50" s="1085"/>
      <c r="U50" s="39"/>
      <c r="V50" s="1086"/>
      <c r="W50" s="1117"/>
      <c r="X50" s="1109" t="s">
        <v>729</v>
      </c>
      <c r="Y50" s="1109"/>
      <c r="Z50" s="1111"/>
      <c r="AA50" s="1111"/>
      <c r="AB50" s="1111"/>
      <c r="AC50" s="1111"/>
      <c r="AD50" s="1111"/>
      <c r="AE50" s="1111"/>
      <c r="AF50" s="1112"/>
      <c r="AG50" s="1113"/>
      <c r="AH50" s="1087"/>
      <c r="AJ50" s="1683" t="s">
        <v>4050</v>
      </c>
      <c r="AK50" s="1684">
        <f>IF(SUM(C79:C81)&gt;0,1,0)</f>
        <v>0</v>
      </c>
      <c r="AL50" s="532"/>
      <c r="AM50" s="1683" t="s">
        <v>4377</v>
      </c>
      <c r="AN50" s="1684">
        <f>IF((C40+C46+C64+C71)&gt;0,1,0)</f>
        <v>0</v>
      </c>
      <c r="AO50" s="532" t="s">
        <v>4378</v>
      </c>
    </row>
    <row r="51" spans="2:41" s="19" customFormat="1" ht="22.5" customHeight="1" thickTop="1" thickBot="1" x14ac:dyDescent="0.3">
      <c r="B51" s="544"/>
      <c r="C51" s="549"/>
      <c r="D51" s="45"/>
      <c r="E51" s="576"/>
      <c r="F51" s="809" t="s">
        <v>730</v>
      </c>
      <c r="G51" s="573"/>
      <c r="H51" s="566"/>
      <c r="I51" s="566"/>
      <c r="J51" s="566"/>
      <c r="K51" s="566"/>
      <c r="L51" s="566"/>
      <c r="M51" s="566"/>
      <c r="N51" s="567"/>
      <c r="O51" s="702"/>
      <c r="P51" s="536"/>
      <c r="Q51" s="11"/>
      <c r="R51" s="11"/>
      <c r="S51" s="56"/>
      <c r="T51" s="1085"/>
      <c r="U51" s="39"/>
      <c r="V51" s="1086"/>
      <c r="W51" s="1117"/>
      <c r="X51" s="1118" t="s">
        <v>730</v>
      </c>
      <c r="Y51" s="1118"/>
      <c r="Z51" s="1111"/>
      <c r="AA51" s="1111"/>
      <c r="AB51" s="1111"/>
      <c r="AC51" s="1111"/>
      <c r="AD51" s="1111"/>
      <c r="AE51" s="1111"/>
      <c r="AF51" s="1112"/>
      <c r="AG51" s="1113"/>
      <c r="AH51" s="1087"/>
      <c r="AL51" s="56"/>
      <c r="AM51" s="56"/>
    </row>
    <row r="52" spans="2:41" s="19" customFormat="1" ht="4.5" customHeight="1" thickTop="1" x14ac:dyDescent="0.2">
      <c r="B52" s="544"/>
      <c r="C52" s="1977"/>
      <c r="D52" s="1977"/>
      <c r="E52" s="1977"/>
      <c r="F52" s="1977"/>
      <c r="G52" s="1977"/>
      <c r="H52" s="1977"/>
      <c r="I52" s="1977"/>
      <c r="J52" s="1977"/>
      <c r="K52" s="1977"/>
      <c r="L52" s="1977"/>
      <c r="M52" s="1977"/>
      <c r="N52" s="1977"/>
      <c r="O52" s="559"/>
      <c r="P52" s="563"/>
      <c r="Q52" s="29"/>
      <c r="R52" s="29"/>
      <c r="S52" s="56"/>
      <c r="T52" s="1085"/>
      <c r="U52" s="1932"/>
      <c r="V52" s="1932"/>
      <c r="W52" s="1932"/>
      <c r="X52" s="1932"/>
      <c r="Y52" s="1932"/>
      <c r="Z52" s="1932"/>
      <c r="AA52" s="1932"/>
      <c r="AB52" s="1932"/>
      <c r="AC52" s="1932"/>
      <c r="AD52" s="1932"/>
      <c r="AE52" s="1932"/>
      <c r="AF52" s="1932"/>
      <c r="AG52" s="1101"/>
      <c r="AH52" s="1095"/>
    </row>
    <row r="53" spans="2:41" s="19" customFormat="1" ht="24" customHeight="1" x14ac:dyDescent="0.15">
      <c r="B53" s="544"/>
      <c r="C53" s="549"/>
      <c r="D53" s="540"/>
      <c r="E53" s="549"/>
      <c r="F53" s="549"/>
      <c r="G53" s="549"/>
      <c r="H53" s="549"/>
      <c r="I53" s="549"/>
      <c r="J53" s="549"/>
      <c r="K53" s="549"/>
      <c r="L53" s="549"/>
      <c r="M53" s="540" t="s">
        <v>251</v>
      </c>
      <c r="N53" s="549"/>
      <c r="O53" s="936">
        <f>SUM(O40,O46)</f>
        <v>0</v>
      </c>
      <c r="P53" s="557"/>
      <c r="Q53" s="29"/>
      <c r="R53" s="29"/>
      <c r="S53" s="56"/>
      <c r="T53" s="1085"/>
      <c r="U53" s="39"/>
      <c r="V53" s="56"/>
      <c r="W53" s="39"/>
      <c r="X53" s="39"/>
      <c r="Y53" s="39"/>
      <c r="Z53" s="39"/>
      <c r="AA53" s="39"/>
      <c r="AB53" s="39"/>
      <c r="AC53" s="39"/>
      <c r="AD53" s="39"/>
      <c r="AE53" s="56" t="s">
        <v>251</v>
      </c>
      <c r="AF53" s="39"/>
      <c r="AG53" s="1106">
        <v>0</v>
      </c>
      <c r="AH53" s="1095"/>
    </row>
    <row r="54" spans="2:41" s="19" customFormat="1" ht="4.5" customHeight="1" x14ac:dyDescent="0.2">
      <c r="B54" s="544"/>
      <c r="C54" s="1977"/>
      <c r="D54" s="1977"/>
      <c r="E54" s="1977"/>
      <c r="F54" s="1977"/>
      <c r="G54" s="1977"/>
      <c r="H54" s="1977"/>
      <c r="I54" s="1977"/>
      <c r="J54" s="1977"/>
      <c r="K54" s="1977"/>
      <c r="L54" s="1977"/>
      <c r="M54" s="1977"/>
      <c r="N54" s="1977"/>
      <c r="O54" s="559"/>
      <c r="P54" s="563"/>
      <c r="Q54" s="29"/>
      <c r="R54" s="29"/>
      <c r="S54" s="56"/>
      <c r="T54" s="1085"/>
      <c r="U54" s="39"/>
      <c r="V54" s="39"/>
      <c r="W54" s="39"/>
      <c r="X54" s="39"/>
      <c r="Y54" s="39"/>
      <c r="Z54" s="39"/>
      <c r="AA54" s="39"/>
      <c r="AB54" s="39"/>
      <c r="AC54" s="39"/>
      <c r="AD54" s="39"/>
      <c r="AE54" s="39"/>
      <c r="AF54" s="39"/>
      <c r="AG54" s="1101"/>
      <c r="AH54" s="1095"/>
    </row>
    <row r="55" spans="2:41" s="19" customFormat="1" ht="57" customHeight="1" thickBot="1" x14ac:dyDescent="0.25">
      <c r="B55" s="544"/>
      <c r="C55" s="1977" t="s">
        <v>2979</v>
      </c>
      <c r="D55" s="1977"/>
      <c r="E55" s="1977"/>
      <c r="F55" s="1977"/>
      <c r="G55" s="1977"/>
      <c r="H55" s="1977"/>
      <c r="I55" s="1977"/>
      <c r="J55" s="1977"/>
      <c r="K55" s="1977"/>
      <c r="L55" s="1977"/>
      <c r="M55" s="1977"/>
      <c r="N55" s="1977"/>
      <c r="O55" s="559" t="s">
        <v>117</v>
      </c>
      <c r="P55" s="563"/>
      <c r="Q55" s="11"/>
      <c r="R55" s="11"/>
      <c r="S55" s="56"/>
      <c r="T55" s="1085"/>
      <c r="U55" s="1932" t="s">
        <v>2884</v>
      </c>
      <c r="V55" s="1932"/>
      <c r="W55" s="1932"/>
      <c r="X55" s="1932"/>
      <c r="Y55" s="1932"/>
      <c r="Z55" s="1932"/>
      <c r="AA55" s="1932"/>
      <c r="AB55" s="1932"/>
      <c r="AC55" s="1932"/>
      <c r="AD55" s="1932"/>
      <c r="AE55" s="1932"/>
      <c r="AF55" s="1932"/>
      <c r="AG55" s="1101" t="s">
        <v>117</v>
      </c>
      <c r="AH55" s="1087"/>
      <c r="AL55" s="56"/>
      <c r="AM55" s="56"/>
    </row>
    <row r="56" spans="2:41" s="19" customFormat="1" ht="26.1" customHeight="1" thickTop="1" thickBot="1" x14ac:dyDescent="0.3">
      <c r="B56" s="544"/>
      <c r="C56" s="45"/>
      <c r="D56" s="806" t="s">
        <v>248</v>
      </c>
      <c r="E56" s="574"/>
      <c r="F56" s="575"/>
      <c r="G56" s="575"/>
      <c r="H56" s="575"/>
      <c r="I56" s="575"/>
      <c r="J56" s="575"/>
      <c r="K56" s="575"/>
      <c r="L56" s="575"/>
      <c r="M56" s="575"/>
      <c r="N56" s="579"/>
      <c r="O56" s="702"/>
      <c r="P56" s="536"/>
      <c r="Q56" s="11"/>
      <c r="R56" s="11"/>
      <c r="S56" s="56"/>
      <c r="T56" s="1085"/>
      <c r="U56" s="1086"/>
      <c r="V56" s="1102" t="s">
        <v>248</v>
      </c>
      <c r="W56" s="1104"/>
      <c r="X56" s="1119"/>
      <c r="Y56" s="1119"/>
      <c r="Z56" s="1119"/>
      <c r="AA56" s="1119"/>
      <c r="AB56" s="1119"/>
      <c r="AC56" s="1119"/>
      <c r="AD56" s="1119"/>
      <c r="AE56" s="1119"/>
      <c r="AF56" s="1120"/>
      <c r="AG56" s="1113"/>
      <c r="AH56" s="1087"/>
      <c r="AL56" s="56"/>
      <c r="AM56" s="56"/>
    </row>
    <row r="57" spans="2:41" s="19" customFormat="1" ht="26.1" customHeight="1" thickTop="1" thickBot="1" x14ac:dyDescent="0.3">
      <c r="B57" s="544"/>
      <c r="C57" s="45"/>
      <c r="D57" s="810" t="s">
        <v>249</v>
      </c>
      <c r="E57" s="577"/>
      <c r="F57" s="578"/>
      <c r="G57" s="578"/>
      <c r="H57" s="578"/>
      <c r="I57" s="578"/>
      <c r="J57" s="578"/>
      <c r="K57" s="578"/>
      <c r="L57" s="578"/>
      <c r="M57" s="578"/>
      <c r="N57" s="580"/>
      <c r="O57" s="702"/>
      <c r="P57" s="536"/>
      <c r="Q57" s="11"/>
      <c r="R57" s="11"/>
      <c r="S57" s="56"/>
      <c r="T57" s="1085"/>
      <c r="U57" s="1086"/>
      <c r="V57" s="1121" t="s">
        <v>249</v>
      </c>
      <c r="W57" s="1122"/>
      <c r="X57" s="1123"/>
      <c r="Y57" s="1123"/>
      <c r="Z57" s="1123"/>
      <c r="AA57" s="1123"/>
      <c r="AB57" s="1123"/>
      <c r="AC57" s="1123"/>
      <c r="AD57" s="1123"/>
      <c r="AE57" s="1123"/>
      <c r="AF57" s="1124"/>
      <c r="AG57" s="1113"/>
      <c r="AH57" s="1087"/>
      <c r="AL57" s="56"/>
      <c r="AM57" s="56"/>
    </row>
    <row r="58" spans="2:41" s="19" customFormat="1" ht="26.1" customHeight="1" thickTop="1" thickBot="1" x14ac:dyDescent="0.3">
      <c r="B58" s="544"/>
      <c r="C58" s="45"/>
      <c r="D58" s="810" t="s">
        <v>250</v>
      </c>
      <c r="E58" s="577"/>
      <c r="F58" s="578"/>
      <c r="G58" s="578"/>
      <c r="H58" s="578"/>
      <c r="I58" s="578"/>
      <c r="J58" s="578"/>
      <c r="K58" s="578"/>
      <c r="L58" s="578"/>
      <c r="M58" s="578"/>
      <c r="N58" s="580"/>
      <c r="O58" s="702"/>
      <c r="P58" s="536"/>
      <c r="Q58" s="11"/>
      <c r="R58" s="11"/>
      <c r="S58" s="56"/>
      <c r="T58" s="1085"/>
      <c r="U58" s="1086"/>
      <c r="V58" s="1121" t="s">
        <v>250</v>
      </c>
      <c r="W58" s="1122"/>
      <c r="X58" s="1123"/>
      <c r="Y58" s="1123"/>
      <c r="Z58" s="1123"/>
      <c r="AA58" s="1123"/>
      <c r="AB58" s="1123"/>
      <c r="AC58" s="1123"/>
      <c r="AD58" s="1123"/>
      <c r="AE58" s="1123"/>
      <c r="AF58" s="1124"/>
      <c r="AG58" s="1113"/>
      <c r="AH58" s="1087"/>
      <c r="AL58" s="56"/>
      <c r="AM58" s="56"/>
    </row>
    <row r="59" spans="2:41" s="19" customFormat="1" ht="3" customHeight="1" thickTop="1" x14ac:dyDescent="0.2">
      <c r="B59" s="544"/>
      <c r="C59" s="1977"/>
      <c r="D59" s="1977"/>
      <c r="E59" s="1977"/>
      <c r="F59" s="1977"/>
      <c r="G59" s="1977"/>
      <c r="H59" s="1977"/>
      <c r="I59" s="1977"/>
      <c r="J59" s="1977"/>
      <c r="K59" s="1977"/>
      <c r="L59" s="1977"/>
      <c r="M59" s="1977"/>
      <c r="N59" s="1977"/>
      <c r="O59" s="559"/>
      <c r="P59" s="563"/>
      <c r="Q59" s="29"/>
      <c r="R59" s="29"/>
      <c r="S59" s="56"/>
      <c r="T59" s="1085"/>
      <c r="U59" s="1932"/>
      <c r="V59" s="1932"/>
      <c r="W59" s="1932"/>
      <c r="X59" s="1932"/>
      <c r="Y59" s="1932"/>
      <c r="Z59" s="1932"/>
      <c r="AA59" s="1932"/>
      <c r="AB59" s="1932"/>
      <c r="AC59" s="1932"/>
      <c r="AD59" s="1932"/>
      <c r="AE59" s="1932"/>
      <c r="AF59" s="1932"/>
      <c r="AG59" s="1101"/>
      <c r="AH59" s="1087"/>
    </row>
    <row r="60" spans="2:41" s="19" customFormat="1" ht="24" customHeight="1" x14ac:dyDescent="0.15">
      <c r="B60" s="544"/>
      <c r="C60" s="549"/>
      <c r="D60" s="549"/>
      <c r="E60" s="549"/>
      <c r="F60" s="549"/>
      <c r="G60" s="549"/>
      <c r="H60" s="549"/>
      <c r="I60" s="549"/>
      <c r="J60" s="549"/>
      <c r="K60" s="549"/>
      <c r="L60" s="549"/>
      <c r="M60" s="540" t="s">
        <v>251</v>
      </c>
      <c r="N60" s="549"/>
      <c r="O60" s="936">
        <f>SUM(O56:O58)</f>
        <v>0</v>
      </c>
      <c r="P60" s="557"/>
      <c r="Q60" s="29"/>
      <c r="R60" s="29"/>
      <c r="S60" s="56"/>
      <c r="T60" s="1085"/>
      <c r="U60" s="39"/>
      <c r="V60" s="39"/>
      <c r="W60" s="39"/>
      <c r="X60" s="39"/>
      <c r="Y60" s="39"/>
      <c r="Z60" s="39"/>
      <c r="AA60" s="39"/>
      <c r="AB60" s="39"/>
      <c r="AC60" s="39"/>
      <c r="AD60" s="39"/>
      <c r="AE60" s="56" t="s">
        <v>251</v>
      </c>
      <c r="AF60" s="39"/>
      <c r="AG60" s="1106">
        <v>0</v>
      </c>
      <c r="AH60" s="1095"/>
    </row>
    <row r="61" spans="2:41" s="19" customFormat="1" ht="4.5" customHeight="1" thickBot="1" x14ac:dyDescent="0.25">
      <c r="B61" s="544"/>
      <c r="C61" s="1977"/>
      <c r="D61" s="1977"/>
      <c r="E61" s="1977"/>
      <c r="F61" s="1977"/>
      <c r="G61" s="1977"/>
      <c r="H61" s="1977"/>
      <c r="I61" s="1977"/>
      <c r="J61" s="1977"/>
      <c r="K61" s="1977"/>
      <c r="L61" s="1977"/>
      <c r="M61" s="1977"/>
      <c r="N61" s="1977"/>
      <c r="O61" s="559"/>
      <c r="P61" s="563"/>
      <c r="Q61" s="29"/>
      <c r="R61" s="29"/>
      <c r="S61" s="56"/>
      <c r="T61" s="1085"/>
      <c r="U61" s="1932"/>
      <c r="V61" s="1932"/>
      <c r="W61" s="1932"/>
      <c r="X61" s="1932"/>
      <c r="Y61" s="1932"/>
      <c r="Z61" s="1932"/>
      <c r="AA61" s="1932"/>
      <c r="AB61" s="1932"/>
      <c r="AC61" s="1932"/>
      <c r="AD61" s="1932"/>
      <c r="AE61" s="1932"/>
      <c r="AF61" s="1932"/>
      <c r="AG61" s="1101"/>
      <c r="AH61" s="1087"/>
    </row>
    <row r="62" spans="2:41" s="19" customFormat="1" ht="24" customHeight="1" thickTop="1" thickBot="1" x14ac:dyDescent="0.2">
      <c r="B62" s="544"/>
      <c r="C62" s="45"/>
      <c r="D62" s="540" t="s">
        <v>2871</v>
      </c>
      <c r="E62" s="549"/>
      <c r="F62" s="549"/>
      <c r="G62" s="549"/>
      <c r="H62" s="549"/>
      <c r="I62" s="549"/>
      <c r="J62" s="549"/>
      <c r="K62" s="549"/>
      <c r="L62" s="549"/>
      <c r="M62" s="572"/>
      <c r="N62" s="549"/>
      <c r="O62" s="549"/>
      <c r="P62" s="557"/>
      <c r="Q62" s="29"/>
      <c r="R62" s="29"/>
      <c r="S62" s="56"/>
      <c r="T62" s="1085"/>
      <c r="U62" s="1086"/>
      <c r="V62" s="56" t="s">
        <v>2871</v>
      </c>
      <c r="W62" s="39"/>
      <c r="X62" s="39"/>
      <c r="Y62" s="39"/>
      <c r="Z62" s="39"/>
      <c r="AA62" s="39"/>
      <c r="AB62" s="39"/>
      <c r="AC62" s="39"/>
      <c r="AD62" s="39"/>
      <c r="AE62" s="56"/>
      <c r="AF62" s="39"/>
      <c r="AG62" s="39"/>
      <c r="AH62" s="1095"/>
    </row>
    <row r="63" spans="2:41" s="19" customFormat="1" ht="39.950000000000003" customHeight="1" thickTop="1" thickBot="1" x14ac:dyDescent="0.25">
      <c r="B63" s="544"/>
      <c r="C63" s="1977" t="s">
        <v>2980</v>
      </c>
      <c r="D63" s="1977"/>
      <c r="E63" s="1977"/>
      <c r="F63" s="1977"/>
      <c r="G63" s="1977"/>
      <c r="H63" s="1977"/>
      <c r="I63" s="1977"/>
      <c r="J63" s="1977"/>
      <c r="K63" s="1977"/>
      <c r="L63" s="1977"/>
      <c r="M63" s="1977"/>
      <c r="N63" s="1977"/>
      <c r="O63" s="559"/>
      <c r="P63" s="563"/>
      <c r="Q63" s="61"/>
      <c r="R63" s="11"/>
      <c r="S63" s="56"/>
      <c r="T63" s="38"/>
      <c r="U63" s="1933" t="s">
        <v>2885</v>
      </c>
      <c r="V63" s="1933"/>
      <c r="W63" s="1933"/>
      <c r="X63" s="1933"/>
      <c r="Y63" s="1933"/>
      <c r="Z63" s="1933"/>
      <c r="AA63" s="1933"/>
      <c r="AB63" s="1933"/>
      <c r="AC63" s="1933"/>
      <c r="AD63" s="1933"/>
      <c r="AE63" s="1933"/>
      <c r="AF63" s="1933"/>
      <c r="AH63" s="1125"/>
    </row>
    <row r="64" spans="2:41" s="19" customFormat="1" ht="24" customHeight="1" thickTop="1" thickBot="1" x14ac:dyDescent="0.3">
      <c r="B64" s="544"/>
      <c r="C64" s="45"/>
      <c r="D64" s="806" t="s">
        <v>336</v>
      </c>
      <c r="E64" s="560"/>
      <c r="F64" s="560"/>
      <c r="G64" s="560"/>
      <c r="H64" s="560"/>
      <c r="I64" s="560"/>
      <c r="J64" s="560"/>
      <c r="K64" s="560"/>
      <c r="L64" s="560"/>
      <c r="M64" s="560"/>
      <c r="N64" s="560"/>
      <c r="O64" s="581"/>
      <c r="P64" s="536"/>
      <c r="Q64" s="11"/>
      <c r="R64" s="11"/>
      <c r="S64" s="56"/>
      <c r="T64" s="1085"/>
      <c r="U64" s="1086"/>
      <c r="V64" s="1102" t="s">
        <v>336</v>
      </c>
      <c r="W64" s="1103"/>
      <c r="X64" s="1103"/>
      <c r="Y64" s="1103"/>
      <c r="Z64" s="1103"/>
      <c r="AA64" s="1103"/>
      <c r="AB64" s="1103"/>
      <c r="AC64" s="1103"/>
      <c r="AD64" s="1103"/>
      <c r="AE64" s="1103"/>
      <c r="AF64" s="1103"/>
      <c r="AH64" s="1126"/>
    </row>
    <row r="65" spans="2:34" s="19" customFormat="1" ht="22.5" customHeight="1" thickTop="1" thickBot="1" x14ac:dyDescent="0.3">
      <c r="B65" s="544"/>
      <c r="C65" s="549"/>
      <c r="D65" s="45"/>
      <c r="E65" s="807" t="s">
        <v>247</v>
      </c>
      <c r="F65" s="607" t="s">
        <v>379</v>
      </c>
      <c r="G65" s="565"/>
      <c r="H65" s="564"/>
      <c r="I65" s="566"/>
      <c r="J65" s="566"/>
      <c r="K65" s="566"/>
      <c r="L65" s="566"/>
      <c r="M65" s="566"/>
      <c r="N65" s="566"/>
      <c r="O65" s="581"/>
      <c r="P65" s="557"/>
      <c r="Q65" s="29"/>
      <c r="R65" s="29"/>
      <c r="S65" s="56"/>
      <c r="T65" s="1085"/>
      <c r="U65" s="39"/>
      <c r="V65" s="1107"/>
      <c r="W65" s="1108" t="s">
        <v>247</v>
      </c>
      <c r="X65" s="1109" t="s">
        <v>379</v>
      </c>
      <c r="Y65" s="1110"/>
      <c r="Z65" s="1109"/>
      <c r="AA65" s="1111"/>
      <c r="AB65" s="1111"/>
      <c r="AC65" s="1111"/>
      <c r="AD65" s="1111"/>
      <c r="AE65" s="1111"/>
      <c r="AF65" s="1111"/>
      <c r="AH65" s="1126"/>
    </row>
    <row r="66" spans="2:34" s="19" customFormat="1" ht="22.5" customHeight="1" thickTop="1" thickBot="1" x14ac:dyDescent="0.3">
      <c r="B66" s="544"/>
      <c r="C66" s="549"/>
      <c r="D66" s="45"/>
      <c r="E66" s="568"/>
      <c r="F66" s="808" t="s">
        <v>380</v>
      </c>
      <c r="G66" s="569"/>
      <c r="H66" s="566"/>
      <c r="I66" s="566"/>
      <c r="J66" s="566"/>
      <c r="K66" s="566"/>
      <c r="L66" s="566"/>
      <c r="M66" s="566"/>
      <c r="N66" s="566"/>
      <c r="O66" s="581"/>
      <c r="P66" s="557"/>
      <c r="Q66" s="29"/>
      <c r="R66" s="29"/>
      <c r="S66" s="56"/>
      <c r="T66" s="1085"/>
      <c r="U66" s="39"/>
      <c r="V66" s="1107"/>
      <c r="W66" s="1114"/>
      <c r="X66" s="1110" t="s">
        <v>380</v>
      </c>
      <c r="Y66" s="1115"/>
      <c r="Z66" s="1111"/>
      <c r="AA66" s="1111"/>
      <c r="AB66" s="1111"/>
      <c r="AC66" s="1111"/>
      <c r="AD66" s="1111"/>
      <c r="AE66" s="1111"/>
      <c r="AF66" s="1111"/>
      <c r="AH66" s="1126"/>
    </row>
    <row r="67" spans="2:34" s="19" customFormat="1" ht="22.5" customHeight="1" thickTop="1" thickBot="1" x14ac:dyDescent="0.3">
      <c r="B67" s="544"/>
      <c r="C67" s="549"/>
      <c r="D67" s="45"/>
      <c r="E67" s="570"/>
      <c r="F67" s="588" t="s">
        <v>381</v>
      </c>
      <c r="G67" s="569"/>
      <c r="H67" s="566"/>
      <c r="I67" s="566"/>
      <c r="J67" s="566"/>
      <c r="K67" s="566"/>
      <c r="L67" s="566"/>
      <c r="M67" s="566"/>
      <c r="N67" s="566"/>
      <c r="O67" s="581"/>
      <c r="P67" s="536"/>
      <c r="Q67" s="11"/>
      <c r="R67" s="11"/>
      <c r="S67" s="56"/>
      <c r="T67" s="1085"/>
      <c r="U67" s="39"/>
      <c r="V67" s="1086"/>
      <c r="W67" s="1116"/>
      <c r="X67" s="1115" t="s">
        <v>381</v>
      </c>
      <c r="Y67" s="1115"/>
      <c r="Z67" s="1111"/>
      <c r="AA67" s="1111"/>
      <c r="AB67" s="1111"/>
      <c r="AC67" s="1111"/>
      <c r="AD67" s="1111"/>
      <c r="AE67" s="1111"/>
      <c r="AF67" s="1111"/>
      <c r="AH67" s="1126"/>
    </row>
    <row r="68" spans="2:34" s="19" customFormat="1" ht="22.5" customHeight="1" thickTop="1" thickBot="1" x14ac:dyDescent="0.3">
      <c r="B68" s="544"/>
      <c r="C68" s="549"/>
      <c r="D68" s="45"/>
      <c r="E68" s="576"/>
      <c r="F68" s="809" t="s">
        <v>397</v>
      </c>
      <c r="G68" s="573"/>
      <c r="H68" s="566"/>
      <c r="I68" s="566"/>
      <c r="J68" s="566"/>
      <c r="K68" s="566"/>
      <c r="L68" s="566"/>
      <c r="M68" s="566"/>
      <c r="N68" s="566"/>
      <c r="O68" s="581"/>
      <c r="P68" s="536"/>
      <c r="Q68" s="11"/>
      <c r="R68" s="11"/>
      <c r="S68" s="56"/>
      <c r="T68" s="1085"/>
      <c r="U68" s="39"/>
      <c r="V68" s="1086"/>
      <c r="W68" s="1117"/>
      <c r="X68" s="1109" t="s">
        <v>397</v>
      </c>
      <c r="Y68" s="1109"/>
      <c r="Z68" s="1111"/>
      <c r="AA68" s="1111"/>
      <c r="AB68" s="1111"/>
      <c r="AC68" s="1111"/>
      <c r="AD68" s="1111"/>
      <c r="AE68" s="1111"/>
      <c r="AF68" s="1111"/>
      <c r="AH68" s="1126"/>
    </row>
    <row r="69" spans="2:34" s="19" customFormat="1" ht="4.5" customHeight="1" thickTop="1" x14ac:dyDescent="0.2">
      <c r="B69" s="544"/>
      <c r="C69" s="1977"/>
      <c r="D69" s="1977"/>
      <c r="E69" s="1977"/>
      <c r="F69" s="1977"/>
      <c r="G69" s="1977"/>
      <c r="H69" s="1977"/>
      <c r="I69" s="1977"/>
      <c r="J69" s="1977"/>
      <c r="K69" s="1977"/>
      <c r="L69" s="1977"/>
      <c r="M69" s="1977"/>
      <c r="N69" s="1977"/>
      <c r="O69" s="559"/>
      <c r="P69" s="563"/>
      <c r="Q69" s="29"/>
      <c r="R69" s="29"/>
      <c r="S69" s="56"/>
      <c r="T69" s="1085"/>
      <c r="U69" s="39"/>
      <c r="V69" s="39"/>
      <c r="W69" s="39"/>
      <c r="X69" s="39"/>
      <c r="Y69" s="39"/>
      <c r="Z69" s="39"/>
      <c r="AA69" s="39"/>
      <c r="AB69" s="39"/>
      <c r="AC69" s="39"/>
      <c r="AD69" s="39"/>
      <c r="AE69" s="39"/>
      <c r="AF69" s="39"/>
      <c r="AH69" s="1125"/>
    </row>
    <row r="70" spans="2:34" s="19" customFormat="1" ht="4.5" customHeight="1" thickBot="1" x14ac:dyDescent="0.3">
      <c r="B70" s="544"/>
      <c r="C70" s="1977"/>
      <c r="D70" s="1977"/>
      <c r="E70" s="1977"/>
      <c r="F70" s="1977"/>
      <c r="G70" s="1977"/>
      <c r="H70" s="1977"/>
      <c r="I70" s="1977"/>
      <c r="J70" s="1977"/>
      <c r="K70" s="1977"/>
      <c r="L70" s="1977"/>
      <c r="M70" s="1977"/>
      <c r="N70" s="1977"/>
      <c r="O70" s="581"/>
      <c r="P70" s="536"/>
      <c r="Q70" s="11"/>
      <c r="R70" s="11"/>
      <c r="S70" s="56"/>
      <c r="T70" s="1085"/>
      <c r="U70" s="39"/>
      <c r="V70" s="39"/>
      <c r="W70" s="39"/>
      <c r="X70" s="39"/>
      <c r="Y70" s="39"/>
      <c r="Z70" s="39"/>
      <c r="AA70" s="39"/>
      <c r="AB70" s="39"/>
      <c r="AC70" s="39"/>
      <c r="AD70" s="39"/>
      <c r="AE70" s="39"/>
      <c r="AF70" s="39"/>
      <c r="AH70" s="1126"/>
    </row>
    <row r="71" spans="2:34" s="19" customFormat="1" ht="24" customHeight="1" thickTop="1" thickBot="1" x14ac:dyDescent="0.3">
      <c r="B71" s="544"/>
      <c r="C71" s="227"/>
      <c r="D71" s="811" t="s">
        <v>337</v>
      </c>
      <c r="E71" s="582"/>
      <c r="F71" s="583"/>
      <c r="G71" s="583"/>
      <c r="H71" s="583"/>
      <c r="I71" s="583"/>
      <c r="J71" s="583"/>
      <c r="K71" s="583"/>
      <c r="L71" s="583"/>
      <c r="M71" s="583"/>
      <c r="N71" s="583"/>
      <c r="O71" s="581"/>
      <c r="P71" s="536"/>
      <c r="Q71" s="11"/>
      <c r="R71" s="11"/>
      <c r="S71" s="56"/>
      <c r="T71" s="1085"/>
      <c r="U71" s="1127"/>
      <c r="V71" s="1128" t="s">
        <v>337</v>
      </c>
      <c r="W71" s="1129"/>
      <c r="X71" s="1130"/>
      <c r="Y71" s="1130"/>
      <c r="Z71" s="1130"/>
      <c r="AA71" s="1130"/>
      <c r="AB71" s="1130"/>
      <c r="AC71" s="1130"/>
      <c r="AD71" s="1130"/>
      <c r="AE71" s="1130"/>
      <c r="AF71" s="1130"/>
      <c r="AH71" s="1126"/>
    </row>
    <row r="72" spans="2:34" s="19" customFormat="1" ht="22.5" customHeight="1" thickTop="1" thickBot="1" x14ac:dyDescent="0.3">
      <c r="B72" s="544"/>
      <c r="C72" s="549"/>
      <c r="D72" s="45"/>
      <c r="E72" s="812" t="s">
        <v>247</v>
      </c>
      <c r="F72" s="607" t="s">
        <v>338</v>
      </c>
      <c r="G72" s="566"/>
      <c r="H72" s="566"/>
      <c r="I72" s="566"/>
      <c r="J72" s="566"/>
      <c r="K72" s="566"/>
      <c r="L72" s="566"/>
      <c r="M72" s="566"/>
      <c r="N72" s="566"/>
      <c r="O72" s="581"/>
      <c r="P72" s="536"/>
      <c r="Q72" s="11"/>
      <c r="R72" s="11"/>
      <c r="S72" s="56"/>
      <c r="T72" s="1085"/>
      <c r="U72" s="39"/>
      <c r="V72" s="1107"/>
      <c r="W72" s="1114" t="s">
        <v>247</v>
      </c>
      <c r="X72" s="1109" t="s">
        <v>338</v>
      </c>
      <c r="Y72" s="1111"/>
      <c r="Z72" s="1111"/>
      <c r="AA72" s="1111"/>
      <c r="AB72" s="1111"/>
      <c r="AC72" s="1111"/>
      <c r="AD72" s="1111"/>
      <c r="AE72" s="1111"/>
      <c r="AF72" s="1111"/>
      <c r="AH72" s="1126"/>
    </row>
    <row r="73" spans="2:34" s="19" customFormat="1" ht="22.5" customHeight="1" thickTop="1" thickBot="1" x14ac:dyDescent="0.3">
      <c r="B73" s="544"/>
      <c r="C73" s="549"/>
      <c r="D73" s="45"/>
      <c r="E73" s="584"/>
      <c r="F73" s="808" t="s">
        <v>339</v>
      </c>
      <c r="G73" s="566"/>
      <c r="H73" s="566"/>
      <c r="I73" s="566"/>
      <c r="J73" s="566"/>
      <c r="K73" s="566"/>
      <c r="L73" s="566"/>
      <c r="M73" s="566"/>
      <c r="N73" s="566"/>
      <c r="O73" s="581"/>
      <c r="P73" s="536"/>
      <c r="Q73" s="11"/>
      <c r="R73" s="11"/>
      <c r="S73" s="56"/>
      <c r="T73" s="1085"/>
      <c r="U73" s="39"/>
      <c r="V73" s="1107"/>
      <c r="W73" s="1131"/>
      <c r="X73" s="1110" t="s">
        <v>339</v>
      </c>
      <c r="Y73" s="1111"/>
      <c r="Z73" s="1111"/>
      <c r="AA73" s="1111"/>
      <c r="AB73" s="1111"/>
      <c r="AC73" s="1111"/>
      <c r="AD73" s="1111"/>
      <c r="AE73" s="1111"/>
      <c r="AF73" s="1111"/>
      <c r="AH73" s="1126"/>
    </row>
    <row r="74" spans="2:34" s="19" customFormat="1" ht="22.5" customHeight="1" thickTop="1" thickBot="1" x14ac:dyDescent="0.3">
      <c r="B74" s="544"/>
      <c r="C74" s="549"/>
      <c r="D74" s="45"/>
      <c r="E74" s="569"/>
      <c r="F74" s="588" t="s">
        <v>340</v>
      </c>
      <c r="G74" s="566"/>
      <c r="H74" s="566"/>
      <c r="I74" s="566"/>
      <c r="J74" s="566"/>
      <c r="K74" s="566"/>
      <c r="L74" s="566"/>
      <c r="M74" s="566"/>
      <c r="N74" s="566"/>
      <c r="O74" s="581"/>
      <c r="P74" s="536"/>
      <c r="Q74" s="11"/>
      <c r="R74" s="11"/>
      <c r="S74" s="56"/>
      <c r="T74" s="1085"/>
      <c r="U74" s="39"/>
      <c r="V74" s="1086"/>
      <c r="W74" s="1115"/>
      <c r="X74" s="1115" t="s">
        <v>340</v>
      </c>
      <c r="Y74" s="1111"/>
      <c r="Z74" s="1111"/>
      <c r="AA74" s="1111"/>
      <c r="AB74" s="1111"/>
      <c r="AC74" s="1111"/>
      <c r="AD74" s="1111"/>
      <c r="AE74" s="1111"/>
      <c r="AF74" s="1111"/>
      <c r="AH74" s="1126"/>
    </row>
    <row r="75" spans="2:34" s="19" customFormat="1" ht="22.5" customHeight="1" thickTop="1" thickBot="1" x14ac:dyDescent="0.3">
      <c r="B75" s="544"/>
      <c r="C75" s="549"/>
      <c r="D75" s="45"/>
      <c r="E75" s="569"/>
      <c r="F75" s="607" t="s">
        <v>729</v>
      </c>
      <c r="G75" s="585"/>
      <c r="H75" s="585"/>
      <c r="I75" s="585"/>
      <c r="J75" s="585"/>
      <c r="K75" s="585"/>
      <c r="L75" s="585"/>
      <c r="M75" s="585"/>
      <c r="N75" s="566"/>
      <c r="O75" s="581"/>
      <c r="P75" s="536"/>
      <c r="Q75" s="11"/>
      <c r="R75" s="11"/>
      <c r="S75" s="56"/>
      <c r="T75" s="1085"/>
      <c r="U75" s="39"/>
      <c r="V75" s="1086"/>
      <c r="W75" s="1115"/>
      <c r="X75" s="1109" t="s">
        <v>729</v>
      </c>
      <c r="Y75" s="1132"/>
      <c r="Z75" s="1132"/>
      <c r="AA75" s="1132"/>
      <c r="AB75" s="1132"/>
      <c r="AC75" s="1132"/>
      <c r="AD75" s="1132"/>
      <c r="AE75" s="1132"/>
      <c r="AF75" s="1111"/>
      <c r="AH75" s="1126"/>
    </row>
    <row r="76" spans="2:34" s="19" customFormat="1" ht="22.5" customHeight="1" thickTop="1" thickBot="1" x14ac:dyDescent="0.3">
      <c r="B76" s="544"/>
      <c r="C76" s="549"/>
      <c r="D76" s="45"/>
      <c r="E76" s="569"/>
      <c r="F76" s="809" t="s">
        <v>730</v>
      </c>
      <c r="G76" s="586"/>
      <c r="H76" s="586"/>
      <c r="I76" s="586"/>
      <c r="J76" s="586"/>
      <c r="K76" s="586"/>
      <c r="L76" s="586"/>
      <c r="M76" s="586"/>
      <c r="N76" s="566"/>
      <c r="O76" s="581"/>
      <c r="P76" s="536"/>
      <c r="Q76" s="11"/>
      <c r="R76" s="11"/>
      <c r="S76" s="56"/>
      <c r="T76" s="1085"/>
      <c r="U76" s="39"/>
      <c r="V76" s="1086"/>
      <c r="W76" s="1115"/>
      <c r="X76" s="1118" t="s">
        <v>730</v>
      </c>
      <c r="Y76" s="1133"/>
      <c r="Z76" s="1133"/>
      <c r="AA76" s="1133"/>
      <c r="AB76" s="1133"/>
      <c r="AC76" s="1133"/>
      <c r="AD76" s="1133"/>
      <c r="AE76" s="1133"/>
      <c r="AF76" s="1111"/>
      <c r="AH76" s="1126"/>
    </row>
    <row r="77" spans="2:34" s="19" customFormat="1" ht="4.5" customHeight="1" thickTop="1" x14ac:dyDescent="0.2">
      <c r="B77" s="544"/>
      <c r="C77" s="1977"/>
      <c r="D77" s="1977"/>
      <c r="E77" s="1977"/>
      <c r="F77" s="1977"/>
      <c r="G77" s="1977"/>
      <c r="H77" s="1977"/>
      <c r="I77" s="1977"/>
      <c r="J77" s="1977"/>
      <c r="K77" s="1977"/>
      <c r="L77" s="1977"/>
      <c r="M77" s="1977"/>
      <c r="N77" s="1977"/>
      <c r="O77" s="559"/>
      <c r="P77" s="563"/>
      <c r="Q77" s="29"/>
      <c r="R77" s="29"/>
      <c r="S77" s="56"/>
      <c r="T77" s="1085"/>
      <c r="U77" s="39"/>
      <c r="V77" s="39"/>
      <c r="W77" s="39"/>
      <c r="X77" s="39"/>
      <c r="Y77" s="39"/>
      <c r="Z77" s="39"/>
      <c r="AA77" s="39"/>
      <c r="AB77" s="39"/>
      <c r="AC77" s="39"/>
      <c r="AD77" s="39"/>
      <c r="AE77" s="39"/>
      <c r="AF77" s="39"/>
      <c r="AH77" s="1125"/>
    </row>
    <row r="78" spans="2:34" s="19" customFormat="1" ht="33" customHeight="1" thickBot="1" x14ac:dyDescent="0.25">
      <c r="B78" s="544"/>
      <c r="C78" s="1977" t="s">
        <v>2981</v>
      </c>
      <c r="D78" s="1977"/>
      <c r="E78" s="1977"/>
      <c r="F78" s="1977"/>
      <c r="G78" s="1977"/>
      <c r="H78" s="1977"/>
      <c r="I78" s="1977"/>
      <c r="J78" s="1977"/>
      <c r="K78" s="1977"/>
      <c r="L78" s="1977"/>
      <c r="M78" s="1977"/>
      <c r="N78" s="1977"/>
      <c r="O78" s="559"/>
      <c r="P78" s="563"/>
      <c r="Q78" s="61"/>
      <c r="R78" s="11"/>
      <c r="S78" s="56"/>
      <c r="T78" s="1085"/>
      <c r="U78" s="1933" t="s">
        <v>2886</v>
      </c>
      <c r="V78" s="1933"/>
      <c r="W78" s="1933"/>
      <c r="X78" s="1933"/>
      <c r="Y78" s="1933"/>
      <c r="Z78" s="1933"/>
      <c r="AA78" s="1933"/>
      <c r="AB78" s="1933"/>
      <c r="AC78" s="1933"/>
      <c r="AD78" s="1933"/>
      <c r="AE78" s="1933"/>
      <c r="AF78" s="39"/>
      <c r="AH78" s="1125"/>
    </row>
    <row r="79" spans="2:34" s="19" customFormat="1" ht="26.1" customHeight="1" thickTop="1" thickBot="1" x14ac:dyDescent="0.3">
      <c r="B79" s="544"/>
      <c r="C79" s="45"/>
      <c r="D79" s="587" t="s">
        <v>114</v>
      </c>
      <c r="E79" s="588"/>
      <c r="F79" s="566"/>
      <c r="G79" s="566"/>
      <c r="H79" s="566"/>
      <c r="I79" s="566"/>
      <c r="J79" s="566"/>
      <c r="K79" s="566"/>
      <c r="L79" s="566"/>
      <c r="M79" s="566"/>
      <c r="N79" s="566"/>
      <c r="O79" s="581"/>
      <c r="P79" s="536"/>
      <c r="Q79" s="11"/>
      <c r="R79" s="11"/>
      <c r="S79" s="56"/>
      <c r="T79" s="1085"/>
      <c r="U79" s="1086"/>
      <c r="V79" s="1134" t="s">
        <v>114</v>
      </c>
      <c r="W79" s="1115"/>
      <c r="X79" s="1111"/>
      <c r="Y79" s="1111"/>
      <c r="Z79" s="1111"/>
      <c r="AA79" s="1111"/>
      <c r="AB79" s="1111"/>
      <c r="AC79" s="1111"/>
      <c r="AD79" s="1111"/>
      <c r="AE79" s="1111"/>
      <c r="AF79" s="1111"/>
      <c r="AH79" s="1126"/>
    </row>
    <row r="80" spans="2:34" s="19" customFormat="1" ht="26.1" customHeight="1" thickTop="1" thickBot="1" x14ac:dyDescent="0.3">
      <c r="B80" s="544"/>
      <c r="C80" s="45"/>
      <c r="D80" s="587" t="s">
        <v>115</v>
      </c>
      <c r="E80" s="588"/>
      <c r="F80" s="585"/>
      <c r="G80" s="585"/>
      <c r="H80" s="585"/>
      <c r="I80" s="585"/>
      <c r="J80" s="585"/>
      <c r="K80" s="585"/>
      <c r="L80" s="585"/>
      <c r="M80" s="585"/>
      <c r="N80" s="566"/>
      <c r="O80" s="581"/>
      <c r="P80" s="536"/>
      <c r="Q80" s="11"/>
      <c r="R80" s="11"/>
      <c r="S80" s="56"/>
      <c r="T80" s="1085"/>
      <c r="U80" s="1086"/>
      <c r="V80" s="1134" t="s">
        <v>115</v>
      </c>
      <c r="W80" s="1115"/>
      <c r="X80" s="1132"/>
      <c r="Y80" s="1132"/>
      <c r="Z80" s="1132"/>
      <c r="AA80" s="1132"/>
      <c r="AB80" s="1132"/>
      <c r="AC80" s="1132"/>
      <c r="AD80" s="1132"/>
      <c r="AE80" s="1132"/>
      <c r="AF80" s="1111"/>
      <c r="AH80" s="1126"/>
    </row>
    <row r="81" spans="1:34" s="19" customFormat="1" ht="26.1" customHeight="1" thickTop="1" thickBot="1" x14ac:dyDescent="0.3">
      <c r="B81" s="544"/>
      <c r="C81" s="45"/>
      <c r="D81" s="587" t="s">
        <v>116</v>
      </c>
      <c r="E81" s="588"/>
      <c r="F81" s="1990"/>
      <c r="G81" s="1991"/>
      <c r="H81" s="1991"/>
      <c r="I81" s="1992"/>
      <c r="J81" s="588"/>
      <c r="K81" s="588"/>
      <c r="L81" s="588"/>
      <c r="M81" s="588"/>
      <c r="N81" s="589"/>
      <c r="O81" s="581"/>
      <c r="P81" s="563"/>
      <c r="Q81" s="61"/>
      <c r="R81" s="11"/>
      <c r="S81" s="56"/>
      <c r="T81" s="1085"/>
      <c r="U81" s="1086"/>
      <c r="V81" s="1134" t="s">
        <v>116</v>
      </c>
      <c r="W81" s="1115"/>
      <c r="X81" s="1934"/>
      <c r="Y81" s="1935"/>
      <c r="Z81" s="1935"/>
      <c r="AA81" s="1936"/>
      <c r="AB81" s="1115"/>
      <c r="AC81" s="1115"/>
      <c r="AD81" s="1115"/>
      <c r="AE81" s="1115"/>
      <c r="AF81" s="1135"/>
      <c r="AH81" s="1126"/>
    </row>
    <row r="82" spans="1:34" ht="7.5" customHeight="1" thickTop="1" thickBot="1" x14ac:dyDescent="0.2">
      <c r="B82" s="590"/>
      <c r="C82" s="591"/>
      <c r="D82" s="591"/>
      <c r="E82" s="591"/>
      <c r="F82" s="591"/>
      <c r="G82" s="591"/>
      <c r="H82" s="591"/>
      <c r="I82" s="591"/>
      <c r="J82" s="591"/>
      <c r="K82" s="591"/>
      <c r="L82" s="591"/>
      <c r="M82" s="591"/>
      <c r="N82" s="591"/>
      <c r="O82" s="591"/>
      <c r="P82" s="592"/>
      <c r="Q82" s="22"/>
      <c r="R82" s="22"/>
      <c r="T82" s="1136"/>
      <c r="U82" s="1137"/>
      <c r="V82" s="1137"/>
      <c r="W82" s="1137"/>
      <c r="X82" s="1137"/>
      <c r="Y82" s="1137"/>
      <c r="Z82" s="1137"/>
      <c r="AA82" s="1137"/>
      <c r="AB82" s="1137"/>
      <c r="AC82" s="1137"/>
      <c r="AD82" s="1137"/>
      <c r="AE82" s="1137"/>
      <c r="AF82" s="1137"/>
      <c r="AG82" s="1137"/>
      <c r="AH82" s="1138"/>
    </row>
    <row r="83" spans="1:34" s="19" customFormat="1" ht="63" customHeight="1" thickBot="1" x14ac:dyDescent="0.2">
      <c r="A83" s="1964" t="s">
        <v>2932</v>
      </c>
      <c r="B83" s="1964"/>
      <c r="C83" s="1964"/>
      <c r="D83" s="1964"/>
      <c r="E83" s="1964"/>
      <c r="F83" s="1964"/>
      <c r="G83" s="1964"/>
      <c r="H83" s="1964"/>
      <c r="I83" s="1964"/>
      <c r="J83" s="1964"/>
      <c r="K83" s="1964"/>
      <c r="L83" s="1964"/>
      <c r="M83" s="1964"/>
      <c r="N83" s="1964"/>
      <c r="O83" s="1964"/>
      <c r="P83" s="1964"/>
      <c r="Q83" s="11"/>
      <c r="R83" s="11"/>
      <c r="S83" s="1932" t="s">
        <v>2887</v>
      </c>
      <c r="T83" s="1932"/>
      <c r="U83" s="1932"/>
      <c r="V83" s="1932"/>
      <c r="W83" s="1932"/>
      <c r="X83" s="1932"/>
      <c r="Y83" s="1932"/>
      <c r="Z83" s="1932"/>
      <c r="AA83" s="1932"/>
      <c r="AB83" s="1932"/>
      <c r="AC83" s="1932"/>
      <c r="AD83" s="1932"/>
      <c r="AE83" s="1932"/>
      <c r="AF83" s="1932"/>
      <c r="AG83" s="1932"/>
      <c r="AH83" s="1932"/>
    </row>
    <row r="84" spans="1:34" s="19" customFormat="1" ht="6" customHeight="1" thickBot="1" x14ac:dyDescent="0.2">
      <c r="B84" s="546"/>
      <c r="C84" s="542"/>
      <c r="D84" s="542"/>
      <c r="E84" s="542"/>
      <c r="F84" s="542"/>
      <c r="G84" s="542"/>
      <c r="H84" s="542"/>
      <c r="I84" s="542"/>
      <c r="J84" s="542"/>
      <c r="K84" s="542"/>
      <c r="L84" s="542"/>
      <c r="M84" s="542"/>
      <c r="N84" s="542"/>
      <c r="O84" s="542"/>
      <c r="P84" s="543"/>
      <c r="Q84" s="11"/>
      <c r="R84" s="11"/>
      <c r="S84" s="56"/>
      <c r="T84" s="1082"/>
      <c r="U84" s="1083"/>
      <c r="V84" s="1083"/>
      <c r="W84" s="1083"/>
      <c r="X84" s="1083"/>
      <c r="Y84" s="1083"/>
      <c r="Z84" s="1083"/>
      <c r="AA84" s="1083"/>
      <c r="AB84" s="1083"/>
      <c r="AC84" s="1083"/>
      <c r="AD84" s="1083"/>
      <c r="AE84" s="1083"/>
      <c r="AF84" s="1083"/>
      <c r="AG84" s="1083"/>
      <c r="AH84" s="1084"/>
    </row>
    <row r="85" spans="1:34" s="19" customFormat="1" ht="27" customHeight="1" thickTop="1" thickBot="1" x14ac:dyDescent="0.2">
      <c r="B85" s="544"/>
      <c r="C85" s="45"/>
      <c r="D85" s="1958" t="s">
        <v>2995</v>
      </c>
      <c r="E85" s="1958"/>
      <c r="F85" s="1958"/>
      <c r="G85" s="1958"/>
      <c r="H85" s="1958"/>
      <c r="I85" s="1958"/>
      <c r="J85" s="1958"/>
      <c r="K85" s="1958"/>
      <c r="L85" s="1958"/>
      <c r="M85" s="1958"/>
      <c r="N85" s="1958"/>
      <c r="O85" s="1958"/>
      <c r="P85" s="536"/>
      <c r="Q85" s="11"/>
      <c r="R85" s="11"/>
      <c r="S85" s="56"/>
      <c r="T85" s="1085"/>
      <c r="U85" s="1086"/>
      <c r="V85" s="1937" t="s">
        <v>2888</v>
      </c>
      <c r="W85" s="1937"/>
      <c r="X85" s="1937"/>
      <c r="Y85" s="1937"/>
      <c r="Z85" s="1937"/>
      <c r="AA85" s="1937"/>
      <c r="AB85" s="1937"/>
      <c r="AC85" s="1937"/>
      <c r="AD85" s="1937"/>
      <c r="AE85" s="1937"/>
      <c r="AF85" s="1937"/>
      <c r="AG85" s="1937"/>
      <c r="AH85" s="1087"/>
    </row>
    <row r="86" spans="1:34" s="19" customFormat="1" ht="18" customHeight="1" thickTop="1" thickBot="1" x14ac:dyDescent="0.2">
      <c r="B86" s="544"/>
      <c r="C86" s="540"/>
      <c r="D86" s="541"/>
      <c r="E86" s="540"/>
      <c r="F86" s="540"/>
      <c r="G86" s="540"/>
      <c r="H86" s="540"/>
      <c r="I86" s="540"/>
      <c r="J86" s="540" t="s">
        <v>2889</v>
      </c>
      <c r="K86" s="540"/>
      <c r="L86" s="540"/>
      <c r="M86" s="540"/>
      <c r="N86" s="540"/>
      <c r="O86" s="540"/>
      <c r="P86" s="537"/>
      <c r="Q86" s="57"/>
      <c r="R86" s="57"/>
      <c r="S86" s="56"/>
      <c r="T86" s="1085"/>
      <c r="U86" s="56"/>
      <c r="V86" s="28"/>
      <c r="W86" s="56"/>
      <c r="X86" s="56"/>
      <c r="Y86" s="56"/>
      <c r="Z86" s="56"/>
      <c r="AA86" s="56"/>
      <c r="AB86" s="56" t="s">
        <v>2889</v>
      </c>
      <c r="AC86" s="56"/>
      <c r="AD86" s="56"/>
      <c r="AE86" s="56"/>
      <c r="AF86" s="56"/>
      <c r="AG86" s="56"/>
      <c r="AH86" s="1089"/>
    </row>
    <row r="87" spans="1:34" s="19" customFormat="1" ht="30.95" customHeight="1" thickTop="1" thickBot="1" x14ac:dyDescent="0.2">
      <c r="B87" s="544"/>
      <c r="C87" s="45"/>
      <c r="D87" s="1980" t="s">
        <v>2982</v>
      </c>
      <c r="E87" s="1979"/>
      <c r="F87" s="1979"/>
      <c r="G87" s="1979"/>
      <c r="H87" s="1979"/>
      <c r="I87" s="1981"/>
      <c r="J87" s="1982"/>
      <c r="K87" s="1982"/>
      <c r="L87" s="1982"/>
      <c r="M87" s="1982"/>
      <c r="N87" s="1982"/>
      <c r="O87" s="1982"/>
      <c r="P87" s="536"/>
      <c r="Q87" s="11"/>
      <c r="R87" s="11"/>
      <c r="S87" s="56"/>
      <c r="T87" s="1085"/>
      <c r="U87" s="1086"/>
      <c r="V87" s="1938" t="s">
        <v>2890</v>
      </c>
      <c r="W87" s="1933"/>
      <c r="X87" s="1933"/>
      <c r="Y87" s="1933"/>
      <c r="Z87" s="1933"/>
      <c r="AA87" s="1939"/>
      <c r="AB87" s="1940"/>
      <c r="AC87" s="1940"/>
      <c r="AD87" s="1940"/>
      <c r="AE87" s="1940"/>
      <c r="AF87" s="1940"/>
      <c r="AG87" s="1940"/>
      <c r="AH87" s="1087"/>
    </row>
    <row r="88" spans="1:34" s="19" customFormat="1" ht="10.5" customHeight="1" thickTop="1" thickBot="1" x14ac:dyDescent="0.2">
      <c r="B88" s="544"/>
      <c r="C88" s="593"/>
      <c r="D88" s="593"/>
      <c r="E88" s="593"/>
      <c r="F88" s="593"/>
      <c r="G88" s="593"/>
      <c r="H88" s="593"/>
      <c r="I88" s="593"/>
      <c r="J88" s="593"/>
      <c r="K88" s="593"/>
      <c r="L88" s="593"/>
      <c r="M88" s="593"/>
      <c r="N88" s="593"/>
      <c r="O88" s="593"/>
      <c r="P88" s="536"/>
      <c r="Q88" s="11"/>
      <c r="R88" s="11"/>
      <c r="S88" s="56"/>
      <c r="T88" s="1085"/>
      <c r="U88" s="28"/>
      <c r="V88" s="660"/>
      <c r="W88" s="660"/>
      <c r="X88" s="660"/>
      <c r="Y88" s="660"/>
      <c r="Z88" s="660"/>
      <c r="AA88" s="660"/>
      <c r="AB88" s="660"/>
      <c r="AC88" s="660"/>
      <c r="AD88" s="660"/>
      <c r="AE88" s="660"/>
      <c r="AF88" s="660"/>
      <c r="AG88" s="660"/>
      <c r="AH88" s="1087"/>
    </row>
    <row r="89" spans="1:34" s="19" customFormat="1" ht="27" customHeight="1" thickTop="1" thickBot="1" x14ac:dyDescent="0.2">
      <c r="B89" s="544"/>
      <c r="C89" s="45"/>
      <c r="D89" s="745" t="s">
        <v>425</v>
      </c>
      <c r="E89" s="593"/>
      <c r="F89" s="593"/>
      <c r="G89" s="593"/>
      <c r="H89" s="593"/>
      <c r="I89" s="593"/>
      <c r="J89" s="593"/>
      <c r="K89" s="593"/>
      <c r="L89" s="593"/>
      <c r="M89" s="593"/>
      <c r="N89" s="593"/>
      <c r="O89" s="594"/>
      <c r="P89" s="536"/>
      <c r="Q89" s="11"/>
      <c r="R89" s="11"/>
      <c r="S89" s="56"/>
      <c r="T89" s="1085"/>
      <c r="U89" s="1086"/>
      <c r="V89" s="660" t="s">
        <v>425</v>
      </c>
      <c r="W89" s="660"/>
      <c r="X89" s="660"/>
      <c r="Y89" s="660"/>
      <c r="Z89" s="660"/>
      <c r="AA89" s="660"/>
      <c r="AB89" s="660"/>
      <c r="AC89" s="660"/>
      <c r="AD89" s="660"/>
      <c r="AE89" s="660"/>
      <c r="AF89" s="660"/>
      <c r="AG89" s="660"/>
      <c r="AH89" s="1087"/>
    </row>
    <row r="90" spans="1:34" s="19" customFormat="1" ht="10.5" customHeight="1" thickTop="1" thickBot="1" x14ac:dyDescent="0.2">
      <c r="B90" s="544"/>
      <c r="C90" s="1960"/>
      <c r="D90" s="1960"/>
      <c r="E90" s="1960"/>
      <c r="F90" s="1960"/>
      <c r="G90" s="1960"/>
      <c r="H90" s="1960"/>
      <c r="I90" s="1960"/>
      <c r="J90" s="1960"/>
      <c r="K90" s="1960"/>
      <c r="L90" s="1960"/>
      <c r="M90" s="1960"/>
      <c r="N90" s="1960"/>
      <c r="O90" s="1960"/>
      <c r="P90" s="536"/>
      <c r="Q90" s="11"/>
      <c r="R90" s="11"/>
      <c r="S90" s="56"/>
      <c r="T90" s="1085"/>
      <c r="U90" s="1943"/>
      <c r="V90" s="1943"/>
      <c r="W90" s="1943"/>
      <c r="X90" s="1943"/>
      <c r="Y90" s="1943"/>
      <c r="Z90" s="1943"/>
      <c r="AA90" s="1943"/>
      <c r="AB90" s="1943"/>
      <c r="AC90" s="1943"/>
      <c r="AD90" s="1943"/>
      <c r="AE90" s="1943"/>
      <c r="AF90" s="1943"/>
      <c r="AG90" s="1943"/>
      <c r="AH90" s="1087"/>
    </row>
    <row r="91" spans="1:34" s="19" customFormat="1" ht="27" customHeight="1" thickTop="1" thickBot="1" x14ac:dyDescent="0.2">
      <c r="B91" s="544"/>
      <c r="C91" s="45"/>
      <c r="D91" s="1956" t="s">
        <v>2983</v>
      </c>
      <c r="E91" s="1956"/>
      <c r="F91" s="1956"/>
      <c r="G91" s="1956"/>
      <c r="H91" s="1956"/>
      <c r="I91" s="1956"/>
      <c r="J91" s="1956"/>
      <c r="K91" s="1956"/>
      <c r="L91" s="1956"/>
      <c r="M91" s="1956"/>
      <c r="N91" s="1956"/>
      <c r="O91" s="1956"/>
      <c r="P91" s="536"/>
      <c r="Q91" s="11"/>
      <c r="R91" s="11"/>
      <c r="S91" s="56"/>
      <c r="T91" s="1085"/>
      <c r="U91" s="1086"/>
      <c r="V91" s="1993" t="s">
        <v>2891</v>
      </c>
      <c r="W91" s="1941"/>
      <c r="X91" s="1941"/>
      <c r="Y91" s="1941"/>
      <c r="Z91" s="1941"/>
      <c r="AA91" s="1941"/>
      <c r="AB91" s="1941"/>
      <c r="AC91" s="1941"/>
      <c r="AD91" s="1941"/>
      <c r="AE91" s="1941"/>
      <c r="AF91" s="1941"/>
      <c r="AG91" s="1941"/>
      <c r="AH91" s="1087"/>
    </row>
    <row r="92" spans="1:34" s="19" customFormat="1" ht="6" customHeight="1" thickTop="1" thickBot="1" x14ac:dyDescent="0.2">
      <c r="B92" s="545"/>
      <c r="C92" s="535"/>
      <c r="D92" s="535"/>
      <c r="E92" s="535"/>
      <c r="F92" s="535"/>
      <c r="G92" s="535"/>
      <c r="H92" s="535"/>
      <c r="I92" s="535"/>
      <c r="J92" s="535"/>
      <c r="K92" s="535"/>
      <c r="L92" s="535"/>
      <c r="M92" s="535"/>
      <c r="N92" s="535"/>
      <c r="O92" s="535"/>
      <c r="P92" s="538"/>
      <c r="Q92" s="11"/>
      <c r="R92" s="11"/>
      <c r="S92" s="56"/>
      <c r="T92" s="1090"/>
      <c r="U92" s="1091"/>
      <c r="V92" s="1091"/>
      <c r="W92" s="1091"/>
      <c r="X92" s="1091"/>
      <c r="Y92" s="1091"/>
      <c r="Z92" s="1091"/>
      <c r="AA92" s="1091"/>
      <c r="AB92" s="1091"/>
      <c r="AC92" s="1091"/>
      <c r="AD92" s="1091"/>
      <c r="AE92" s="1091"/>
      <c r="AF92" s="1091"/>
      <c r="AG92" s="1091"/>
      <c r="AH92" s="1092"/>
    </row>
    <row r="93" spans="1:34" s="19" customFormat="1" ht="8.25" hidden="1" customHeight="1" x14ac:dyDescent="0.15">
      <c r="C93" s="33"/>
      <c r="D93" s="33"/>
      <c r="E93" s="33"/>
      <c r="F93" s="33"/>
      <c r="G93" s="33"/>
      <c r="H93" s="33"/>
      <c r="I93" s="33"/>
      <c r="J93" s="33"/>
      <c r="K93" s="33"/>
      <c r="L93" s="33"/>
      <c r="M93" s="33"/>
      <c r="N93" s="33"/>
      <c r="O93" s="33"/>
      <c r="P93" s="11"/>
      <c r="Q93" s="11"/>
      <c r="R93" s="11"/>
      <c r="S93" s="56"/>
      <c r="T93" s="56"/>
      <c r="U93" s="661"/>
      <c r="V93" s="661"/>
      <c r="W93" s="661"/>
      <c r="X93" s="661"/>
      <c r="Y93" s="661"/>
      <c r="Z93" s="661"/>
      <c r="AA93" s="661"/>
      <c r="AB93" s="661"/>
      <c r="AC93" s="661"/>
      <c r="AD93" s="661"/>
      <c r="AE93" s="661"/>
      <c r="AF93" s="661"/>
      <c r="AG93" s="661"/>
      <c r="AH93" s="36"/>
    </row>
    <row r="94" spans="1:34" ht="15" customHeight="1" x14ac:dyDescent="0.15">
      <c r="B94" s="1978" t="str">
        <f>IF(ISBLANK('１．学校基本情報'!$A$7),"",'１．学校基本情報'!$A$7)</f>
        <v/>
      </c>
      <c r="C94" s="1978"/>
      <c r="D94" s="1978"/>
      <c r="E94" s="1978"/>
      <c r="F94" s="1978"/>
      <c r="G94" s="1978"/>
      <c r="H94" s="1978"/>
      <c r="I94" s="1978"/>
      <c r="J94" s="1978"/>
      <c r="K94" s="1978"/>
      <c r="L94" s="1978"/>
      <c r="M94" s="1978"/>
      <c r="N94" s="1978"/>
      <c r="O94" s="1978"/>
      <c r="P94" s="1978"/>
      <c r="Q94" s="22"/>
      <c r="R94" s="22"/>
      <c r="AH94" s="62"/>
    </row>
    <row r="95" spans="1:34" s="19" customFormat="1" ht="54" customHeight="1" thickBot="1" x14ac:dyDescent="0.2">
      <c r="A95" s="1964" t="s">
        <v>2984</v>
      </c>
      <c r="B95" s="1964"/>
      <c r="C95" s="1964"/>
      <c r="D95" s="1964"/>
      <c r="E95" s="1964"/>
      <c r="F95" s="1964"/>
      <c r="G95" s="1964"/>
      <c r="H95" s="1964"/>
      <c r="I95" s="1964"/>
      <c r="J95" s="1964"/>
      <c r="K95" s="1964"/>
      <c r="L95" s="1964"/>
      <c r="M95" s="1964"/>
      <c r="N95" s="1964"/>
      <c r="O95" s="1964"/>
      <c r="P95" s="1964"/>
      <c r="Q95" s="11"/>
      <c r="R95" s="11"/>
      <c r="S95" s="1932" t="s">
        <v>2892</v>
      </c>
      <c r="T95" s="1932"/>
      <c r="U95" s="1932"/>
      <c r="V95" s="1932"/>
      <c r="W95" s="1932"/>
      <c r="X95" s="1932"/>
      <c r="Y95" s="1932"/>
      <c r="Z95" s="1932"/>
      <c r="AA95" s="1932"/>
      <c r="AB95" s="1932"/>
      <c r="AC95" s="1932"/>
      <c r="AD95" s="1932"/>
      <c r="AE95" s="1932"/>
      <c r="AF95" s="1932"/>
      <c r="AG95" s="1932"/>
      <c r="AH95" s="1932"/>
    </row>
    <row r="96" spans="1:34" s="19" customFormat="1" ht="6" customHeight="1" x14ac:dyDescent="0.15">
      <c r="B96" s="546"/>
      <c r="C96" s="595"/>
      <c r="D96" s="595"/>
      <c r="E96" s="595"/>
      <c r="F96" s="595"/>
      <c r="G96" s="595"/>
      <c r="H96" s="595"/>
      <c r="I96" s="595"/>
      <c r="J96" s="595"/>
      <c r="K96" s="595"/>
      <c r="L96" s="595"/>
      <c r="M96" s="595"/>
      <c r="N96" s="595"/>
      <c r="O96" s="595"/>
      <c r="P96" s="543"/>
      <c r="Q96" s="11"/>
      <c r="R96" s="11"/>
      <c r="S96" s="56"/>
      <c r="T96" s="1082"/>
      <c r="U96" s="1139"/>
      <c r="V96" s="1139"/>
      <c r="W96" s="1139"/>
      <c r="X96" s="1139"/>
      <c r="Y96" s="1139"/>
      <c r="Z96" s="1139"/>
      <c r="AA96" s="1139"/>
      <c r="AB96" s="1139"/>
      <c r="AC96" s="1139"/>
      <c r="AD96" s="1139"/>
      <c r="AE96" s="1139"/>
      <c r="AF96" s="1139"/>
      <c r="AG96" s="1139"/>
      <c r="AH96" s="1084"/>
    </row>
    <row r="97" spans="1:34" s="19" customFormat="1" ht="27" customHeight="1" thickBot="1" x14ac:dyDescent="0.2">
      <c r="B97" s="544"/>
      <c r="C97" s="1956" t="s">
        <v>2985</v>
      </c>
      <c r="D97" s="1956"/>
      <c r="E97" s="1956"/>
      <c r="F97" s="1956"/>
      <c r="G97" s="1956"/>
      <c r="H97" s="1956"/>
      <c r="I97" s="1956"/>
      <c r="J97" s="1956"/>
      <c r="K97" s="1956"/>
      <c r="L97" s="1956"/>
      <c r="M97" s="1956"/>
      <c r="N97" s="1956"/>
      <c r="O97" s="1956"/>
      <c r="P97" s="536"/>
      <c r="Q97" s="11"/>
      <c r="R97" s="11"/>
      <c r="S97" s="56"/>
      <c r="T97" s="1085"/>
      <c r="U97" s="1941" t="s">
        <v>2893</v>
      </c>
      <c r="V97" s="1941"/>
      <c r="W97" s="1941"/>
      <c r="X97" s="1941"/>
      <c r="Y97" s="1941"/>
      <c r="Z97" s="1941"/>
      <c r="AA97" s="1941"/>
      <c r="AB97" s="1941"/>
      <c r="AC97" s="1941"/>
      <c r="AD97" s="1941"/>
      <c r="AE97" s="1941"/>
      <c r="AF97" s="1941"/>
      <c r="AG97" s="1941"/>
      <c r="AH97" s="1140"/>
    </row>
    <row r="98" spans="1:34" s="19" customFormat="1" ht="27" customHeight="1" thickTop="1" thickBot="1" x14ac:dyDescent="0.2">
      <c r="B98" s="544"/>
      <c r="C98" s="892"/>
      <c r="D98" s="540" t="s">
        <v>311</v>
      </c>
      <c r="E98" s="572"/>
      <c r="F98" s="572"/>
      <c r="G98" s="572"/>
      <c r="H98" s="572"/>
      <c r="I98" s="572"/>
      <c r="J98" s="572"/>
      <c r="K98" s="572"/>
      <c r="L98" s="572"/>
      <c r="M98" s="572"/>
      <c r="N98" s="596"/>
      <c r="O98" s="572"/>
      <c r="P98" s="536"/>
      <c r="Q98" s="11"/>
      <c r="R98" s="11"/>
      <c r="S98" s="56"/>
      <c r="T98" s="1085"/>
      <c r="U98" s="1141"/>
      <c r="V98" s="56" t="s">
        <v>311</v>
      </c>
      <c r="W98" s="56"/>
      <c r="X98" s="56"/>
      <c r="Y98" s="56"/>
      <c r="Z98" s="56"/>
      <c r="AA98" s="56"/>
      <c r="AB98" s="56"/>
      <c r="AC98" s="56"/>
      <c r="AD98" s="56"/>
      <c r="AE98" s="56"/>
      <c r="AF98" s="28"/>
      <c r="AG98" s="56"/>
      <c r="AH98" s="1140"/>
    </row>
    <row r="99" spans="1:34" s="19" customFormat="1" ht="27" customHeight="1" thickTop="1" thickBot="1" x14ac:dyDescent="0.2">
      <c r="B99" s="544"/>
      <c r="C99" s="45"/>
      <c r="D99" s="540" t="s">
        <v>312</v>
      </c>
      <c r="E99" s="572"/>
      <c r="F99" s="572"/>
      <c r="G99" s="572"/>
      <c r="H99" s="572"/>
      <c r="I99" s="572"/>
      <c r="J99" s="572"/>
      <c r="K99" s="572"/>
      <c r="L99" s="572"/>
      <c r="M99" s="572"/>
      <c r="N99" s="596"/>
      <c r="O99" s="572"/>
      <c r="P99" s="536"/>
      <c r="Q99" s="11"/>
      <c r="R99" s="11"/>
      <c r="S99" s="56"/>
      <c r="T99" s="1085"/>
      <c r="U99" s="1086"/>
      <c r="V99" s="56" t="s">
        <v>312</v>
      </c>
      <c r="W99" s="56"/>
      <c r="X99" s="56"/>
      <c r="Y99" s="56"/>
      <c r="Z99" s="56"/>
      <c r="AA99" s="56"/>
      <c r="AB99" s="56"/>
      <c r="AC99" s="56"/>
      <c r="AD99" s="56"/>
      <c r="AE99" s="56"/>
      <c r="AF99" s="28"/>
      <c r="AG99" s="56"/>
      <c r="AH99" s="1140"/>
    </row>
    <row r="100" spans="1:34" s="19" customFormat="1" ht="3.75" customHeight="1" thickTop="1" x14ac:dyDescent="0.15">
      <c r="B100" s="544"/>
      <c r="C100" s="540"/>
      <c r="D100" s="541"/>
      <c r="E100" s="540"/>
      <c r="F100" s="540"/>
      <c r="G100" s="540"/>
      <c r="H100" s="540"/>
      <c r="I100" s="540"/>
      <c r="J100" s="540"/>
      <c r="K100" s="540"/>
      <c r="L100" s="540"/>
      <c r="M100" s="540"/>
      <c r="N100" s="540"/>
      <c r="O100" s="540"/>
      <c r="P100" s="536"/>
      <c r="Q100" s="11"/>
      <c r="R100" s="11"/>
      <c r="S100" s="56"/>
      <c r="T100" s="1085"/>
      <c r="U100" s="56"/>
      <c r="V100" s="28"/>
      <c r="W100" s="56"/>
      <c r="X100" s="56"/>
      <c r="Y100" s="56"/>
      <c r="Z100" s="56"/>
      <c r="AA100" s="56"/>
      <c r="AB100" s="56"/>
      <c r="AC100" s="56"/>
      <c r="AD100" s="56"/>
      <c r="AE100" s="56"/>
      <c r="AF100" s="56"/>
      <c r="AG100" s="56"/>
      <c r="AH100" s="1140"/>
    </row>
    <row r="101" spans="1:34" s="19" customFormat="1" ht="27" customHeight="1" thickBot="1" x14ac:dyDescent="0.2">
      <c r="B101" s="544"/>
      <c r="C101" s="1956" t="s">
        <v>2986</v>
      </c>
      <c r="D101" s="1956"/>
      <c r="E101" s="1956"/>
      <c r="F101" s="1956"/>
      <c r="G101" s="1956"/>
      <c r="H101" s="1956"/>
      <c r="I101" s="1956"/>
      <c r="J101" s="1956"/>
      <c r="K101" s="1956"/>
      <c r="L101" s="1956"/>
      <c r="M101" s="1956"/>
      <c r="N101" s="1956"/>
      <c r="O101" s="1956"/>
      <c r="P101" s="536"/>
      <c r="Q101" s="11"/>
      <c r="R101" s="11"/>
      <c r="S101" s="56"/>
      <c r="T101" s="1085"/>
      <c r="U101" s="1941" t="s">
        <v>2938</v>
      </c>
      <c r="V101" s="1941"/>
      <c r="W101" s="1941"/>
      <c r="X101" s="1941"/>
      <c r="Y101" s="1941"/>
      <c r="Z101" s="1941"/>
      <c r="AA101" s="1941"/>
      <c r="AB101" s="1941"/>
      <c r="AC101" s="1941"/>
      <c r="AD101" s="1941"/>
      <c r="AE101" s="1941"/>
      <c r="AF101" s="1941"/>
      <c r="AG101" s="1941"/>
      <c r="AH101" s="1140"/>
    </row>
    <row r="102" spans="1:34" s="19" customFormat="1" ht="27" customHeight="1" thickTop="1" thickBot="1" x14ac:dyDescent="0.2">
      <c r="B102" s="544"/>
      <c r="C102" s="45"/>
      <c r="D102" s="731" t="s">
        <v>398</v>
      </c>
      <c r="E102" s="572"/>
      <c r="F102" s="572"/>
      <c r="G102" s="572"/>
      <c r="H102" s="572"/>
      <c r="I102" s="572"/>
      <c r="J102" s="572"/>
      <c r="K102" s="572"/>
      <c r="L102" s="572"/>
      <c r="M102" s="572"/>
      <c r="N102" s="596"/>
      <c r="O102" s="572"/>
      <c r="P102" s="536"/>
      <c r="Q102" s="11"/>
      <c r="R102" s="11"/>
      <c r="S102" s="56"/>
      <c r="T102" s="1085"/>
      <c r="U102" s="1086"/>
      <c r="V102" s="1142" t="s">
        <v>398</v>
      </c>
      <c r="W102" s="56"/>
      <c r="X102" s="56"/>
      <c r="Y102" s="56"/>
      <c r="Z102" s="56"/>
      <c r="AA102" s="56"/>
      <c r="AB102" s="56"/>
      <c r="AC102" s="56"/>
      <c r="AD102" s="56"/>
      <c r="AE102" s="56"/>
      <c r="AF102" s="28"/>
      <c r="AG102" s="56"/>
      <c r="AH102" s="1140"/>
    </row>
    <row r="103" spans="1:34" s="19" customFormat="1" ht="27" customHeight="1" thickTop="1" thickBot="1" x14ac:dyDescent="0.2">
      <c r="B103" s="544"/>
      <c r="C103" s="45"/>
      <c r="D103" s="731" t="s">
        <v>313</v>
      </c>
      <c r="E103" s="572"/>
      <c r="F103" s="572"/>
      <c r="G103" s="572"/>
      <c r="H103" s="572"/>
      <c r="I103" s="572"/>
      <c r="J103" s="572"/>
      <c r="K103" s="572"/>
      <c r="L103" s="572"/>
      <c r="M103" s="572"/>
      <c r="N103" s="596"/>
      <c r="O103" s="572"/>
      <c r="P103" s="536"/>
      <c r="Q103" s="11"/>
      <c r="R103" s="11"/>
      <c r="S103" s="56"/>
      <c r="T103" s="1085"/>
      <c r="U103" s="1086"/>
      <c r="V103" s="1142" t="s">
        <v>313</v>
      </c>
      <c r="W103" s="56"/>
      <c r="X103" s="56"/>
      <c r="Y103" s="56"/>
      <c r="Z103" s="56"/>
      <c r="AA103" s="56"/>
      <c r="AB103" s="56"/>
      <c r="AC103" s="56"/>
      <c r="AD103" s="56"/>
      <c r="AE103" s="56"/>
      <c r="AF103" s="28"/>
      <c r="AG103" s="56"/>
      <c r="AH103" s="1140"/>
    </row>
    <row r="104" spans="1:34" s="19" customFormat="1" ht="7.5" customHeight="1" thickTop="1" thickBot="1" x14ac:dyDescent="0.2">
      <c r="B104" s="545"/>
      <c r="C104" s="554"/>
      <c r="D104" s="554"/>
      <c r="E104" s="554"/>
      <c r="F104" s="554"/>
      <c r="G104" s="554"/>
      <c r="H104" s="554"/>
      <c r="I104" s="554"/>
      <c r="J104" s="554"/>
      <c r="K104" s="554"/>
      <c r="L104" s="554"/>
      <c r="M104" s="554"/>
      <c r="N104" s="554"/>
      <c r="O104" s="555"/>
      <c r="P104" s="538"/>
      <c r="Q104" s="11"/>
      <c r="R104" s="11"/>
      <c r="S104" s="56"/>
      <c r="T104" s="1090"/>
      <c r="U104" s="1098"/>
      <c r="V104" s="1098"/>
      <c r="W104" s="1098"/>
      <c r="X104" s="1098"/>
      <c r="Y104" s="1098"/>
      <c r="Z104" s="1098"/>
      <c r="AA104" s="1098"/>
      <c r="AB104" s="1098"/>
      <c r="AC104" s="1098"/>
      <c r="AD104" s="1098"/>
      <c r="AE104" s="1098"/>
      <c r="AF104" s="1098"/>
      <c r="AG104" s="1099"/>
      <c r="AH104" s="1092"/>
    </row>
    <row r="105" spans="1:34" s="19" customFormat="1" ht="54" customHeight="1" thickBot="1" x14ac:dyDescent="0.2">
      <c r="A105" s="1955" t="s">
        <v>243</v>
      </c>
      <c r="B105" s="1955"/>
      <c r="C105" s="1955"/>
      <c r="D105" s="1955"/>
      <c r="E105" s="1955"/>
      <c r="F105" s="1955"/>
      <c r="G105" s="1955"/>
      <c r="H105" s="1955"/>
      <c r="I105" s="1955"/>
      <c r="J105" s="1955"/>
      <c r="K105" s="1955"/>
      <c r="L105" s="1955"/>
      <c r="M105" s="1955"/>
      <c r="N105" s="1955"/>
      <c r="O105" s="1955"/>
      <c r="P105" s="1955"/>
      <c r="Q105" s="11"/>
      <c r="R105" s="11"/>
      <c r="S105" s="1952" t="s">
        <v>2894</v>
      </c>
      <c r="T105" s="1952"/>
      <c r="U105" s="1952"/>
      <c r="V105" s="1952"/>
      <c r="W105" s="1952"/>
      <c r="X105" s="1952"/>
      <c r="Y105" s="1952"/>
      <c r="Z105" s="1952"/>
      <c r="AA105" s="1952"/>
      <c r="AB105" s="1952"/>
      <c r="AC105" s="1952"/>
      <c r="AD105" s="1952"/>
      <c r="AE105" s="1952"/>
      <c r="AF105" s="1952"/>
      <c r="AG105" s="1952"/>
      <c r="AH105" s="1952"/>
    </row>
    <row r="106" spans="1:34" s="19" customFormat="1" ht="6" customHeight="1" thickBot="1" x14ac:dyDescent="0.2">
      <c r="B106" s="546"/>
      <c r="C106" s="542"/>
      <c r="D106" s="542"/>
      <c r="E106" s="542"/>
      <c r="F106" s="542"/>
      <c r="G106" s="542"/>
      <c r="H106" s="542"/>
      <c r="I106" s="542"/>
      <c r="J106" s="542"/>
      <c r="K106" s="542"/>
      <c r="L106" s="542"/>
      <c r="M106" s="542"/>
      <c r="N106" s="542"/>
      <c r="O106" s="542"/>
      <c r="P106" s="543"/>
      <c r="Q106" s="11"/>
      <c r="R106" s="11"/>
      <c r="S106" s="56"/>
      <c r="T106" s="1082"/>
      <c r="U106" s="1083"/>
      <c r="V106" s="1083"/>
      <c r="W106" s="1083"/>
      <c r="X106" s="1083"/>
      <c r="Y106" s="1083"/>
      <c r="Z106" s="1083"/>
      <c r="AA106" s="1083"/>
      <c r="AB106" s="1083"/>
      <c r="AC106" s="1083"/>
      <c r="AD106" s="1083"/>
      <c r="AE106" s="1083"/>
      <c r="AF106" s="1083"/>
      <c r="AG106" s="1083"/>
      <c r="AH106" s="1084"/>
    </row>
    <row r="107" spans="1:34" s="19" customFormat="1" ht="27" customHeight="1" thickTop="1" thickBot="1" x14ac:dyDescent="0.2">
      <c r="B107" s="544"/>
      <c r="C107" s="45"/>
      <c r="D107" s="1958" t="s">
        <v>303</v>
      </c>
      <c r="E107" s="1958"/>
      <c r="F107" s="1958"/>
      <c r="G107" s="1958"/>
      <c r="H107" s="1958"/>
      <c r="I107" s="1958"/>
      <c r="J107" s="1958"/>
      <c r="K107" s="1958"/>
      <c r="L107" s="1958"/>
      <c r="M107" s="1958"/>
      <c r="N107" s="1958"/>
      <c r="O107" s="1958"/>
      <c r="P107" s="536"/>
      <c r="Q107" s="11"/>
      <c r="R107" s="11"/>
      <c r="S107" s="56"/>
      <c r="T107" s="1085"/>
      <c r="U107" s="1086"/>
      <c r="V107" s="1937" t="s">
        <v>236</v>
      </c>
      <c r="W107" s="1937"/>
      <c r="X107" s="1937"/>
      <c r="Y107" s="1937"/>
      <c r="Z107" s="1937"/>
      <c r="AA107" s="1937"/>
      <c r="AB107" s="1937"/>
      <c r="AC107" s="1937"/>
      <c r="AD107" s="1937"/>
      <c r="AE107" s="1937"/>
      <c r="AF107" s="1937"/>
      <c r="AG107" s="1937"/>
      <c r="AH107" s="1087"/>
    </row>
    <row r="108" spans="1:34" s="19" customFormat="1" ht="6" customHeight="1" thickTop="1" thickBot="1" x14ac:dyDescent="0.2">
      <c r="B108" s="544"/>
      <c r="C108" s="540"/>
      <c r="D108" s="541"/>
      <c r="E108" s="540"/>
      <c r="F108" s="540"/>
      <c r="G108" s="540"/>
      <c r="H108" s="540"/>
      <c r="I108" s="540"/>
      <c r="J108" s="540"/>
      <c r="K108" s="540"/>
      <c r="L108" s="540"/>
      <c r="M108" s="540"/>
      <c r="N108" s="540"/>
      <c r="O108" s="540"/>
      <c r="P108" s="537"/>
      <c r="Q108" s="57"/>
      <c r="R108" s="57"/>
      <c r="S108" s="56"/>
      <c r="T108" s="1085"/>
      <c r="U108" s="56"/>
      <c r="V108" s="28"/>
      <c r="W108" s="56"/>
      <c r="X108" s="56"/>
      <c r="Y108" s="56"/>
      <c r="Z108" s="56"/>
      <c r="AA108" s="56"/>
      <c r="AB108" s="56"/>
      <c r="AC108" s="56"/>
      <c r="AD108" s="56"/>
      <c r="AE108" s="56"/>
      <c r="AF108" s="56"/>
      <c r="AG108" s="56"/>
      <c r="AH108" s="1089"/>
    </row>
    <row r="109" spans="1:34" s="19" customFormat="1" ht="27" customHeight="1" thickTop="1" thickBot="1" x14ac:dyDescent="0.2">
      <c r="B109" s="544"/>
      <c r="C109" s="45"/>
      <c r="D109" s="1956" t="s">
        <v>304</v>
      </c>
      <c r="E109" s="1956"/>
      <c r="F109" s="1956"/>
      <c r="G109" s="1956"/>
      <c r="H109" s="1956"/>
      <c r="I109" s="1956"/>
      <c r="J109" s="1956"/>
      <c r="K109" s="1956"/>
      <c r="L109" s="1956"/>
      <c r="M109" s="1956"/>
      <c r="N109" s="1956"/>
      <c r="O109" s="1956"/>
      <c r="P109" s="536"/>
      <c r="Q109" s="11"/>
      <c r="R109" s="11"/>
      <c r="S109" s="56"/>
      <c r="T109" s="1085"/>
      <c r="U109" s="1086"/>
      <c r="V109" s="1941" t="s">
        <v>237</v>
      </c>
      <c r="W109" s="1941"/>
      <c r="X109" s="1941"/>
      <c r="Y109" s="1941"/>
      <c r="Z109" s="1941"/>
      <c r="AA109" s="1941"/>
      <c r="AB109" s="1941"/>
      <c r="AC109" s="1941"/>
      <c r="AD109" s="1941"/>
      <c r="AE109" s="1941"/>
      <c r="AF109" s="1941"/>
      <c r="AG109" s="1941"/>
      <c r="AH109" s="1087"/>
    </row>
    <row r="110" spans="1:34" s="19" customFormat="1" ht="4.5" customHeight="1" thickTop="1" thickBot="1" x14ac:dyDescent="0.2">
      <c r="B110" s="544"/>
      <c r="C110" s="1960"/>
      <c r="D110" s="1960"/>
      <c r="E110" s="1960"/>
      <c r="F110" s="1960"/>
      <c r="G110" s="1960"/>
      <c r="H110" s="1960"/>
      <c r="I110" s="1960"/>
      <c r="J110" s="1960"/>
      <c r="K110" s="1960"/>
      <c r="L110" s="1960"/>
      <c r="M110" s="1960"/>
      <c r="N110" s="1960"/>
      <c r="O110" s="1960"/>
      <c r="P110" s="536"/>
      <c r="Q110" s="11"/>
      <c r="R110" s="11"/>
      <c r="S110" s="56"/>
      <c r="T110" s="1085"/>
      <c r="U110" s="1943"/>
      <c r="V110" s="1943"/>
      <c r="W110" s="1943"/>
      <c r="X110" s="1943"/>
      <c r="Y110" s="1943"/>
      <c r="Z110" s="1943"/>
      <c r="AA110" s="1943"/>
      <c r="AB110" s="1943"/>
      <c r="AC110" s="1943"/>
      <c r="AD110" s="1943"/>
      <c r="AE110" s="1943"/>
      <c r="AF110" s="1943"/>
      <c r="AG110" s="1943"/>
      <c r="AH110" s="1087"/>
    </row>
    <row r="111" spans="1:34" s="19" customFormat="1" ht="27" customHeight="1" thickTop="1" thickBot="1" x14ac:dyDescent="0.2">
      <c r="B111" s="544"/>
      <c r="C111" s="45"/>
      <c r="D111" s="1956" t="s">
        <v>314</v>
      </c>
      <c r="E111" s="1956"/>
      <c r="F111" s="1956"/>
      <c r="G111" s="1956"/>
      <c r="H111" s="1956"/>
      <c r="I111" s="1956"/>
      <c r="J111" s="1956"/>
      <c r="K111" s="1956"/>
      <c r="L111" s="1956"/>
      <c r="M111" s="1956"/>
      <c r="N111" s="1956"/>
      <c r="O111" s="1956"/>
      <c r="P111" s="536"/>
      <c r="Q111" s="11"/>
      <c r="R111" s="11"/>
      <c r="S111" s="56"/>
      <c r="T111" s="1085"/>
      <c r="U111" s="1086"/>
      <c r="V111" s="1941" t="s">
        <v>2895</v>
      </c>
      <c r="W111" s="1941"/>
      <c r="X111" s="1941"/>
      <c r="Y111" s="1941"/>
      <c r="Z111" s="1941"/>
      <c r="AA111" s="1941"/>
      <c r="AB111" s="1941"/>
      <c r="AC111" s="1941"/>
      <c r="AD111" s="1941"/>
      <c r="AE111" s="1941"/>
      <c r="AF111" s="1941"/>
      <c r="AG111" s="1941"/>
      <c r="AH111" s="1087"/>
    </row>
    <row r="112" spans="1:34" s="19" customFormat="1" ht="8.25" customHeight="1" thickTop="1" thickBot="1" x14ac:dyDescent="0.2">
      <c r="B112" s="545"/>
      <c r="C112" s="535"/>
      <c r="D112" s="535"/>
      <c r="E112" s="535"/>
      <c r="F112" s="535"/>
      <c r="G112" s="535"/>
      <c r="H112" s="535"/>
      <c r="I112" s="535"/>
      <c r="J112" s="535"/>
      <c r="K112" s="535"/>
      <c r="L112" s="535"/>
      <c r="M112" s="535"/>
      <c r="N112" s="535"/>
      <c r="O112" s="535"/>
      <c r="P112" s="538"/>
      <c r="Q112" s="11"/>
      <c r="R112" s="11"/>
      <c r="S112" s="56"/>
      <c r="T112" s="1090"/>
      <c r="U112" s="1091"/>
      <c r="V112" s="1091"/>
      <c r="W112" s="1091"/>
      <c r="X112" s="1091"/>
      <c r="Y112" s="1091"/>
      <c r="Z112" s="1091"/>
      <c r="AA112" s="1091"/>
      <c r="AB112" s="1091"/>
      <c r="AC112" s="1091"/>
      <c r="AD112" s="1091"/>
      <c r="AE112" s="1091"/>
      <c r="AF112" s="1091"/>
      <c r="AG112" s="1091"/>
      <c r="AH112" s="1092"/>
    </row>
    <row r="113" spans="1:34" s="19" customFormat="1" ht="8.25" hidden="1" customHeight="1" x14ac:dyDescent="0.15">
      <c r="C113" s="33"/>
      <c r="D113" s="33"/>
      <c r="E113" s="33"/>
      <c r="F113" s="33"/>
      <c r="G113" s="33"/>
      <c r="H113" s="33"/>
      <c r="I113" s="33"/>
      <c r="J113" s="33"/>
      <c r="K113" s="33"/>
      <c r="L113" s="33"/>
      <c r="M113" s="33"/>
      <c r="N113" s="33"/>
      <c r="O113" s="33"/>
      <c r="P113" s="11"/>
      <c r="Q113" s="11"/>
      <c r="R113" s="11"/>
      <c r="S113" s="56"/>
      <c r="T113" s="56"/>
      <c r="U113" s="661"/>
      <c r="V113" s="661"/>
      <c r="W113" s="661"/>
      <c r="X113" s="661"/>
      <c r="Y113" s="661"/>
      <c r="Z113" s="661"/>
      <c r="AA113" s="661"/>
      <c r="AB113" s="661"/>
      <c r="AC113" s="661"/>
      <c r="AD113" s="661"/>
      <c r="AE113" s="661"/>
      <c r="AF113" s="661"/>
      <c r="AG113" s="661"/>
      <c r="AH113" s="36"/>
    </row>
    <row r="114" spans="1:34" s="19" customFormat="1" ht="17.25" customHeight="1" x14ac:dyDescent="0.15">
      <c r="B114" s="1994" t="str">
        <f>IF(ISBLANK('１．学校基本情報'!$A$7),"",'１．学校基本情報'!$A$7)</f>
        <v/>
      </c>
      <c r="C114" s="1994"/>
      <c r="D114" s="1994"/>
      <c r="E114" s="1994"/>
      <c r="F114" s="1994"/>
      <c r="G114" s="1994"/>
      <c r="H114" s="1994"/>
      <c r="I114" s="1994"/>
      <c r="J114" s="1994"/>
      <c r="K114" s="1994"/>
      <c r="L114" s="1994"/>
      <c r="M114" s="1994"/>
      <c r="N114" s="1994"/>
      <c r="O114" s="1994"/>
      <c r="P114" s="1994"/>
      <c r="S114" s="56"/>
      <c r="T114" s="56"/>
      <c r="U114" s="56"/>
      <c r="V114" s="56"/>
      <c r="W114" s="56"/>
      <c r="X114" s="56"/>
      <c r="Y114" s="56"/>
      <c r="Z114" s="56"/>
      <c r="AA114" s="56"/>
      <c r="AB114" s="56"/>
      <c r="AC114" s="56"/>
      <c r="AD114" s="56"/>
      <c r="AE114" s="56"/>
      <c r="AF114" s="56"/>
      <c r="AG114" s="56"/>
      <c r="AH114" s="56"/>
    </row>
    <row r="115" spans="1:34" ht="51" customHeight="1" thickBot="1" x14ac:dyDescent="0.2">
      <c r="A115" s="1955" t="s">
        <v>731</v>
      </c>
      <c r="B115" s="1955"/>
      <c r="C115" s="1955"/>
      <c r="D115" s="1955"/>
      <c r="E115" s="1955"/>
      <c r="F115" s="1955"/>
      <c r="G115" s="1955"/>
      <c r="H115" s="1955"/>
      <c r="I115" s="1955"/>
      <c r="J115" s="1955"/>
      <c r="K115" s="1955"/>
      <c r="L115" s="1955"/>
      <c r="M115" s="1955"/>
      <c r="N115" s="1955"/>
      <c r="O115" s="1955"/>
      <c r="P115" s="1955"/>
      <c r="Q115" s="63"/>
      <c r="R115" s="63"/>
      <c r="S115" s="1952" t="s">
        <v>2896</v>
      </c>
      <c r="T115" s="1952"/>
      <c r="U115" s="1952"/>
      <c r="V115" s="1952"/>
      <c r="W115" s="1952"/>
      <c r="X115" s="1952"/>
      <c r="Y115" s="1952"/>
      <c r="Z115" s="1952"/>
      <c r="AA115" s="1952"/>
      <c r="AB115" s="1952"/>
      <c r="AC115" s="1952"/>
      <c r="AD115" s="1952"/>
      <c r="AE115" s="1952"/>
      <c r="AF115" s="1952"/>
      <c r="AG115" s="1952"/>
      <c r="AH115" s="1952"/>
    </row>
    <row r="116" spans="1:34" ht="189" customHeight="1" thickBot="1" x14ac:dyDescent="0.2">
      <c r="B116" s="550"/>
      <c r="C116" s="595"/>
      <c r="D116" s="595"/>
      <c r="E116" s="595"/>
      <c r="F116" s="595"/>
      <c r="G116" s="595"/>
      <c r="H116" s="595"/>
      <c r="I116" s="595"/>
      <c r="J116" s="595"/>
      <c r="K116" s="598" t="s">
        <v>98</v>
      </c>
      <c r="L116" s="598" t="s">
        <v>99</v>
      </c>
      <c r="M116" s="598" t="s">
        <v>100</v>
      </c>
      <c r="N116" s="598" t="s">
        <v>240</v>
      </c>
      <c r="O116" s="598" t="s">
        <v>101</v>
      </c>
      <c r="P116" s="599"/>
      <c r="Q116" s="15"/>
      <c r="R116" s="15"/>
      <c r="T116" s="1143"/>
      <c r="U116" s="1144"/>
      <c r="V116" s="1144"/>
      <c r="W116" s="1144"/>
      <c r="X116" s="1144"/>
      <c r="Y116" s="1144"/>
      <c r="Z116" s="1144"/>
      <c r="AA116" s="1144"/>
      <c r="AB116" s="1144"/>
      <c r="AC116" s="1145" t="s">
        <v>98</v>
      </c>
      <c r="AD116" s="1145" t="s">
        <v>99</v>
      </c>
      <c r="AE116" s="1145" t="s">
        <v>100</v>
      </c>
      <c r="AF116" s="1145" t="s">
        <v>240</v>
      </c>
      <c r="AG116" s="1145" t="s">
        <v>101</v>
      </c>
      <c r="AH116" s="1146"/>
    </row>
    <row r="117" spans="1:34" ht="19.5" customHeight="1" thickTop="1" thickBot="1" x14ac:dyDescent="0.2">
      <c r="B117" s="603"/>
      <c r="C117" s="604"/>
      <c r="D117" s="588" t="s">
        <v>119</v>
      </c>
      <c r="E117" s="605"/>
      <c r="F117" s="605"/>
      <c r="G117" s="605"/>
      <c r="H117" s="605"/>
      <c r="I117" s="605"/>
      <c r="J117" s="606"/>
      <c r="K117" s="45"/>
      <c r="L117" s="45"/>
      <c r="M117" s="45"/>
      <c r="N117" s="45"/>
      <c r="O117" s="45"/>
      <c r="P117" s="600"/>
      <c r="Q117" s="15"/>
      <c r="R117" s="15"/>
      <c r="T117" s="1147"/>
      <c r="U117" s="1148"/>
      <c r="V117" s="1148" t="s">
        <v>119</v>
      </c>
      <c r="W117" s="1149"/>
      <c r="X117" s="1149"/>
      <c r="Y117" s="1149"/>
      <c r="Z117" s="1149"/>
      <c r="AA117" s="1149"/>
      <c r="AB117" s="1150"/>
      <c r="AC117" s="1151"/>
      <c r="AD117" s="1151"/>
      <c r="AE117" s="1151"/>
      <c r="AF117" s="1151"/>
      <c r="AG117" s="1151"/>
      <c r="AH117" s="1152"/>
    </row>
    <row r="118" spans="1:34" ht="19.5" customHeight="1" thickTop="1" thickBot="1" x14ac:dyDescent="0.2">
      <c r="B118" s="603"/>
      <c r="C118" s="604"/>
      <c r="D118" s="588" t="s">
        <v>382</v>
      </c>
      <c r="E118" s="605"/>
      <c r="F118" s="605"/>
      <c r="G118" s="605"/>
      <c r="H118" s="605"/>
      <c r="I118" s="605"/>
      <c r="J118" s="606"/>
      <c r="K118" s="45"/>
      <c r="L118" s="45"/>
      <c r="M118" s="45"/>
      <c r="N118" s="45"/>
      <c r="O118" s="45"/>
      <c r="P118" s="600"/>
      <c r="Q118" s="15"/>
      <c r="R118" s="15"/>
      <c r="T118" s="1147"/>
      <c r="U118" s="1148"/>
      <c r="V118" s="1148" t="s">
        <v>382</v>
      </c>
      <c r="W118" s="1149"/>
      <c r="X118" s="1149"/>
      <c r="Y118" s="1149"/>
      <c r="Z118" s="1149"/>
      <c r="AA118" s="1149"/>
      <c r="AB118" s="1150"/>
      <c r="AC118" s="1151"/>
      <c r="AD118" s="1151"/>
      <c r="AE118" s="1151"/>
      <c r="AF118" s="1151"/>
      <c r="AG118" s="1151"/>
      <c r="AH118" s="1152"/>
    </row>
    <row r="119" spans="1:34" ht="19.5" customHeight="1" thickTop="1" thickBot="1" x14ac:dyDescent="0.2">
      <c r="B119" s="603"/>
      <c r="C119" s="604"/>
      <c r="D119" s="588" t="s">
        <v>412</v>
      </c>
      <c r="E119" s="605"/>
      <c r="F119" s="605"/>
      <c r="G119" s="605"/>
      <c r="H119" s="605"/>
      <c r="I119" s="605"/>
      <c r="J119" s="606"/>
      <c r="K119" s="45"/>
      <c r="L119" s="45"/>
      <c r="M119" s="45"/>
      <c r="N119" s="45"/>
      <c r="O119" s="45"/>
      <c r="P119" s="600"/>
      <c r="Q119" s="15"/>
      <c r="R119" s="15"/>
      <c r="T119" s="1147"/>
      <c r="U119" s="1148"/>
      <c r="V119" s="1148" t="s">
        <v>412</v>
      </c>
      <c r="W119" s="1149"/>
      <c r="X119" s="1149"/>
      <c r="Y119" s="1149"/>
      <c r="Z119" s="1149"/>
      <c r="AA119" s="1149"/>
      <c r="AB119" s="1150"/>
      <c r="AC119" s="1151"/>
      <c r="AD119" s="1151"/>
      <c r="AE119" s="1151"/>
      <c r="AF119" s="1151"/>
      <c r="AG119" s="1151"/>
      <c r="AH119" s="1152"/>
    </row>
    <row r="120" spans="1:34" ht="19.5" customHeight="1" thickTop="1" thickBot="1" x14ac:dyDescent="0.2">
      <c r="B120" s="603"/>
      <c r="C120" s="588"/>
      <c r="D120" s="588" t="s">
        <v>3118</v>
      </c>
      <c r="E120" s="605"/>
      <c r="F120" s="605"/>
      <c r="G120" s="605"/>
      <c r="H120" s="605"/>
      <c r="I120" s="605"/>
      <c r="J120" s="606"/>
      <c r="K120" s="45"/>
      <c r="L120" s="45"/>
      <c r="M120" s="45"/>
      <c r="N120" s="45"/>
      <c r="O120" s="45"/>
      <c r="P120" s="600"/>
      <c r="Q120" s="15"/>
      <c r="R120" s="15"/>
      <c r="T120" s="1147"/>
      <c r="U120" s="1148"/>
      <c r="V120" s="1148" t="s">
        <v>2897</v>
      </c>
      <c r="W120" s="1149"/>
      <c r="X120" s="1149"/>
      <c r="Y120" s="1149"/>
      <c r="Z120" s="1149"/>
      <c r="AA120" s="1149"/>
      <c r="AB120" s="1150"/>
      <c r="AC120" s="1151"/>
      <c r="AD120" s="1151"/>
      <c r="AE120" s="1151"/>
      <c r="AF120" s="1151"/>
      <c r="AG120" s="1151"/>
      <c r="AH120" s="1152"/>
    </row>
    <row r="121" spans="1:34" ht="19.5" customHeight="1" thickTop="1" thickBot="1" x14ac:dyDescent="0.2">
      <c r="B121" s="603"/>
      <c r="C121" s="588"/>
      <c r="D121" s="588" t="s">
        <v>413</v>
      </c>
      <c r="E121" s="605"/>
      <c r="F121" s="605"/>
      <c r="G121" s="605"/>
      <c r="H121" s="605"/>
      <c r="I121" s="605"/>
      <c r="J121" s="606"/>
      <c r="K121" s="45"/>
      <c r="L121" s="45"/>
      <c r="M121" s="45"/>
      <c r="N121" s="45"/>
      <c r="O121" s="45"/>
      <c r="P121" s="600"/>
      <c r="Q121" s="15"/>
      <c r="R121" s="15"/>
      <c r="T121" s="1147"/>
      <c r="U121" s="1148"/>
      <c r="V121" s="1148" t="s">
        <v>413</v>
      </c>
      <c r="W121" s="1149"/>
      <c r="X121" s="1149"/>
      <c r="Y121" s="1149"/>
      <c r="Z121" s="1149"/>
      <c r="AA121" s="1149"/>
      <c r="AB121" s="1150"/>
      <c r="AC121" s="1151"/>
      <c r="AD121" s="1151"/>
      <c r="AE121" s="1151"/>
      <c r="AF121" s="1151"/>
      <c r="AG121" s="1151"/>
      <c r="AH121" s="1152"/>
    </row>
    <row r="122" spans="1:34" ht="19.5" customHeight="1" thickTop="1" thickBot="1" x14ac:dyDescent="0.2">
      <c r="B122" s="603"/>
      <c r="C122" s="588"/>
      <c r="D122" s="588" t="s">
        <v>414</v>
      </c>
      <c r="E122" s="605"/>
      <c r="F122" s="605"/>
      <c r="G122" s="605"/>
      <c r="H122" s="605"/>
      <c r="I122" s="605"/>
      <c r="J122" s="606"/>
      <c r="K122" s="45"/>
      <c r="L122" s="45"/>
      <c r="M122" s="45"/>
      <c r="N122" s="45"/>
      <c r="O122" s="45"/>
      <c r="P122" s="600"/>
      <c r="Q122" s="15"/>
      <c r="R122" s="15"/>
      <c r="T122" s="1147"/>
      <c r="U122" s="1148"/>
      <c r="V122" s="1148" t="s">
        <v>414</v>
      </c>
      <c r="W122" s="1149"/>
      <c r="X122" s="1149"/>
      <c r="Y122" s="1149"/>
      <c r="Z122" s="1149"/>
      <c r="AA122" s="1149"/>
      <c r="AB122" s="1150"/>
      <c r="AC122" s="1151"/>
      <c r="AD122" s="1151"/>
      <c r="AE122" s="1151"/>
      <c r="AF122" s="1151"/>
      <c r="AG122" s="1151"/>
      <c r="AH122" s="1152"/>
    </row>
    <row r="123" spans="1:34" ht="19.5" customHeight="1" thickTop="1" thickBot="1" x14ac:dyDescent="0.2">
      <c r="B123" s="603"/>
      <c r="C123" s="588"/>
      <c r="D123" s="588" t="s">
        <v>415</v>
      </c>
      <c r="E123" s="605"/>
      <c r="F123" s="605"/>
      <c r="G123" s="605"/>
      <c r="H123" s="605"/>
      <c r="I123" s="605"/>
      <c r="J123" s="606"/>
      <c r="K123" s="45"/>
      <c r="L123" s="45"/>
      <c r="M123" s="45"/>
      <c r="N123" s="45"/>
      <c r="O123" s="45"/>
      <c r="P123" s="600"/>
      <c r="Q123" s="15"/>
      <c r="R123" s="15"/>
      <c r="T123" s="1147"/>
      <c r="U123" s="1148"/>
      <c r="V123" s="1148" t="s">
        <v>415</v>
      </c>
      <c r="W123" s="1149"/>
      <c r="X123" s="1149"/>
      <c r="Y123" s="1149"/>
      <c r="Z123" s="1149"/>
      <c r="AA123" s="1149"/>
      <c r="AB123" s="1150"/>
      <c r="AC123" s="1151"/>
      <c r="AD123" s="1151"/>
      <c r="AE123" s="1151"/>
      <c r="AF123" s="1151"/>
      <c r="AG123" s="1151"/>
      <c r="AH123" s="1152"/>
    </row>
    <row r="124" spans="1:34" ht="19.5" customHeight="1" thickTop="1" thickBot="1" x14ac:dyDescent="0.2">
      <c r="B124" s="603"/>
      <c r="C124" s="588"/>
      <c r="D124" s="588" t="s">
        <v>3120</v>
      </c>
      <c r="E124" s="605"/>
      <c r="F124" s="605"/>
      <c r="G124" s="605"/>
      <c r="H124" s="605"/>
      <c r="I124" s="605"/>
      <c r="J124" s="606"/>
      <c r="K124" s="45"/>
      <c r="L124" s="45"/>
      <c r="M124" s="45"/>
      <c r="N124" s="45"/>
      <c r="O124" s="45"/>
      <c r="P124" s="600"/>
      <c r="Q124" s="15"/>
      <c r="R124" s="15"/>
      <c r="T124" s="1147"/>
      <c r="U124" s="1148"/>
      <c r="V124" s="1148" t="s">
        <v>416</v>
      </c>
      <c r="W124" s="1149"/>
      <c r="X124" s="1149"/>
      <c r="Y124" s="1149"/>
      <c r="Z124" s="1149"/>
      <c r="AA124" s="1149"/>
      <c r="AB124" s="1150"/>
      <c r="AC124" s="1151"/>
      <c r="AD124" s="1151"/>
      <c r="AE124" s="1151"/>
      <c r="AF124" s="1151"/>
      <c r="AG124" s="1151"/>
      <c r="AH124" s="1152"/>
    </row>
    <row r="125" spans="1:34" ht="19.5" customHeight="1" thickTop="1" thickBot="1" x14ac:dyDescent="0.2">
      <c r="B125" s="603"/>
      <c r="C125" s="588"/>
      <c r="D125" s="588" t="s">
        <v>3119</v>
      </c>
      <c r="E125" s="605"/>
      <c r="F125" s="605"/>
      <c r="G125" s="605"/>
      <c r="H125" s="605"/>
      <c r="I125" s="605"/>
      <c r="J125" s="606"/>
      <c r="K125" s="45"/>
      <c r="L125" s="45"/>
      <c r="M125" s="45"/>
      <c r="N125" s="45"/>
      <c r="O125" s="45"/>
      <c r="P125" s="600"/>
      <c r="Q125" s="15"/>
      <c r="R125" s="15"/>
      <c r="T125" s="1147"/>
      <c r="U125" s="1148"/>
      <c r="V125" s="1148" t="s">
        <v>417</v>
      </c>
      <c r="W125" s="1149"/>
      <c r="X125" s="1149"/>
      <c r="Y125" s="1149"/>
      <c r="Z125" s="1149"/>
      <c r="AA125" s="1149"/>
      <c r="AB125" s="1150"/>
      <c r="AC125" s="1151"/>
      <c r="AD125" s="1151"/>
      <c r="AE125" s="1151"/>
      <c r="AF125" s="1151"/>
      <c r="AG125" s="1151"/>
      <c r="AH125" s="1152"/>
    </row>
    <row r="126" spans="1:34" ht="19.5" customHeight="1" thickTop="1" thickBot="1" x14ac:dyDescent="0.2">
      <c r="B126" s="603"/>
      <c r="C126" s="588"/>
      <c r="D126" s="588" t="s">
        <v>418</v>
      </c>
      <c r="E126" s="605"/>
      <c r="F126" s="605"/>
      <c r="G126" s="605"/>
      <c r="H126" s="605"/>
      <c r="I126" s="605"/>
      <c r="J126" s="606"/>
      <c r="K126" s="45"/>
      <c r="L126" s="45"/>
      <c r="M126" s="45"/>
      <c r="N126" s="45"/>
      <c r="O126" s="45"/>
      <c r="P126" s="600"/>
      <c r="Q126" s="15"/>
      <c r="R126" s="15"/>
      <c r="T126" s="1147"/>
      <c r="U126" s="1148"/>
      <c r="V126" s="1148" t="s">
        <v>418</v>
      </c>
      <c r="W126" s="1149"/>
      <c r="X126" s="1149"/>
      <c r="Y126" s="1149"/>
      <c r="Z126" s="1149"/>
      <c r="AA126" s="1149"/>
      <c r="AB126" s="1150"/>
      <c r="AC126" s="1151"/>
      <c r="AD126" s="1151"/>
      <c r="AE126" s="1151"/>
      <c r="AF126" s="1151"/>
      <c r="AG126" s="1151"/>
      <c r="AH126" s="1152"/>
    </row>
    <row r="127" spans="1:34" ht="19.5" customHeight="1" thickTop="1" thickBot="1" x14ac:dyDescent="0.2">
      <c r="B127" s="603"/>
      <c r="C127" s="569"/>
      <c r="D127" s="588" t="s">
        <v>2898</v>
      </c>
      <c r="E127" s="605"/>
      <c r="F127" s="605"/>
      <c r="G127" s="605"/>
      <c r="H127" s="605"/>
      <c r="I127" s="605"/>
      <c r="J127" s="606"/>
      <c r="K127" s="45"/>
      <c r="L127" s="45"/>
      <c r="M127" s="45"/>
      <c r="N127" s="45"/>
      <c r="O127" s="45"/>
      <c r="P127" s="600"/>
      <c r="Q127" s="15"/>
      <c r="R127" s="15"/>
      <c r="T127" s="1147"/>
      <c r="U127" s="1148"/>
      <c r="V127" s="1148" t="s">
        <v>2898</v>
      </c>
      <c r="W127" s="1149"/>
      <c r="X127" s="1149"/>
      <c r="Y127" s="1149"/>
      <c r="Z127" s="1149"/>
      <c r="AA127" s="1149"/>
      <c r="AB127" s="1150"/>
      <c r="AC127" s="1151"/>
      <c r="AD127" s="1151"/>
      <c r="AE127" s="1151"/>
      <c r="AF127" s="1151"/>
      <c r="AG127" s="1151"/>
      <c r="AH127" s="1152"/>
    </row>
    <row r="128" spans="1:34" ht="19.5" customHeight="1" thickTop="1" thickBot="1" x14ac:dyDescent="0.2">
      <c r="B128" s="603"/>
      <c r="C128" s="809"/>
      <c r="D128" s="809" t="s">
        <v>419</v>
      </c>
      <c r="E128" s="871"/>
      <c r="F128" s="871"/>
      <c r="G128" s="871"/>
      <c r="H128" s="871"/>
      <c r="I128" s="871"/>
      <c r="J128" s="872"/>
      <c r="K128" s="45"/>
      <c r="L128" s="45"/>
      <c r="M128" s="45"/>
      <c r="N128" s="45"/>
      <c r="O128" s="45"/>
      <c r="P128" s="600"/>
      <c r="Q128" s="15"/>
      <c r="R128" s="15"/>
      <c r="T128" s="1147"/>
      <c r="U128" s="1153"/>
      <c r="V128" s="1153" t="s">
        <v>419</v>
      </c>
      <c r="W128" s="1154"/>
      <c r="X128" s="1154"/>
      <c r="Y128" s="1154"/>
      <c r="Z128" s="1154"/>
      <c r="AA128" s="1154"/>
      <c r="AB128" s="1155"/>
      <c r="AC128" s="1151"/>
      <c r="AD128" s="1151"/>
      <c r="AE128" s="1151"/>
      <c r="AF128" s="1151"/>
      <c r="AG128" s="1151"/>
      <c r="AH128" s="1152"/>
    </row>
    <row r="129" spans="1:37" s="19" customFormat="1" ht="6.75" customHeight="1" thickTop="1" thickBot="1" x14ac:dyDescent="0.2">
      <c r="B129" s="545"/>
      <c r="C129" s="602"/>
      <c r="D129" s="602"/>
      <c r="E129" s="602"/>
      <c r="F129" s="602"/>
      <c r="G129" s="602"/>
      <c r="H129" s="602"/>
      <c r="I129" s="602"/>
      <c r="J129" s="602"/>
      <c r="K129" s="602"/>
      <c r="L129" s="602"/>
      <c r="M129" s="602"/>
      <c r="N129" s="602"/>
      <c r="O129" s="602"/>
      <c r="P129" s="601"/>
      <c r="S129" s="56"/>
      <c r="T129" s="1090"/>
      <c r="U129" s="1156"/>
      <c r="V129" s="1156"/>
      <c r="W129" s="1156"/>
      <c r="X129" s="1156"/>
      <c r="Y129" s="1156"/>
      <c r="Z129" s="1156"/>
      <c r="AA129" s="1156"/>
      <c r="AB129" s="1156"/>
      <c r="AC129" s="1156"/>
      <c r="AD129" s="1156"/>
      <c r="AE129" s="1156"/>
      <c r="AF129" s="1156"/>
      <c r="AG129" s="1156"/>
      <c r="AH129" s="1157"/>
    </row>
    <row r="130" spans="1:37" s="19" customFormat="1" ht="78" customHeight="1" thickBot="1" x14ac:dyDescent="0.2">
      <c r="A130" s="1964" t="s">
        <v>4385</v>
      </c>
      <c r="B130" s="1964"/>
      <c r="C130" s="1964"/>
      <c r="D130" s="1964"/>
      <c r="E130" s="1964"/>
      <c r="F130" s="1964"/>
      <c r="G130" s="1964"/>
      <c r="H130" s="1964"/>
      <c r="I130" s="1964"/>
      <c r="J130" s="1964"/>
      <c r="K130" s="1964"/>
      <c r="L130" s="1964"/>
      <c r="M130" s="1964"/>
      <c r="N130" s="1964"/>
      <c r="O130" s="1964"/>
      <c r="P130" s="1964"/>
      <c r="Q130" s="11"/>
      <c r="S130" s="1932" t="s">
        <v>4382</v>
      </c>
      <c r="T130" s="1932"/>
      <c r="U130" s="1932"/>
      <c r="V130" s="1932"/>
      <c r="W130" s="1932"/>
      <c r="X130" s="1932"/>
      <c r="Y130" s="1932"/>
      <c r="Z130" s="1932"/>
      <c r="AA130" s="1932"/>
      <c r="AB130" s="1932"/>
      <c r="AC130" s="1932"/>
      <c r="AD130" s="1932"/>
      <c r="AE130" s="1932"/>
      <c r="AF130" s="1932"/>
      <c r="AG130" s="1932"/>
      <c r="AH130" s="1932"/>
    </row>
    <row r="131" spans="1:37" s="19" customFormat="1" ht="8.25" customHeight="1" thickBot="1" x14ac:dyDescent="0.2">
      <c r="B131" s="546"/>
      <c r="C131" s="595"/>
      <c r="D131" s="595"/>
      <c r="E131" s="595"/>
      <c r="F131" s="595"/>
      <c r="G131" s="595"/>
      <c r="H131" s="595"/>
      <c r="I131" s="595"/>
      <c r="J131" s="595"/>
      <c r="K131" s="595"/>
      <c r="L131" s="595"/>
      <c r="M131" s="595"/>
      <c r="N131" s="595"/>
      <c r="O131" s="595"/>
      <c r="P131" s="543"/>
      <c r="Q131" s="11"/>
      <c r="S131" s="56"/>
      <c r="T131" s="1082"/>
      <c r="U131" s="1139"/>
      <c r="V131" s="1139"/>
      <c r="W131" s="1139"/>
      <c r="X131" s="1139"/>
      <c r="Y131" s="1139"/>
      <c r="Z131" s="1139"/>
      <c r="AA131" s="1139"/>
      <c r="AB131" s="1139"/>
      <c r="AC131" s="1139"/>
      <c r="AD131" s="1139"/>
      <c r="AE131" s="1139"/>
      <c r="AF131" s="1139"/>
      <c r="AG131" s="1139"/>
      <c r="AH131" s="1084"/>
    </row>
    <row r="132" spans="1:37" s="19" customFormat="1" ht="24" hidden="1" customHeight="1" thickBot="1" x14ac:dyDescent="0.2">
      <c r="B132" s="544"/>
      <c r="C132" s="1977"/>
      <c r="D132" s="1977"/>
      <c r="E132" s="1977"/>
      <c r="F132" s="1977"/>
      <c r="G132" s="1977"/>
      <c r="H132" s="1977"/>
      <c r="I132" s="1977"/>
      <c r="J132" s="1977"/>
      <c r="K132" s="1977"/>
      <c r="L132" s="1977"/>
      <c r="M132" s="1977"/>
      <c r="N132" s="1977"/>
      <c r="O132" s="1977"/>
      <c r="P132" s="1986"/>
      <c r="Q132" s="11"/>
      <c r="S132" s="56"/>
      <c r="T132" s="1085"/>
      <c r="U132" s="1987"/>
      <c r="V132" s="1987"/>
      <c r="W132" s="1987"/>
      <c r="X132" s="1987"/>
      <c r="Y132" s="1987"/>
      <c r="Z132" s="1987"/>
      <c r="AA132" s="1987"/>
      <c r="AB132" s="1987"/>
      <c r="AC132" s="1987"/>
      <c r="AD132" s="1987"/>
      <c r="AE132" s="1987"/>
      <c r="AF132" s="1987"/>
      <c r="AG132" s="1987"/>
      <c r="AH132" s="1988"/>
    </row>
    <row r="133" spans="1:37" s="19" customFormat="1" ht="27" customHeight="1" thickTop="1" thickBot="1" x14ac:dyDescent="0.3">
      <c r="B133" s="544"/>
      <c r="C133" s="45"/>
      <c r="D133" s="540" t="s">
        <v>4384</v>
      </c>
      <c r="E133" s="540"/>
      <c r="F133" s="540"/>
      <c r="G133" s="540"/>
      <c r="H133" s="540"/>
      <c r="I133" s="540"/>
      <c r="J133" s="936">
        <f>SUM($D$135:$D$136)</f>
        <v>0</v>
      </c>
      <c r="K133" s="608" t="s">
        <v>178</v>
      </c>
      <c r="L133" s="540"/>
      <c r="M133" s="540"/>
      <c r="N133" s="540"/>
      <c r="O133" s="540"/>
      <c r="P133" s="536"/>
      <c r="Q133" s="11"/>
      <c r="S133" s="56"/>
      <c r="T133" s="1085"/>
      <c r="U133" s="1151"/>
      <c r="V133" s="1697" t="s">
        <v>4381</v>
      </c>
      <c r="W133" s="1158"/>
      <c r="X133" s="1158"/>
      <c r="Y133" s="1158"/>
      <c r="Z133" s="1158"/>
      <c r="AA133" s="1158"/>
      <c r="AB133" s="1159">
        <v>0</v>
      </c>
      <c r="AC133" s="1160" t="s">
        <v>178</v>
      </c>
      <c r="AD133" s="1158"/>
      <c r="AE133" s="1158"/>
      <c r="AF133" s="1158"/>
      <c r="AG133" s="1158"/>
      <c r="AH133" s="1161"/>
      <c r="AJ133" s="19" t="s">
        <v>4040</v>
      </c>
    </row>
    <row r="134" spans="1:37" s="19" customFormat="1" ht="16.5" customHeight="1" thickTop="1" thickBot="1" x14ac:dyDescent="0.2">
      <c r="B134" s="544"/>
      <c r="C134" s="540"/>
      <c r="D134" s="1699" t="s">
        <v>4091</v>
      </c>
      <c r="E134" s="540"/>
      <c r="F134" s="540"/>
      <c r="G134" s="540"/>
      <c r="H134" s="540"/>
      <c r="I134" s="540"/>
      <c r="J134" s="540"/>
      <c r="K134" s="540"/>
      <c r="L134" s="540"/>
      <c r="M134" s="540"/>
      <c r="N134" s="540"/>
      <c r="O134" s="540"/>
      <c r="P134" s="536"/>
      <c r="Q134" s="11"/>
      <c r="S134" s="56"/>
      <c r="T134" s="1085"/>
      <c r="U134" s="1158"/>
      <c r="V134" s="1987" t="s">
        <v>4379</v>
      </c>
      <c r="W134" s="1987"/>
      <c r="X134" s="1987"/>
      <c r="Y134" s="1987"/>
      <c r="Z134" s="1987"/>
      <c r="AA134" s="1987"/>
      <c r="AB134" s="1158"/>
      <c r="AC134" s="1158"/>
      <c r="AD134" s="1158"/>
      <c r="AE134" s="1158"/>
      <c r="AF134" s="1158"/>
      <c r="AG134" s="1158"/>
      <c r="AH134" s="1161"/>
    </row>
    <row r="135" spans="1:37" s="19" customFormat="1" ht="21" customHeight="1" thickTop="1" thickBot="1" x14ac:dyDescent="0.2">
      <c r="B135" s="544"/>
      <c r="C135" s="549"/>
      <c r="D135" s="45"/>
      <c r="E135" s="813" t="s">
        <v>2861</v>
      </c>
      <c r="F135" s="572"/>
      <c r="G135" s="572"/>
      <c r="H135" s="572"/>
      <c r="I135" s="549"/>
      <c r="J135" s="549"/>
      <c r="K135" s="549"/>
      <c r="L135" s="549"/>
      <c r="M135" s="549"/>
      <c r="N135" s="549"/>
      <c r="O135" s="549"/>
      <c r="P135" s="536"/>
      <c r="Q135" s="11"/>
      <c r="S135" s="56"/>
      <c r="T135" s="1085"/>
      <c r="U135" s="1162"/>
      <c r="V135" s="1151"/>
      <c r="W135" s="1163" t="s">
        <v>2861</v>
      </c>
      <c r="X135" s="1158"/>
      <c r="Y135" s="1158"/>
      <c r="Z135" s="1158"/>
      <c r="AA135" s="1162"/>
      <c r="AB135" s="1162"/>
      <c r="AC135" s="1162"/>
      <c r="AD135" s="1162"/>
      <c r="AE135" s="1162"/>
      <c r="AF135" s="1162"/>
      <c r="AG135" s="1162"/>
      <c r="AH135" s="1161"/>
      <c r="AJ135" s="1691" t="s">
        <v>4051</v>
      </c>
      <c r="AK135" s="1691">
        <f>IF(D135&gt;0,1,0)</f>
        <v>0</v>
      </c>
    </row>
    <row r="136" spans="1:37" s="19" customFormat="1" ht="21" customHeight="1" thickTop="1" thickBot="1" x14ac:dyDescent="0.2">
      <c r="B136" s="544"/>
      <c r="C136" s="549"/>
      <c r="D136" s="45"/>
      <c r="E136" s="745" t="s">
        <v>2862</v>
      </c>
      <c r="F136" s="549"/>
      <c r="G136" s="549"/>
      <c r="H136" s="549"/>
      <c r="I136" s="549"/>
      <c r="J136" s="549"/>
      <c r="K136" s="549"/>
      <c r="L136" s="549"/>
      <c r="M136" s="549"/>
      <c r="N136" s="549"/>
      <c r="O136" s="549"/>
      <c r="P136" s="536"/>
      <c r="Q136" s="11"/>
      <c r="S136" s="56"/>
      <c r="T136" s="1085"/>
      <c r="U136" s="1162"/>
      <c r="V136" s="1151"/>
      <c r="W136" s="1164" t="s">
        <v>2862</v>
      </c>
      <c r="X136" s="1162"/>
      <c r="Y136" s="1162"/>
      <c r="Z136" s="1162"/>
      <c r="AA136" s="1162"/>
      <c r="AB136" s="1162"/>
      <c r="AC136" s="1162"/>
      <c r="AD136" s="1162"/>
      <c r="AE136" s="1162"/>
      <c r="AF136" s="1162"/>
      <c r="AG136" s="1162"/>
      <c r="AH136" s="1161"/>
      <c r="AJ136" s="1691" t="s">
        <v>4052</v>
      </c>
      <c r="AK136" s="1691">
        <f>IF(D136&gt;0,1,0)</f>
        <v>0</v>
      </c>
    </row>
    <row r="137" spans="1:37" s="19" customFormat="1" ht="18" customHeight="1" thickTop="1" x14ac:dyDescent="0.15">
      <c r="B137" s="544"/>
      <c r="C137" s="549"/>
      <c r="D137" s="549"/>
      <c r="E137" s="745" t="s">
        <v>732</v>
      </c>
      <c r="F137" s="549"/>
      <c r="G137" s="549"/>
      <c r="H137" s="549"/>
      <c r="I137" s="549"/>
      <c r="J137" s="549"/>
      <c r="K137" s="549"/>
      <c r="L137" s="549"/>
      <c r="M137" s="549"/>
      <c r="N137" s="549"/>
      <c r="O137" s="549"/>
      <c r="P137" s="536"/>
      <c r="Q137" s="11"/>
      <c r="S137" s="56"/>
      <c r="T137" s="1085"/>
      <c r="U137" s="1162"/>
      <c r="V137" s="1162"/>
      <c r="W137" s="1164" t="s">
        <v>732</v>
      </c>
      <c r="X137" s="1162"/>
      <c r="Y137" s="1162"/>
      <c r="Z137" s="1162"/>
      <c r="AA137" s="1162"/>
      <c r="AB137" s="1162"/>
      <c r="AC137" s="1162"/>
      <c r="AD137" s="1162"/>
      <c r="AE137" s="1162"/>
      <c r="AF137" s="1162"/>
      <c r="AG137" s="1162"/>
      <c r="AH137" s="1161"/>
    </row>
    <row r="138" spans="1:37" s="19" customFormat="1" ht="12" customHeight="1" x14ac:dyDescent="0.15">
      <c r="B138" s="544"/>
      <c r="C138" s="549"/>
      <c r="D138" s="549"/>
      <c r="E138" s="610"/>
      <c r="F138" s="549"/>
      <c r="G138" s="549"/>
      <c r="H138" s="549"/>
      <c r="I138" s="549"/>
      <c r="J138" s="549"/>
      <c r="K138" s="549"/>
      <c r="L138" s="549"/>
      <c r="M138" s="549"/>
      <c r="N138" s="549"/>
      <c r="O138" s="549"/>
      <c r="P138" s="536"/>
      <c r="Q138" s="11"/>
      <c r="S138" s="56"/>
      <c r="T138" s="1085"/>
      <c r="U138" s="1162"/>
      <c r="V138" s="1162"/>
      <c r="W138" s="1164"/>
      <c r="X138" s="1162"/>
      <c r="Y138" s="1162"/>
      <c r="Z138" s="1162"/>
      <c r="AA138" s="1162"/>
      <c r="AB138" s="1162"/>
      <c r="AC138" s="1162"/>
      <c r="AD138" s="1162"/>
      <c r="AE138" s="1162"/>
      <c r="AF138" s="1162"/>
      <c r="AG138" s="1162"/>
      <c r="AH138" s="1161"/>
    </row>
    <row r="139" spans="1:37" s="19" customFormat="1" ht="21" customHeight="1" x14ac:dyDescent="0.15">
      <c r="B139" s="544"/>
      <c r="C139" s="1996" t="s">
        <v>2866</v>
      </c>
      <c r="D139" s="1996"/>
      <c r="E139" s="1996"/>
      <c r="F139" s="1996"/>
      <c r="G139" s="1996"/>
      <c r="H139" s="1996"/>
      <c r="I139" s="1996"/>
      <c r="J139" s="1996"/>
      <c r="K139" s="1996"/>
      <c r="L139" s="1996"/>
      <c r="M139" s="1996"/>
      <c r="N139" s="1996"/>
      <c r="O139" s="1996"/>
      <c r="P139" s="536"/>
      <c r="Q139" s="11"/>
      <c r="S139" s="56"/>
      <c r="T139" s="1085"/>
      <c r="U139" s="1989" t="s">
        <v>2866</v>
      </c>
      <c r="V139" s="1989"/>
      <c r="W139" s="1989"/>
      <c r="X139" s="1989"/>
      <c r="Y139" s="1989"/>
      <c r="Z139" s="1989"/>
      <c r="AA139" s="1989"/>
      <c r="AB139" s="1989"/>
      <c r="AC139" s="1989"/>
      <c r="AD139" s="1989"/>
      <c r="AE139" s="1989"/>
      <c r="AF139" s="1989"/>
      <c r="AG139" s="1989"/>
      <c r="AH139" s="1161"/>
    </row>
    <row r="140" spans="1:37" s="19" customFormat="1" ht="65.099999999999994" customHeight="1" x14ac:dyDescent="0.15">
      <c r="B140" s="544"/>
      <c r="C140" s="1997"/>
      <c r="D140" s="1998"/>
      <c r="E140" s="1998"/>
      <c r="F140" s="1998"/>
      <c r="G140" s="1998"/>
      <c r="H140" s="1998"/>
      <c r="I140" s="1998"/>
      <c r="J140" s="1998"/>
      <c r="K140" s="1998"/>
      <c r="L140" s="1998"/>
      <c r="M140" s="1998"/>
      <c r="N140" s="1998"/>
      <c r="O140" s="1999"/>
      <c r="P140" s="536"/>
      <c r="Q140" s="11"/>
      <c r="S140" s="56"/>
      <c r="T140" s="1085"/>
      <c r="U140" s="1983"/>
      <c r="V140" s="1984"/>
      <c r="W140" s="1984"/>
      <c r="X140" s="1984"/>
      <c r="Y140" s="1984"/>
      <c r="Z140" s="1984"/>
      <c r="AA140" s="1984"/>
      <c r="AB140" s="1984"/>
      <c r="AC140" s="1984"/>
      <c r="AD140" s="1984"/>
      <c r="AE140" s="1984"/>
      <c r="AF140" s="1984"/>
      <c r="AG140" s="1985"/>
      <c r="AH140" s="1087"/>
    </row>
    <row r="141" spans="1:37" s="19" customFormat="1" ht="4.5" customHeight="1" thickBot="1" x14ac:dyDescent="0.2">
      <c r="B141" s="544"/>
      <c r="C141" s="541"/>
      <c r="D141" s="609"/>
      <c r="E141" s="540"/>
      <c r="F141" s="540"/>
      <c r="G141" s="540"/>
      <c r="H141" s="540"/>
      <c r="I141" s="540"/>
      <c r="J141" s="540"/>
      <c r="K141" s="540"/>
      <c r="L141" s="540"/>
      <c r="M141" s="540"/>
      <c r="N141" s="540"/>
      <c r="O141" s="540"/>
      <c r="P141" s="536"/>
      <c r="Q141" s="11"/>
      <c r="S141" s="56"/>
      <c r="T141" s="1085"/>
      <c r="U141" s="28"/>
      <c r="V141" s="1165"/>
      <c r="W141" s="56"/>
      <c r="X141" s="56"/>
      <c r="Y141" s="56"/>
      <c r="Z141" s="56"/>
      <c r="AA141" s="56"/>
      <c r="AB141" s="56"/>
      <c r="AC141" s="56"/>
      <c r="AD141" s="56"/>
      <c r="AE141" s="56"/>
      <c r="AF141" s="56"/>
      <c r="AG141" s="56"/>
      <c r="AH141" s="1087"/>
    </row>
    <row r="142" spans="1:37" s="19" customFormat="1" ht="27" customHeight="1" thickTop="1" thickBot="1" x14ac:dyDescent="0.2">
      <c r="B142" s="544"/>
      <c r="C142" s="45"/>
      <c r="D142" s="609" t="s">
        <v>4383</v>
      </c>
      <c r="E142" s="540"/>
      <c r="F142" s="540"/>
      <c r="G142" s="540"/>
      <c r="H142" s="540"/>
      <c r="I142" s="540"/>
      <c r="J142" s="540"/>
      <c r="K142" s="540"/>
      <c r="L142" s="540"/>
      <c r="M142" s="540"/>
      <c r="N142" s="540"/>
      <c r="O142" s="540"/>
      <c r="P142" s="536"/>
      <c r="Q142" s="11"/>
      <c r="S142" s="56"/>
      <c r="T142" s="1085"/>
      <c r="U142" s="1086"/>
      <c r="V142" s="1165" t="s">
        <v>4383</v>
      </c>
      <c r="W142" s="56"/>
      <c r="X142" s="56"/>
      <c r="Y142" s="56"/>
      <c r="Z142" s="56"/>
      <c r="AA142" s="56"/>
      <c r="AB142" s="56"/>
      <c r="AC142" s="56"/>
      <c r="AD142" s="56"/>
      <c r="AE142" s="56"/>
      <c r="AF142" s="56"/>
      <c r="AG142" s="56"/>
      <c r="AH142" s="1087"/>
    </row>
    <row r="143" spans="1:37" s="19" customFormat="1" ht="13.5" customHeight="1" thickTop="1" thickBot="1" x14ac:dyDescent="0.2">
      <c r="B143" s="545"/>
      <c r="C143" s="554"/>
      <c r="D143" s="554"/>
      <c r="E143" s="554"/>
      <c r="F143" s="554"/>
      <c r="G143" s="554"/>
      <c r="H143" s="554"/>
      <c r="I143" s="554"/>
      <c r="J143" s="554"/>
      <c r="K143" s="554"/>
      <c r="L143" s="554"/>
      <c r="M143" s="554"/>
      <c r="N143" s="554"/>
      <c r="O143" s="555"/>
      <c r="P143" s="538"/>
      <c r="Q143" s="11"/>
      <c r="S143" s="56"/>
      <c r="T143" s="1166"/>
      <c r="U143" s="1167"/>
      <c r="V143" s="1167"/>
      <c r="W143" s="1167"/>
      <c r="X143" s="1167"/>
      <c r="Y143" s="1167"/>
      <c r="Z143" s="1167"/>
      <c r="AA143" s="1167"/>
      <c r="AB143" s="1167"/>
      <c r="AC143" s="1167"/>
      <c r="AD143" s="1167"/>
      <c r="AE143" s="1167"/>
      <c r="AF143" s="1167"/>
      <c r="AG143" s="1168"/>
      <c r="AH143" s="1169"/>
    </row>
    <row r="144" spans="1:37" s="19" customFormat="1" ht="22.5" customHeight="1" x14ac:dyDescent="0.15">
      <c r="A144" s="1845" t="s">
        <v>319</v>
      </c>
      <c r="B144" s="1845"/>
      <c r="C144" s="1845"/>
      <c r="D144" s="1845"/>
      <c r="E144" s="1845"/>
      <c r="F144" s="1845"/>
      <c r="G144" s="1845"/>
      <c r="H144" s="1845"/>
      <c r="I144" s="1845"/>
      <c r="J144" s="1845"/>
      <c r="K144" s="1845"/>
      <c r="L144" s="1845"/>
      <c r="M144" s="1845"/>
      <c r="N144" s="1845"/>
      <c r="O144" s="15"/>
      <c r="P144" s="11"/>
      <c r="Q144" s="11"/>
      <c r="S144" s="56" t="s">
        <v>319</v>
      </c>
      <c r="V144" s="1139"/>
      <c r="W144" s="1139"/>
      <c r="X144" s="1139"/>
      <c r="Y144" s="1139"/>
      <c r="Z144" s="1139"/>
      <c r="AA144" s="1139"/>
      <c r="AB144" s="1139"/>
      <c r="AC144" s="1139"/>
      <c r="AD144" s="1139"/>
      <c r="AE144" s="1139"/>
      <c r="AF144" s="1139"/>
      <c r="AG144" s="39"/>
      <c r="AH144" s="36"/>
    </row>
    <row r="145" spans="2:34" s="19" customFormat="1" ht="20.100000000000001" customHeight="1" x14ac:dyDescent="0.15">
      <c r="B145" s="15"/>
      <c r="C145" s="15"/>
      <c r="D145" s="15"/>
      <c r="E145" s="15"/>
      <c r="F145" s="15"/>
      <c r="G145" s="15"/>
      <c r="H145" s="15"/>
      <c r="I145" s="15"/>
      <c r="J145" s="15"/>
      <c r="K145" s="15"/>
      <c r="L145" s="1995" t="str">
        <f>HYPERLINK("#A1","▲このシートの先頭に戻る")</f>
        <v>▲このシートの先頭に戻る</v>
      </c>
      <c r="M145" s="1995"/>
      <c r="N145" s="1995"/>
      <c r="O145" s="1995"/>
      <c r="P145" s="1995"/>
      <c r="Q145" s="11"/>
      <c r="R145" s="11"/>
      <c r="S145" s="56"/>
      <c r="T145" s="39"/>
      <c r="U145" s="39"/>
      <c r="V145" s="39"/>
      <c r="W145" s="39"/>
      <c r="X145" s="39"/>
      <c r="Y145" s="39"/>
      <c r="Z145" s="39"/>
      <c r="AA145" s="39"/>
      <c r="AB145" s="39"/>
      <c r="AC145" s="39"/>
      <c r="AD145" s="39"/>
      <c r="AE145" s="39"/>
      <c r="AF145" s="39"/>
      <c r="AG145" s="39"/>
      <c r="AH145" s="36"/>
    </row>
    <row r="146" spans="2:34" s="19" customFormat="1" ht="22.5" customHeight="1" x14ac:dyDescent="0.15">
      <c r="B146" s="15"/>
      <c r="C146" s="15"/>
      <c r="D146" s="15"/>
      <c r="E146" s="15"/>
      <c r="F146" s="15"/>
      <c r="G146" s="15"/>
      <c r="H146" s="15"/>
      <c r="I146" s="15"/>
      <c r="J146" s="15"/>
      <c r="K146" s="15"/>
      <c r="L146" s="15"/>
      <c r="M146" s="15"/>
      <c r="N146" s="15"/>
      <c r="O146" s="15"/>
      <c r="P146" s="11"/>
      <c r="Q146" s="11"/>
      <c r="S146" s="39"/>
      <c r="T146" s="39"/>
      <c r="U146" s="39"/>
      <c r="V146" s="39"/>
      <c r="W146" s="39"/>
      <c r="X146" s="39"/>
      <c r="Y146" s="39"/>
      <c r="Z146" s="39"/>
      <c r="AA146" s="39"/>
      <c r="AB146" s="39"/>
      <c r="AC146" s="39"/>
      <c r="AD146" s="39"/>
      <c r="AE146" s="39"/>
      <c r="AF146" s="39"/>
      <c r="AG146" s="39"/>
      <c r="AH146" s="36"/>
    </row>
    <row r="147" spans="2:34" s="19" customFormat="1" ht="22.5" customHeight="1" x14ac:dyDescent="0.15">
      <c r="B147" s="15"/>
      <c r="C147" s="15"/>
      <c r="D147" s="15"/>
      <c r="E147" s="15"/>
      <c r="F147" s="15"/>
      <c r="G147" s="15"/>
      <c r="H147" s="15"/>
      <c r="I147" s="15"/>
      <c r="J147" s="15"/>
      <c r="K147" s="15"/>
      <c r="L147" s="15"/>
      <c r="M147" s="15"/>
      <c r="N147" s="15"/>
      <c r="O147" s="15"/>
      <c r="P147" s="11"/>
      <c r="Q147" s="11"/>
      <c r="S147" s="39"/>
      <c r="T147" s="39"/>
      <c r="U147" s="39"/>
      <c r="V147" s="39"/>
      <c r="W147" s="39"/>
      <c r="X147" s="39"/>
      <c r="Y147" s="39"/>
      <c r="Z147" s="39"/>
      <c r="AA147" s="39"/>
      <c r="AB147" s="39"/>
      <c r="AC147" s="39"/>
      <c r="AD147" s="39"/>
      <c r="AE147" s="39"/>
      <c r="AF147" s="39"/>
      <c r="AG147" s="39"/>
      <c r="AH147" s="36"/>
    </row>
    <row r="148" spans="2:34" s="19" customFormat="1" ht="22.5" customHeight="1" x14ac:dyDescent="0.15">
      <c r="B148" s="15"/>
      <c r="C148" s="15"/>
      <c r="D148" s="15"/>
      <c r="E148" s="15"/>
      <c r="F148" s="15"/>
      <c r="G148" s="15"/>
      <c r="H148" s="15"/>
      <c r="I148" s="15"/>
      <c r="J148" s="15"/>
      <c r="K148" s="15"/>
      <c r="L148" s="15"/>
      <c r="M148" s="15"/>
      <c r="N148" s="15"/>
      <c r="O148" s="15"/>
      <c r="P148" s="11"/>
      <c r="Q148" s="11"/>
      <c r="S148" s="39"/>
      <c r="T148" s="39"/>
      <c r="U148" s="39"/>
      <c r="V148" s="39"/>
      <c r="W148" s="39"/>
      <c r="X148" s="39"/>
      <c r="Y148" s="39"/>
      <c r="Z148" s="39"/>
      <c r="AA148" s="39"/>
      <c r="AB148" s="39"/>
      <c r="AC148" s="39"/>
      <c r="AD148" s="39"/>
      <c r="AE148" s="39"/>
      <c r="AF148" s="39"/>
      <c r="AG148" s="39"/>
      <c r="AH148" s="36"/>
    </row>
    <row r="149" spans="2:34" s="19" customFormat="1" ht="22.5" customHeight="1" x14ac:dyDescent="0.15">
      <c r="B149" s="15"/>
      <c r="C149" s="15"/>
      <c r="D149" s="15"/>
      <c r="E149" s="15"/>
      <c r="F149" s="15"/>
      <c r="G149" s="15"/>
      <c r="H149" s="15"/>
      <c r="I149" s="15"/>
      <c r="J149" s="15"/>
      <c r="K149" s="15"/>
      <c r="L149" s="15"/>
      <c r="M149" s="15"/>
      <c r="N149" s="15"/>
      <c r="O149" s="15"/>
      <c r="P149" s="11"/>
      <c r="Q149" s="11"/>
      <c r="S149" s="39"/>
      <c r="T149" s="39"/>
      <c r="U149" s="39"/>
      <c r="V149" s="39"/>
      <c r="W149" s="39"/>
      <c r="X149" s="39"/>
      <c r="Y149" s="39"/>
      <c r="Z149" s="39"/>
      <c r="AA149" s="39"/>
      <c r="AB149" s="39"/>
      <c r="AC149" s="39"/>
      <c r="AD149" s="39"/>
      <c r="AE149" s="39"/>
      <c r="AF149" s="39"/>
      <c r="AG149" s="39"/>
      <c r="AH149" s="36"/>
    </row>
    <row r="150" spans="2:34" s="19" customFormat="1" ht="27" customHeight="1" x14ac:dyDescent="0.15">
      <c r="B150" s="15"/>
      <c r="C150" s="15"/>
      <c r="D150" s="15"/>
      <c r="E150" s="15"/>
      <c r="F150" s="15"/>
      <c r="G150" s="15"/>
      <c r="H150" s="15"/>
      <c r="I150" s="15"/>
      <c r="J150" s="15"/>
      <c r="K150" s="15"/>
      <c r="L150" s="15"/>
      <c r="M150" s="15"/>
      <c r="N150" s="15"/>
      <c r="O150" s="15"/>
      <c r="P150" s="11"/>
      <c r="Q150" s="11"/>
      <c r="S150" s="39"/>
      <c r="T150" s="39"/>
      <c r="U150" s="39"/>
      <c r="V150" s="39"/>
      <c r="W150" s="39"/>
      <c r="X150" s="39"/>
      <c r="Y150" s="39"/>
      <c r="Z150" s="39"/>
      <c r="AA150" s="39"/>
      <c r="AB150" s="39"/>
      <c r="AC150" s="39"/>
      <c r="AD150" s="39"/>
      <c r="AE150" s="39"/>
      <c r="AF150" s="39"/>
      <c r="AG150" s="39"/>
      <c r="AH150" s="36"/>
    </row>
    <row r="151" spans="2:34" s="19" customFormat="1" ht="3.75" customHeight="1" x14ac:dyDescent="0.15">
      <c r="B151" s="15"/>
      <c r="C151" s="15"/>
      <c r="D151" s="15"/>
      <c r="E151" s="15"/>
      <c r="F151" s="15"/>
      <c r="G151" s="15"/>
      <c r="H151" s="15"/>
      <c r="I151" s="15"/>
      <c r="J151" s="15"/>
      <c r="K151" s="15"/>
      <c r="L151" s="15"/>
      <c r="M151" s="15"/>
      <c r="N151" s="15"/>
      <c r="O151" s="15"/>
      <c r="P151" s="11"/>
      <c r="Q151" s="11"/>
      <c r="S151" s="39"/>
      <c r="T151" s="39"/>
      <c r="U151" s="39"/>
      <c r="V151" s="39"/>
      <c r="W151" s="39"/>
      <c r="X151" s="39"/>
      <c r="Y151" s="39"/>
      <c r="Z151" s="39"/>
      <c r="AA151" s="39"/>
      <c r="AB151" s="39"/>
      <c r="AC151" s="39"/>
      <c r="AD151" s="39"/>
      <c r="AE151" s="39"/>
      <c r="AF151" s="39"/>
      <c r="AG151" s="39"/>
      <c r="AH151" s="36"/>
    </row>
    <row r="152" spans="2:34" s="19" customFormat="1" ht="27" customHeight="1" x14ac:dyDescent="0.15">
      <c r="B152" s="15"/>
      <c r="C152" s="15"/>
      <c r="D152" s="15"/>
      <c r="E152" s="15"/>
      <c r="F152" s="15"/>
      <c r="G152" s="15"/>
      <c r="H152" s="15"/>
      <c r="I152" s="15"/>
      <c r="J152" s="15"/>
      <c r="K152" s="15"/>
      <c r="L152" s="15"/>
      <c r="M152" s="15"/>
      <c r="N152" s="15"/>
      <c r="O152" s="15"/>
      <c r="P152" s="11"/>
      <c r="Q152" s="11"/>
      <c r="S152" s="39"/>
      <c r="T152" s="39"/>
      <c r="U152" s="39"/>
      <c r="V152" s="39"/>
      <c r="W152" s="39"/>
      <c r="X152" s="39"/>
      <c r="Y152" s="39"/>
      <c r="Z152" s="39"/>
      <c r="AA152" s="39"/>
      <c r="AB152" s="39"/>
      <c r="AC152" s="39"/>
      <c r="AD152" s="39"/>
      <c r="AE152" s="39"/>
      <c r="AF152" s="39"/>
      <c r="AG152" s="39"/>
      <c r="AH152" s="36"/>
    </row>
    <row r="153" spans="2:34" s="19" customFormat="1" ht="3.75" customHeight="1" x14ac:dyDescent="0.15">
      <c r="B153" s="15"/>
      <c r="C153" s="15"/>
      <c r="D153" s="15"/>
      <c r="E153" s="15"/>
      <c r="F153" s="15"/>
      <c r="G153" s="15"/>
      <c r="H153" s="15"/>
      <c r="I153" s="15"/>
      <c r="J153" s="15"/>
      <c r="K153" s="15"/>
      <c r="L153" s="15"/>
      <c r="M153" s="15"/>
      <c r="N153" s="15"/>
      <c r="O153" s="15"/>
      <c r="P153" s="11"/>
      <c r="Q153" s="11"/>
      <c r="S153" s="39"/>
      <c r="T153" s="39"/>
      <c r="U153" s="39"/>
      <c r="V153" s="39"/>
      <c r="W153" s="39"/>
      <c r="X153" s="39"/>
      <c r="Y153" s="39"/>
      <c r="Z153" s="39"/>
      <c r="AA153" s="39"/>
      <c r="AB153" s="39"/>
      <c r="AC153" s="39"/>
      <c r="AD153" s="39"/>
      <c r="AE153" s="39"/>
      <c r="AF153" s="39"/>
      <c r="AG153" s="39"/>
      <c r="AH153" s="36"/>
    </row>
    <row r="154" spans="2:34" s="19" customFormat="1" ht="27" customHeight="1" x14ac:dyDescent="0.15">
      <c r="B154" s="15"/>
      <c r="C154" s="15"/>
      <c r="D154" s="15"/>
      <c r="E154" s="15"/>
      <c r="F154" s="15"/>
      <c r="G154" s="15"/>
      <c r="H154" s="15"/>
      <c r="I154" s="15"/>
      <c r="J154" s="15"/>
      <c r="K154" s="15"/>
      <c r="L154" s="15"/>
      <c r="M154" s="15"/>
      <c r="N154" s="15"/>
      <c r="O154" s="15"/>
      <c r="P154" s="11"/>
      <c r="Q154" s="11"/>
      <c r="S154" s="39"/>
      <c r="T154" s="39"/>
      <c r="U154" s="39"/>
      <c r="V154" s="39"/>
      <c r="W154" s="39"/>
      <c r="X154" s="39"/>
      <c r="Y154" s="39"/>
      <c r="Z154" s="39"/>
      <c r="AA154" s="39"/>
      <c r="AB154" s="39"/>
      <c r="AC154" s="39"/>
      <c r="AD154" s="39"/>
      <c r="AE154" s="39"/>
      <c r="AF154" s="39"/>
      <c r="AG154" s="39"/>
      <c r="AH154" s="36"/>
    </row>
    <row r="155" spans="2:34" s="19" customFormat="1" ht="22.5" customHeight="1" x14ac:dyDescent="0.15">
      <c r="B155" s="15"/>
      <c r="C155" s="15"/>
      <c r="D155" s="15"/>
      <c r="E155" s="15"/>
      <c r="F155" s="15"/>
      <c r="G155" s="15"/>
      <c r="H155" s="15"/>
      <c r="I155" s="15"/>
      <c r="J155" s="15"/>
      <c r="K155" s="15"/>
      <c r="L155" s="15"/>
      <c r="M155" s="15"/>
      <c r="N155" s="15"/>
      <c r="O155" s="15"/>
      <c r="P155" s="11"/>
      <c r="Q155" s="11"/>
      <c r="S155" s="39"/>
      <c r="T155" s="39"/>
      <c r="U155" s="39"/>
      <c r="V155" s="39"/>
      <c r="W155" s="39"/>
      <c r="X155" s="39"/>
      <c r="Y155" s="39"/>
      <c r="Z155" s="39"/>
      <c r="AA155" s="39"/>
      <c r="AB155" s="39"/>
      <c r="AC155" s="39"/>
      <c r="AD155" s="39"/>
      <c r="AE155" s="39"/>
      <c r="AF155" s="39"/>
      <c r="AG155" s="39"/>
      <c r="AH155" s="36"/>
    </row>
    <row r="156" spans="2:34" s="19" customFormat="1" ht="22.5" customHeight="1" x14ac:dyDescent="0.15">
      <c r="B156" s="15"/>
      <c r="C156" s="15"/>
      <c r="D156" s="15"/>
      <c r="E156" s="15"/>
      <c r="F156" s="15"/>
      <c r="G156" s="15"/>
      <c r="H156" s="15"/>
      <c r="I156" s="15"/>
      <c r="J156" s="15"/>
      <c r="K156" s="15"/>
      <c r="L156" s="15"/>
      <c r="M156" s="15"/>
      <c r="N156" s="15"/>
      <c r="O156" s="15"/>
      <c r="P156" s="11"/>
      <c r="Q156" s="11"/>
      <c r="S156" s="39"/>
      <c r="T156" s="39"/>
      <c r="U156" s="39"/>
      <c r="V156" s="39"/>
      <c r="W156" s="39"/>
      <c r="X156" s="39"/>
      <c r="Y156" s="39"/>
      <c r="Z156" s="39"/>
      <c r="AA156" s="39"/>
      <c r="AB156" s="39"/>
      <c r="AC156" s="39"/>
      <c r="AD156" s="39"/>
      <c r="AE156" s="39"/>
      <c r="AF156" s="39"/>
      <c r="AG156" s="39"/>
      <c r="AH156" s="36"/>
    </row>
    <row r="157" spans="2:34" s="19" customFormat="1" ht="22.5" customHeight="1" x14ac:dyDescent="0.15">
      <c r="B157" s="15"/>
      <c r="C157" s="15"/>
      <c r="D157" s="15"/>
      <c r="E157" s="15"/>
      <c r="F157" s="15"/>
      <c r="G157" s="15"/>
      <c r="H157" s="15"/>
      <c r="I157" s="15"/>
      <c r="J157" s="15"/>
      <c r="K157" s="15"/>
      <c r="L157" s="15"/>
      <c r="M157" s="15"/>
      <c r="N157" s="15"/>
      <c r="O157" s="15"/>
      <c r="P157" s="11"/>
      <c r="Q157" s="11"/>
      <c r="S157" s="39"/>
      <c r="T157" s="39"/>
      <c r="U157" s="39"/>
      <c r="V157" s="39"/>
      <c r="W157" s="39"/>
      <c r="X157" s="39"/>
      <c r="Y157" s="39"/>
      <c r="Z157" s="39"/>
      <c r="AA157" s="39"/>
      <c r="AB157" s="39"/>
      <c r="AC157" s="39"/>
      <c r="AD157" s="39"/>
      <c r="AE157" s="39"/>
      <c r="AF157" s="39"/>
      <c r="AG157" s="39"/>
      <c r="AH157" s="36"/>
    </row>
    <row r="158" spans="2:34" s="19" customFormat="1" ht="22.5" customHeight="1" x14ac:dyDescent="0.15">
      <c r="B158" s="15"/>
      <c r="C158" s="15"/>
      <c r="D158" s="15"/>
      <c r="E158" s="15"/>
      <c r="F158" s="15"/>
      <c r="G158" s="15"/>
      <c r="H158" s="15"/>
      <c r="I158" s="15"/>
      <c r="J158" s="15"/>
      <c r="K158" s="15"/>
      <c r="L158" s="15"/>
      <c r="M158" s="15"/>
      <c r="N158" s="15"/>
      <c r="O158" s="15"/>
      <c r="P158" s="11"/>
      <c r="Q158" s="11"/>
      <c r="S158" s="39"/>
      <c r="T158" s="39"/>
      <c r="U158" s="39"/>
      <c r="V158" s="39"/>
      <c r="W158" s="39"/>
      <c r="X158" s="39"/>
      <c r="Y158" s="39"/>
      <c r="Z158" s="39"/>
      <c r="AA158" s="39"/>
      <c r="AB158" s="39"/>
      <c r="AC158" s="39"/>
      <c r="AD158" s="39"/>
      <c r="AE158" s="39"/>
      <c r="AF158" s="39"/>
      <c r="AG158" s="39"/>
      <c r="AH158" s="36"/>
    </row>
    <row r="159" spans="2:34" s="19" customFormat="1" ht="27" customHeight="1" x14ac:dyDescent="0.15">
      <c r="B159" s="15"/>
      <c r="C159" s="15"/>
      <c r="D159" s="15"/>
      <c r="E159" s="15"/>
      <c r="F159" s="15"/>
      <c r="G159" s="15"/>
      <c r="H159" s="15"/>
      <c r="I159" s="15"/>
      <c r="J159" s="15"/>
      <c r="K159" s="15"/>
      <c r="L159" s="15"/>
      <c r="M159" s="15"/>
      <c r="N159" s="15"/>
      <c r="O159" s="15"/>
      <c r="P159" s="11"/>
      <c r="Q159" s="11"/>
      <c r="S159" s="39"/>
      <c r="T159" s="39"/>
      <c r="U159" s="39"/>
      <c r="V159" s="39"/>
      <c r="W159" s="39"/>
      <c r="X159" s="39"/>
      <c r="Y159" s="39"/>
      <c r="Z159" s="39"/>
      <c r="AA159" s="39"/>
      <c r="AB159" s="39"/>
      <c r="AC159" s="39"/>
      <c r="AD159" s="39"/>
      <c r="AE159" s="39"/>
      <c r="AF159" s="39"/>
      <c r="AG159" s="39"/>
      <c r="AH159" s="36"/>
    </row>
    <row r="160" spans="2:34" s="19" customFormat="1" ht="3.75" customHeight="1" x14ac:dyDescent="0.15">
      <c r="B160" s="15"/>
      <c r="C160" s="15"/>
      <c r="D160" s="15"/>
      <c r="E160" s="15"/>
      <c r="F160" s="15"/>
      <c r="G160" s="15"/>
      <c r="H160" s="15"/>
      <c r="I160" s="15"/>
      <c r="J160" s="15"/>
      <c r="K160" s="15"/>
      <c r="L160" s="15"/>
      <c r="M160" s="15"/>
      <c r="N160" s="15"/>
      <c r="O160" s="15"/>
      <c r="P160" s="11"/>
      <c r="Q160" s="11"/>
      <c r="S160" s="39"/>
      <c r="T160" s="39"/>
      <c r="U160" s="39"/>
      <c r="V160" s="39"/>
      <c r="W160" s="39"/>
      <c r="X160" s="39"/>
      <c r="Y160" s="39"/>
      <c r="Z160" s="39"/>
      <c r="AA160" s="39"/>
      <c r="AB160" s="39"/>
      <c r="AC160" s="39"/>
      <c r="AD160" s="39"/>
      <c r="AE160" s="39"/>
      <c r="AF160" s="39"/>
      <c r="AG160" s="39"/>
      <c r="AH160" s="36"/>
    </row>
    <row r="161" spans="2:34" s="19" customFormat="1" ht="28.5" customHeight="1" x14ac:dyDescent="0.15">
      <c r="B161" s="15"/>
      <c r="C161" s="15"/>
      <c r="D161" s="15"/>
      <c r="E161" s="15"/>
      <c r="F161" s="15"/>
      <c r="G161" s="15"/>
      <c r="H161" s="15"/>
      <c r="I161" s="15"/>
      <c r="J161" s="15"/>
      <c r="K161" s="15"/>
      <c r="L161" s="15"/>
      <c r="M161" s="15"/>
      <c r="N161" s="15"/>
      <c r="O161" s="15"/>
      <c r="P161" s="11"/>
      <c r="Q161" s="11"/>
      <c r="S161" s="39"/>
      <c r="T161" s="39"/>
      <c r="U161" s="39"/>
      <c r="V161" s="39"/>
      <c r="W161" s="39"/>
      <c r="X161" s="39"/>
      <c r="Y161" s="39"/>
      <c r="Z161" s="39"/>
      <c r="AA161" s="39"/>
      <c r="AB161" s="39"/>
      <c r="AC161" s="39"/>
      <c r="AD161" s="39"/>
      <c r="AE161" s="39"/>
      <c r="AF161" s="39"/>
      <c r="AG161" s="39"/>
      <c r="AH161" s="36"/>
    </row>
    <row r="162" spans="2:34" s="19" customFormat="1" ht="3.75" customHeight="1" x14ac:dyDescent="0.15">
      <c r="B162" s="15"/>
      <c r="C162" s="15"/>
      <c r="D162" s="15"/>
      <c r="E162" s="15"/>
      <c r="F162" s="15"/>
      <c r="G162" s="15"/>
      <c r="H162" s="15"/>
      <c r="I162" s="15"/>
      <c r="J162" s="15"/>
      <c r="K162" s="15"/>
      <c r="L162" s="15"/>
      <c r="M162" s="15"/>
      <c r="N162" s="15"/>
      <c r="O162" s="15"/>
      <c r="P162" s="11"/>
      <c r="Q162" s="11"/>
      <c r="S162" s="39"/>
      <c r="T162" s="39"/>
      <c r="U162" s="39"/>
      <c r="V162" s="39"/>
      <c r="W162" s="39"/>
      <c r="X162" s="39"/>
      <c r="Y162" s="39"/>
      <c r="Z162" s="39"/>
      <c r="AA162" s="39"/>
      <c r="AB162" s="39"/>
      <c r="AC162" s="39"/>
      <c r="AD162" s="39"/>
      <c r="AE162" s="39"/>
      <c r="AF162" s="39"/>
      <c r="AG162" s="39"/>
      <c r="AH162" s="36"/>
    </row>
    <row r="163" spans="2:34" s="19" customFormat="1" ht="22.5" customHeight="1" x14ac:dyDescent="0.15">
      <c r="B163" s="15"/>
      <c r="C163" s="15"/>
      <c r="D163" s="15"/>
      <c r="E163" s="15"/>
      <c r="F163" s="15"/>
      <c r="G163" s="15"/>
      <c r="H163" s="15"/>
      <c r="I163" s="15"/>
      <c r="J163" s="15"/>
      <c r="K163" s="15"/>
      <c r="L163" s="15"/>
      <c r="M163" s="15"/>
      <c r="N163" s="15"/>
      <c r="O163" s="15"/>
      <c r="P163" s="11"/>
      <c r="Q163" s="11"/>
      <c r="S163" s="39"/>
      <c r="T163" s="39"/>
      <c r="U163" s="39"/>
      <c r="V163" s="39"/>
      <c r="W163" s="39"/>
      <c r="X163" s="39"/>
      <c r="Y163" s="39"/>
      <c r="Z163" s="39"/>
      <c r="AA163" s="39"/>
      <c r="AB163" s="39"/>
      <c r="AC163" s="39"/>
      <c r="AD163" s="39"/>
      <c r="AE163" s="39"/>
      <c r="AF163" s="39"/>
      <c r="AG163" s="39"/>
      <c r="AH163" s="36"/>
    </row>
    <row r="164" spans="2:34" s="19" customFormat="1" ht="22.5" customHeight="1" x14ac:dyDescent="0.15">
      <c r="B164" s="15"/>
      <c r="C164" s="15"/>
      <c r="D164" s="15"/>
      <c r="E164" s="15"/>
      <c r="F164" s="15"/>
      <c r="G164" s="15"/>
      <c r="H164" s="15"/>
      <c r="I164" s="15"/>
      <c r="J164" s="15"/>
      <c r="K164" s="15"/>
      <c r="L164" s="15"/>
      <c r="M164" s="15"/>
      <c r="N164" s="15"/>
      <c r="O164" s="15"/>
      <c r="P164" s="11"/>
      <c r="Q164" s="11"/>
      <c r="S164" s="39"/>
      <c r="T164" s="39"/>
      <c r="U164" s="39"/>
      <c r="V164" s="39"/>
      <c r="W164" s="39"/>
      <c r="X164" s="39"/>
      <c r="Y164" s="39"/>
      <c r="Z164" s="39"/>
      <c r="AA164" s="39"/>
      <c r="AB164" s="39"/>
      <c r="AC164" s="39"/>
      <c r="AD164" s="39"/>
      <c r="AE164" s="39"/>
      <c r="AF164" s="39"/>
      <c r="AG164" s="39"/>
      <c r="AH164" s="36"/>
    </row>
    <row r="165" spans="2:34" s="19" customFormat="1" ht="22.5" customHeight="1" x14ac:dyDescent="0.15">
      <c r="B165" s="15"/>
      <c r="C165" s="15"/>
      <c r="D165" s="15"/>
      <c r="E165" s="15"/>
      <c r="F165" s="15"/>
      <c r="G165" s="15"/>
      <c r="H165" s="15"/>
      <c r="I165" s="15"/>
      <c r="J165" s="15"/>
      <c r="K165" s="15"/>
      <c r="L165" s="15"/>
      <c r="M165" s="15"/>
      <c r="N165" s="15"/>
      <c r="O165" s="15"/>
      <c r="P165" s="11"/>
      <c r="Q165" s="11"/>
      <c r="S165" s="39"/>
      <c r="T165" s="39"/>
      <c r="U165" s="39"/>
      <c r="V165" s="39"/>
      <c r="W165" s="39"/>
      <c r="X165" s="39"/>
      <c r="Y165" s="39"/>
      <c r="Z165" s="39"/>
      <c r="AA165" s="39"/>
      <c r="AB165" s="39"/>
      <c r="AC165" s="39"/>
      <c r="AD165" s="39"/>
      <c r="AE165" s="39"/>
      <c r="AF165" s="39"/>
      <c r="AG165" s="39"/>
      <c r="AH165" s="36"/>
    </row>
    <row r="166" spans="2:34" s="19" customFormat="1" ht="22.5" customHeight="1" x14ac:dyDescent="0.15">
      <c r="B166" s="15"/>
      <c r="C166" s="15"/>
      <c r="D166" s="15"/>
      <c r="E166" s="15"/>
      <c r="F166" s="15"/>
      <c r="G166" s="15"/>
      <c r="H166" s="15"/>
      <c r="I166" s="15"/>
      <c r="J166" s="15"/>
      <c r="K166" s="15"/>
      <c r="L166" s="15"/>
      <c r="M166" s="15"/>
      <c r="N166" s="15"/>
      <c r="O166" s="15"/>
      <c r="P166" s="11"/>
      <c r="Q166" s="11"/>
      <c r="S166" s="39"/>
      <c r="T166" s="39"/>
      <c r="U166" s="39"/>
      <c r="V166" s="39"/>
      <c r="W166" s="39"/>
      <c r="X166" s="39"/>
      <c r="Y166" s="39"/>
      <c r="Z166" s="39"/>
      <c r="AA166" s="39"/>
      <c r="AB166" s="39"/>
      <c r="AC166" s="39"/>
      <c r="AD166" s="39"/>
      <c r="AE166" s="39"/>
      <c r="AF166" s="39"/>
      <c r="AG166" s="39"/>
      <c r="AH166" s="36"/>
    </row>
    <row r="167" spans="2:34" s="19" customFormat="1" ht="27" customHeight="1" x14ac:dyDescent="0.15">
      <c r="B167" s="15"/>
      <c r="C167" s="15"/>
      <c r="D167" s="15"/>
      <c r="E167" s="15"/>
      <c r="F167" s="15"/>
      <c r="G167" s="15"/>
      <c r="H167" s="15"/>
      <c r="I167" s="15"/>
      <c r="J167" s="15"/>
      <c r="K167" s="15"/>
      <c r="L167" s="15"/>
      <c r="M167" s="15"/>
      <c r="N167" s="15"/>
      <c r="O167" s="15"/>
      <c r="P167" s="11"/>
      <c r="Q167" s="11"/>
      <c r="S167" s="39"/>
      <c r="T167" s="39"/>
      <c r="U167" s="39"/>
      <c r="V167" s="39"/>
      <c r="W167" s="39"/>
      <c r="X167" s="39"/>
      <c r="Y167" s="39"/>
      <c r="Z167" s="39"/>
      <c r="AA167" s="39"/>
      <c r="AB167" s="39"/>
      <c r="AC167" s="39"/>
      <c r="AD167" s="39"/>
      <c r="AE167" s="39"/>
      <c r="AF167" s="39"/>
      <c r="AG167" s="39"/>
      <c r="AH167" s="36"/>
    </row>
    <row r="168" spans="2:34" s="19" customFormat="1" ht="3.75" customHeight="1" x14ac:dyDescent="0.15">
      <c r="B168" s="15"/>
      <c r="C168" s="15"/>
      <c r="D168" s="15"/>
      <c r="E168" s="15"/>
      <c r="F168" s="15"/>
      <c r="G168" s="15"/>
      <c r="H168" s="15"/>
      <c r="I168" s="15"/>
      <c r="J168" s="15"/>
      <c r="K168" s="15"/>
      <c r="L168" s="15"/>
      <c r="M168" s="15"/>
      <c r="N168" s="15"/>
      <c r="O168" s="15"/>
      <c r="P168" s="11"/>
      <c r="Q168" s="11"/>
      <c r="S168" s="39"/>
      <c r="T168" s="39"/>
      <c r="U168" s="39"/>
      <c r="V168" s="39"/>
      <c r="W168" s="39"/>
      <c r="X168" s="39"/>
      <c r="Y168" s="39"/>
      <c r="Z168" s="39"/>
      <c r="AA168" s="39"/>
      <c r="AB168" s="39"/>
      <c r="AC168" s="39"/>
      <c r="AD168" s="39"/>
      <c r="AE168" s="39"/>
      <c r="AF168" s="39"/>
      <c r="AG168" s="39"/>
      <c r="AH168" s="36"/>
    </row>
    <row r="169" spans="2:34" s="19" customFormat="1" ht="28.5" customHeight="1" x14ac:dyDescent="0.15">
      <c r="B169" s="15"/>
      <c r="C169" s="15"/>
      <c r="D169" s="15"/>
      <c r="E169" s="15"/>
      <c r="F169" s="15"/>
      <c r="G169" s="15"/>
      <c r="H169" s="15"/>
      <c r="I169" s="15"/>
      <c r="J169" s="15"/>
      <c r="K169" s="15"/>
      <c r="L169" s="15"/>
      <c r="M169" s="15"/>
      <c r="N169" s="15"/>
      <c r="O169" s="15"/>
      <c r="P169" s="11"/>
      <c r="Q169" s="11"/>
      <c r="S169" s="39"/>
      <c r="T169" s="39"/>
      <c r="U169" s="39"/>
      <c r="V169" s="39"/>
      <c r="W169" s="39"/>
      <c r="X169" s="39"/>
      <c r="Y169" s="39"/>
      <c r="Z169" s="39"/>
      <c r="AA169" s="39"/>
      <c r="AB169" s="39"/>
      <c r="AC169" s="39"/>
      <c r="AD169" s="39"/>
      <c r="AE169" s="39"/>
      <c r="AF169" s="39"/>
      <c r="AG169" s="39"/>
      <c r="AH169" s="36"/>
    </row>
    <row r="170" spans="2:34" s="19" customFormat="1" ht="3.75" customHeight="1" x14ac:dyDescent="0.15">
      <c r="B170" s="15"/>
      <c r="C170" s="15"/>
      <c r="D170" s="15"/>
      <c r="E170" s="15"/>
      <c r="F170" s="15"/>
      <c r="G170" s="15"/>
      <c r="H170" s="15"/>
      <c r="I170" s="15"/>
      <c r="J170" s="15"/>
      <c r="K170" s="15"/>
      <c r="L170" s="15"/>
      <c r="M170" s="15"/>
      <c r="N170" s="15"/>
      <c r="O170" s="15"/>
      <c r="P170" s="11"/>
      <c r="Q170" s="11"/>
      <c r="S170" s="39"/>
      <c r="T170" s="39"/>
      <c r="U170" s="39"/>
      <c r="V170" s="39"/>
      <c r="W170" s="39"/>
      <c r="X170" s="39"/>
      <c r="Y170" s="39"/>
      <c r="Z170" s="39"/>
      <c r="AA170" s="39"/>
      <c r="AB170" s="39"/>
      <c r="AC170" s="39"/>
      <c r="AD170" s="39"/>
      <c r="AE170" s="39"/>
      <c r="AF170" s="39"/>
      <c r="AG170" s="39"/>
      <c r="AH170" s="36"/>
    </row>
    <row r="171" spans="2:34" s="19" customFormat="1" ht="40.5" customHeight="1" x14ac:dyDescent="0.15">
      <c r="B171" s="15"/>
      <c r="C171" s="15"/>
      <c r="D171" s="15"/>
      <c r="E171" s="15"/>
      <c r="F171" s="15"/>
      <c r="G171" s="15"/>
      <c r="H171" s="15"/>
      <c r="I171" s="15"/>
      <c r="J171" s="15"/>
      <c r="K171" s="15"/>
      <c r="L171" s="15"/>
      <c r="M171" s="15"/>
      <c r="N171" s="15"/>
      <c r="O171" s="15"/>
      <c r="P171" s="11"/>
      <c r="Q171" s="11"/>
      <c r="S171" s="39"/>
      <c r="T171" s="39"/>
      <c r="U171" s="39"/>
      <c r="V171" s="39"/>
      <c r="W171" s="39"/>
      <c r="X171" s="39"/>
      <c r="Y171" s="39"/>
      <c r="Z171" s="39"/>
      <c r="AA171" s="39"/>
      <c r="AB171" s="39"/>
      <c r="AC171" s="39"/>
      <c r="AD171" s="39"/>
      <c r="AE171" s="39"/>
      <c r="AF171" s="39"/>
      <c r="AG171" s="39"/>
      <c r="AH171" s="36"/>
    </row>
    <row r="172" spans="2:34" s="19" customFormat="1" ht="15" customHeight="1" x14ac:dyDescent="0.15">
      <c r="B172" s="15"/>
      <c r="C172" s="15"/>
      <c r="D172" s="15"/>
      <c r="E172" s="15"/>
      <c r="F172" s="15"/>
      <c r="G172" s="15"/>
      <c r="H172" s="15"/>
      <c r="I172" s="15"/>
      <c r="J172" s="15"/>
      <c r="K172" s="15"/>
      <c r="L172" s="15"/>
      <c r="M172" s="15"/>
      <c r="N172" s="15"/>
      <c r="O172" s="15"/>
      <c r="P172" s="11"/>
      <c r="Q172" s="11"/>
      <c r="S172" s="39"/>
      <c r="T172" s="39"/>
      <c r="U172" s="39"/>
      <c r="V172" s="39"/>
      <c r="W172" s="39"/>
      <c r="X172" s="39"/>
      <c r="Y172" s="39"/>
      <c r="Z172" s="39"/>
      <c r="AA172" s="39"/>
      <c r="AB172" s="39"/>
      <c r="AC172" s="39"/>
      <c r="AD172" s="39"/>
      <c r="AE172" s="39"/>
      <c r="AF172" s="39"/>
      <c r="AG172" s="39"/>
      <c r="AH172" s="36"/>
    </row>
    <row r="173" spans="2:34" s="19" customFormat="1" ht="51.75" customHeight="1" x14ac:dyDescent="0.15">
      <c r="B173" s="15"/>
      <c r="C173" s="15"/>
      <c r="D173" s="15"/>
      <c r="E173" s="15"/>
      <c r="F173" s="15"/>
      <c r="G173" s="15"/>
      <c r="H173" s="15"/>
      <c r="I173" s="15"/>
      <c r="J173" s="15"/>
      <c r="K173" s="15"/>
      <c r="L173" s="15"/>
      <c r="M173" s="15"/>
      <c r="N173" s="15"/>
      <c r="O173" s="15"/>
      <c r="P173" s="11"/>
      <c r="Q173" s="11"/>
      <c r="S173" s="39"/>
      <c r="T173" s="39"/>
      <c r="U173" s="39"/>
      <c r="V173" s="39"/>
      <c r="W173" s="39"/>
      <c r="X173" s="39"/>
      <c r="Y173" s="39"/>
      <c r="Z173" s="39"/>
      <c r="AA173" s="39"/>
      <c r="AB173" s="39"/>
      <c r="AC173" s="39"/>
      <c r="AD173" s="39"/>
      <c r="AE173" s="39"/>
      <c r="AF173" s="39"/>
      <c r="AG173" s="39"/>
      <c r="AH173" s="36"/>
    </row>
    <row r="174" spans="2:34" s="19" customFormat="1" ht="3.75" customHeight="1" x14ac:dyDescent="0.15">
      <c r="B174" s="15"/>
      <c r="C174" s="15"/>
      <c r="D174" s="15"/>
      <c r="E174" s="15"/>
      <c r="F174" s="15"/>
      <c r="G174" s="15"/>
      <c r="H174" s="15"/>
      <c r="I174" s="15"/>
      <c r="J174" s="15"/>
      <c r="K174" s="15"/>
      <c r="L174" s="15"/>
      <c r="M174" s="15"/>
      <c r="N174" s="15"/>
      <c r="O174" s="15"/>
      <c r="P174" s="11"/>
      <c r="Q174" s="11"/>
      <c r="S174" s="39"/>
      <c r="T174" s="39"/>
      <c r="U174" s="39"/>
      <c r="V174" s="39"/>
      <c r="W174" s="39"/>
      <c r="X174" s="39"/>
      <c r="Y174" s="39"/>
      <c r="Z174" s="39"/>
      <c r="AA174" s="39"/>
      <c r="AB174" s="39"/>
      <c r="AC174" s="39"/>
      <c r="AD174" s="39"/>
      <c r="AE174" s="39"/>
      <c r="AF174" s="39"/>
      <c r="AG174" s="39"/>
      <c r="AH174" s="36"/>
    </row>
    <row r="175" spans="2:34" s="19" customFormat="1" ht="22.5" customHeight="1" x14ac:dyDescent="0.15">
      <c r="B175" s="15"/>
      <c r="C175" s="15"/>
      <c r="D175" s="15"/>
      <c r="E175" s="15"/>
      <c r="F175" s="15"/>
      <c r="G175" s="15"/>
      <c r="H175" s="15"/>
      <c r="I175" s="15"/>
      <c r="J175" s="15"/>
      <c r="K175" s="15"/>
      <c r="L175" s="15"/>
      <c r="M175" s="15"/>
      <c r="N175" s="15"/>
      <c r="O175" s="15"/>
      <c r="P175" s="11"/>
      <c r="Q175" s="11"/>
      <c r="S175" s="39"/>
      <c r="T175" s="39"/>
      <c r="U175" s="39"/>
      <c r="V175" s="39"/>
      <c r="W175" s="39"/>
      <c r="X175" s="39"/>
      <c r="Y175" s="39"/>
      <c r="Z175" s="39"/>
      <c r="AA175" s="39"/>
      <c r="AB175" s="39"/>
      <c r="AC175" s="39"/>
      <c r="AD175" s="39"/>
      <c r="AE175" s="39"/>
      <c r="AF175" s="39"/>
      <c r="AG175" s="39"/>
      <c r="AH175" s="36"/>
    </row>
    <row r="176" spans="2:34" s="19" customFormat="1" ht="22.5" customHeight="1" x14ac:dyDescent="0.15">
      <c r="B176" s="15"/>
      <c r="C176" s="15"/>
      <c r="D176" s="15"/>
      <c r="E176" s="15"/>
      <c r="F176" s="15"/>
      <c r="G176" s="15"/>
      <c r="H176" s="15"/>
      <c r="I176" s="15"/>
      <c r="J176" s="15"/>
      <c r="K176" s="15"/>
      <c r="L176" s="15"/>
      <c r="M176" s="15"/>
      <c r="N176" s="15"/>
      <c r="O176" s="15"/>
      <c r="P176" s="11"/>
      <c r="Q176" s="11"/>
      <c r="S176" s="39"/>
      <c r="T176" s="39"/>
      <c r="U176" s="39"/>
      <c r="V176" s="39"/>
      <c r="W176" s="39"/>
      <c r="X176" s="39"/>
      <c r="Y176" s="39"/>
      <c r="Z176" s="39"/>
      <c r="AA176" s="39"/>
      <c r="AB176" s="39"/>
      <c r="AC176" s="39"/>
      <c r="AD176" s="39"/>
      <c r="AE176" s="39"/>
      <c r="AF176" s="39"/>
      <c r="AG176" s="39"/>
      <c r="AH176" s="36"/>
    </row>
    <row r="177" spans="2:34" s="19" customFormat="1" ht="22.5" customHeight="1" x14ac:dyDescent="0.15">
      <c r="B177" s="15"/>
      <c r="C177" s="15"/>
      <c r="D177" s="15"/>
      <c r="E177" s="15"/>
      <c r="F177" s="15"/>
      <c r="G177" s="15"/>
      <c r="H177" s="15"/>
      <c r="I177" s="15"/>
      <c r="J177" s="15"/>
      <c r="K177" s="15"/>
      <c r="L177" s="15"/>
      <c r="M177" s="15"/>
      <c r="N177" s="15"/>
      <c r="O177" s="15"/>
      <c r="P177" s="11"/>
      <c r="Q177" s="11"/>
      <c r="S177" s="39"/>
      <c r="T177" s="39"/>
      <c r="U177" s="39"/>
      <c r="V177" s="39"/>
      <c r="W177" s="39"/>
      <c r="X177" s="39"/>
      <c r="Y177" s="39"/>
      <c r="Z177" s="39"/>
      <c r="AA177" s="39"/>
      <c r="AB177" s="39"/>
      <c r="AC177" s="39"/>
      <c r="AD177" s="39"/>
      <c r="AE177" s="39"/>
      <c r="AF177" s="39"/>
      <c r="AG177" s="39"/>
      <c r="AH177" s="36"/>
    </row>
    <row r="178" spans="2:34" s="19" customFormat="1" ht="22.5" customHeight="1" x14ac:dyDescent="0.15">
      <c r="B178" s="15"/>
      <c r="C178" s="15"/>
      <c r="D178" s="15"/>
      <c r="E178" s="15"/>
      <c r="F178" s="15"/>
      <c r="G178" s="15"/>
      <c r="H178" s="15"/>
      <c r="I178" s="15"/>
      <c r="J178" s="15"/>
      <c r="K178" s="15"/>
      <c r="L178" s="15"/>
      <c r="M178" s="15"/>
      <c r="N178" s="15"/>
      <c r="O178" s="15"/>
      <c r="P178" s="11"/>
      <c r="Q178" s="11"/>
      <c r="S178" s="39"/>
      <c r="T178" s="39"/>
      <c r="U178" s="39"/>
      <c r="V178" s="39"/>
      <c r="W178" s="39"/>
      <c r="X178" s="39"/>
      <c r="Y178" s="39"/>
      <c r="Z178" s="39"/>
      <c r="AA178" s="39"/>
      <c r="AB178" s="39"/>
      <c r="AC178" s="39"/>
      <c r="AD178" s="39"/>
      <c r="AE178" s="39"/>
      <c r="AF178" s="39"/>
      <c r="AG178" s="39"/>
      <c r="AH178" s="36"/>
    </row>
    <row r="179" spans="2:34" s="19" customFormat="1" ht="27" customHeight="1" x14ac:dyDescent="0.15">
      <c r="B179" s="15"/>
      <c r="C179" s="15"/>
      <c r="D179" s="15"/>
      <c r="E179" s="15"/>
      <c r="F179" s="15"/>
      <c r="G179" s="15"/>
      <c r="H179" s="15"/>
      <c r="I179" s="15"/>
      <c r="J179" s="15"/>
      <c r="K179" s="15"/>
      <c r="L179" s="15"/>
      <c r="M179" s="15"/>
      <c r="N179" s="15"/>
      <c r="O179" s="15"/>
      <c r="P179" s="11"/>
      <c r="Q179" s="11"/>
      <c r="S179" s="39"/>
      <c r="T179" s="39"/>
      <c r="U179" s="39"/>
      <c r="V179" s="39"/>
      <c r="W179" s="39"/>
      <c r="X179" s="39"/>
      <c r="Y179" s="39"/>
      <c r="Z179" s="39"/>
      <c r="AA179" s="39"/>
      <c r="AB179" s="39"/>
      <c r="AC179" s="39"/>
      <c r="AD179" s="39"/>
      <c r="AE179" s="39"/>
      <c r="AF179" s="39"/>
      <c r="AG179" s="39"/>
      <c r="AH179" s="36"/>
    </row>
    <row r="180" spans="2:34" s="19" customFormat="1" ht="7.5" customHeight="1" x14ac:dyDescent="0.15">
      <c r="B180" s="15"/>
      <c r="C180" s="15"/>
      <c r="D180" s="15"/>
      <c r="E180" s="15"/>
      <c r="F180" s="15"/>
      <c r="G180" s="15"/>
      <c r="H180" s="15"/>
      <c r="I180" s="15"/>
      <c r="J180" s="15"/>
      <c r="K180" s="15"/>
      <c r="L180" s="15"/>
      <c r="M180" s="15"/>
      <c r="N180" s="15"/>
      <c r="O180" s="15"/>
      <c r="P180" s="11"/>
      <c r="Q180" s="11"/>
      <c r="S180" s="39"/>
      <c r="T180" s="39"/>
      <c r="U180" s="39"/>
      <c r="V180" s="39"/>
      <c r="W180" s="39"/>
      <c r="X180" s="39"/>
      <c r="Y180" s="39"/>
      <c r="Z180" s="39"/>
      <c r="AA180" s="39"/>
      <c r="AB180" s="39"/>
      <c r="AC180" s="39"/>
      <c r="AD180" s="39"/>
      <c r="AE180" s="39"/>
      <c r="AF180" s="39"/>
      <c r="AG180" s="39"/>
      <c r="AH180" s="36"/>
    </row>
    <row r="181" spans="2:34" ht="15" customHeight="1" x14ac:dyDescent="0.15">
      <c r="R181" s="15"/>
    </row>
  </sheetData>
  <sheetProtection algorithmName="SHA-512" hashValue="VX7CKouE3TcdFkSWBkvSTV7c5LPiXERtSxNOvzs0oPH2fkBb1icJVEXTZgB5AL2AjOIOYBIckWNC5HzRCH/NGg==" saltValue="yPs2XJWnXYHXGZMMFE/1cQ==" spinCount="100000" sheet="1" formatRows="0"/>
  <mergeCells count="124">
    <mergeCell ref="L145:P145"/>
    <mergeCell ref="A144:N144"/>
    <mergeCell ref="A95:P95"/>
    <mergeCell ref="C97:O97"/>
    <mergeCell ref="C101:O101"/>
    <mergeCell ref="C110:O110"/>
    <mergeCell ref="D111:O111"/>
    <mergeCell ref="A115:P115"/>
    <mergeCell ref="D107:O107"/>
    <mergeCell ref="D109:O109"/>
    <mergeCell ref="A105:P105"/>
    <mergeCell ref="C139:O139"/>
    <mergeCell ref="C140:O140"/>
    <mergeCell ref="U140:AG140"/>
    <mergeCell ref="A130:P130"/>
    <mergeCell ref="S130:AH130"/>
    <mergeCell ref="C132:P132"/>
    <mergeCell ref="U132:AH132"/>
    <mergeCell ref="V111:AG111"/>
    <mergeCell ref="S115:AH115"/>
    <mergeCell ref="U139:AG139"/>
    <mergeCell ref="F81:I81"/>
    <mergeCell ref="B94:P94"/>
    <mergeCell ref="A83:P83"/>
    <mergeCell ref="D85:O85"/>
    <mergeCell ref="U90:AG90"/>
    <mergeCell ref="V91:AG91"/>
    <mergeCell ref="S95:AH95"/>
    <mergeCell ref="U97:AG97"/>
    <mergeCell ref="U101:AG101"/>
    <mergeCell ref="S105:AH105"/>
    <mergeCell ref="V107:AG107"/>
    <mergeCell ref="V109:AG109"/>
    <mergeCell ref="U110:AG110"/>
    <mergeCell ref="B114:P114"/>
    <mergeCell ref="V134:AA134"/>
    <mergeCell ref="C63:N63"/>
    <mergeCell ref="C69:N69"/>
    <mergeCell ref="C70:N70"/>
    <mergeCell ref="C77:N77"/>
    <mergeCell ref="C78:N78"/>
    <mergeCell ref="D87:I87"/>
    <mergeCell ref="J87:O87"/>
    <mergeCell ref="C90:O90"/>
    <mergeCell ref="D91:O91"/>
    <mergeCell ref="C45:N45"/>
    <mergeCell ref="C52:N52"/>
    <mergeCell ref="C61:N61"/>
    <mergeCell ref="C54:N54"/>
    <mergeCell ref="C55:N55"/>
    <mergeCell ref="C59:N59"/>
    <mergeCell ref="A36:P36"/>
    <mergeCell ref="C37:O37"/>
    <mergeCell ref="C39:N39"/>
    <mergeCell ref="D24:H24"/>
    <mergeCell ref="I24:O24"/>
    <mergeCell ref="D25:O25"/>
    <mergeCell ref="D22:E22"/>
    <mergeCell ref="F22:O22"/>
    <mergeCell ref="C23:O23"/>
    <mergeCell ref="D32:O32"/>
    <mergeCell ref="F33:O33"/>
    <mergeCell ref="D34:O34"/>
    <mergeCell ref="A28:P28"/>
    <mergeCell ref="D30:O30"/>
    <mergeCell ref="F31:O31"/>
    <mergeCell ref="AA20:AG20"/>
    <mergeCell ref="D21:O21"/>
    <mergeCell ref="V21:AG21"/>
    <mergeCell ref="D18:E18"/>
    <mergeCell ref="F18:O18"/>
    <mergeCell ref="V18:W18"/>
    <mergeCell ref="X18:AG18"/>
    <mergeCell ref="C19:O19"/>
    <mergeCell ref="U19:AG19"/>
    <mergeCell ref="D20:H20"/>
    <mergeCell ref="I20:O20"/>
    <mergeCell ref="V20:Z20"/>
    <mergeCell ref="A15:P15"/>
    <mergeCell ref="D17:O17"/>
    <mergeCell ref="D7:O7"/>
    <mergeCell ref="E8:I8"/>
    <mergeCell ref="C11:O11"/>
    <mergeCell ref="A1:P1"/>
    <mergeCell ref="A2:P2"/>
    <mergeCell ref="A3:P3"/>
    <mergeCell ref="A5:P5"/>
    <mergeCell ref="D12:O12"/>
    <mergeCell ref="S2:AH2"/>
    <mergeCell ref="S3:AH3"/>
    <mergeCell ref="S5:AH5"/>
    <mergeCell ref="V7:AG7"/>
    <mergeCell ref="V10:AG10"/>
    <mergeCell ref="U11:AG11"/>
    <mergeCell ref="V12:AG12"/>
    <mergeCell ref="S15:AH15"/>
    <mergeCell ref="V17:AG17"/>
    <mergeCell ref="V22:W22"/>
    <mergeCell ref="X22:AG22"/>
    <mergeCell ref="U23:AG23"/>
    <mergeCell ref="V24:Z24"/>
    <mergeCell ref="AA24:AG24"/>
    <mergeCell ref="V25:AG25"/>
    <mergeCell ref="S28:AH28"/>
    <mergeCell ref="V30:AG30"/>
    <mergeCell ref="X31:AG31"/>
    <mergeCell ref="V32:AG32"/>
    <mergeCell ref="X33:AG33"/>
    <mergeCell ref="V34:AG34"/>
    <mergeCell ref="S36:AH36"/>
    <mergeCell ref="U37:AG37"/>
    <mergeCell ref="U39:AE39"/>
    <mergeCell ref="U45:AF45"/>
    <mergeCell ref="U52:AF52"/>
    <mergeCell ref="U55:AF55"/>
    <mergeCell ref="U59:AF59"/>
    <mergeCell ref="U61:AF61"/>
    <mergeCell ref="U63:AF63"/>
    <mergeCell ref="U78:AE78"/>
    <mergeCell ref="X81:AA81"/>
    <mergeCell ref="S83:AH83"/>
    <mergeCell ref="V85:AG85"/>
    <mergeCell ref="V87:AA87"/>
    <mergeCell ref="AB87:AG87"/>
  </mergeCells>
  <phoneticPr fontId="2"/>
  <conditionalFormatting sqref="C7 C10 C12">
    <cfRule type="expression" dxfId="478" priority="15">
      <formula>SUM($C$7,$C$10,$C$12)&lt;&gt;1</formula>
    </cfRule>
  </conditionalFormatting>
  <conditionalFormatting sqref="C7 D8">
    <cfRule type="expression" dxfId="477" priority="16">
      <formula>AND($D$8=1,ISBLANK($C$7))</formula>
    </cfRule>
  </conditionalFormatting>
  <conditionalFormatting sqref="C10">
    <cfRule type="expression" dxfId="476" priority="17">
      <formula>AND(SUM($C$7,$D$8)&gt;0,COUNTA($C$10))</formula>
    </cfRule>
  </conditionalFormatting>
  <conditionalFormatting sqref="C12">
    <cfRule type="expression" dxfId="475" priority="18">
      <formula>AND(SUM($C$7,$D$8)&gt;0,COUNTA($C$12))</formula>
    </cfRule>
  </conditionalFormatting>
  <conditionalFormatting sqref="C17 C21 C25">
    <cfRule type="expression" dxfId="474" priority="19">
      <formula>SUM($C$17,$C$21,$C$25)&lt;&gt;1</formula>
    </cfRule>
  </conditionalFormatting>
  <conditionalFormatting sqref="C17">
    <cfRule type="expression" dxfId="473" priority="20">
      <formula>AND(COUNTA($F$18),ISBLANK($C$17))</formula>
    </cfRule>
  </conditionalFormatting>
  <conditionalFormatting sqref="C21">
    <cfRule type="expression" dxfId="472" priority="22">
      <formula>AND(COUNTA($F$22),ISBLANK($C$21))</formula>
    </cfRule>
  </conditionalFormatting>
  <conditionalFormatting sqref="C30 C32 C34">
    <cfRule type="expression" dxfId="471" priority="24">
      <formula>SUM($C$30,$C$32,$C$34)&lt;&gt;1</formula>
    </cfRule>
  </conditionalFormatting>
  <conditionalFormatting sqref="C30">
    <cfRule type="expression" dxfId="470" priority="27">
      <formula>AND(COUNTA($F$31),ISBLANK($C$30))</formula>
    </cfRule>
  </conditionalFormatting>
  <conditionalFormatting sqref="C32">
    <cfRule type="expression" dxfId="469" priority="28">
      <formula>AND(COUNTA($F$33),ISBLANK($C$32))</formula>
    </cfRule>
  </conditionalFormatting>
  <conditionalFormatting sqref="C40 C46 C62">
    <cfRule type="expression" dxfId="468" priority="7">
      <formula>AND(SUM($C$40,$C$46)&gt;0,COUNTA($C$62))</formula>
    </cfRule>
  </conditionalFormatting>
  <conditionalFormatting sqref="C40 C46 C64 C71 C79:C81">
    <cfRule type="expression" dxfId="467" priority="10">
      <formula>AND(SUM($C$30,$C$32)=1,SUM($C$40,$C$46,$C$64,$C$71,$C$79:$C$81)&lt;1)</formula>
    </cfRule>
  </conditionalFormatting>
  <conditionalFormatting sqref="C40 C46">
    <cfRule type="expression" dxfId="466" priority="5">
      <formula>$C$62=1</formula>
    </cfRule>
  </conditionalFormatting>
  <conditionalFormatting sqref="C40">
    <cfRule type="expression" dxfId="465" priority="31">
      <formula>AND($O$40&gt;=1,ISBLANK($C$40))</formula>
    </cfRule>
  </conditionalFormatting>
  <conditionalFormatting sqref="C46">
    <cfRule type="expression" dxfId="464" priority="32">
      <formula>AND($O$46&gt;=1,ISBLANK($C$46))</formula>
    </cfRule>
  </conditionalFormatting>
  <conditionalFormatting sqref="C56">
    <cfRule type="expression" dxfId="463" priority="44">
      <formula>AND($O$56&gt;=1,ISBLANK($C$56))</formula>
    </cfRule>
  </conditionalFormatting>
  <conditionalFormatting sqref="C56:C58">
    <cfRule type="expression" dxfId="462" priority="9">
      <formula>AND($O$53&gt;0,SUM($C$56:$C$58)&lt;1)</formula>
    </cfRule>
  </conditionalFormatting>
  <conditionalFormatting sqref="C57">
    <cfRule type="expression" dxfId="461" priority="46">
      <formula>AND($O$57&gt;=1,ISBLANK($C$57))</formula>
    </cfRule>
  </conditionalFormatting>
  <conditionalFormatting sqref="C58">
    <cfRule type="expression" dxfId="460" priority="48">
      <formula>AND($O$58&gt;=1,ISBLANK($C$58))</formula>
    </cfRule>
  </conditionalFormatting>
  <conditionalFormatting sqref="C62">
    <cfRule type="expression" dxfId="459" priority="2">
      <formula>COUNTA($C$40:$C$46)</formula>
    </cfRule>
    <cfRule type="expression" dxfId="458" priority="4">
      <formula>AND(SUM($C$40,$C$46)=0,$C$62=0)</formula>
    </cfRule>
    <cfRule type="expression" dxfId="457" priority="29">
      <formula>AND(SUM(C30,C32)&gt;0,C62=1)</formula>
    </cfRule>
  </conditionalFormatting>
  <conditionalFormatting sqref="C64">
    <cfRule type="expression" dxfId="456" priority="54">
      <formula>AND(SUM($D$65:$D$68)&gt;0,ISBLANK($C$64))</formula>
    </cfRule>
  </conditionalFormatting>
  <conditionalFormatting sqref="C71">
    <cfRule type="expression" dxfId="455" priority="55">
      <formula>AND(SUM($D$72:$D$76)&gt;0,ISBLANK($C$71))</formula>
    </cfRule>
  </conditionalFormatting>
  <conditionalFormatting sqref="C81">
    <cfRule type="expression" dxfId="454" priority="57">
      <formula>AND(COUNTA($F$81),ISBLANK($C$81))</formula>
    </cfRule>
  </conditionalFormatting>
  <conditionalFormatting sqref="C85 C87 C89 C91">
    <cfRule type="expression" dxfId="453" priority="58">
      <formula>SUM($C$85,$C$87,$C$89,$C$91)&lt;&gt;1</formula>
    </cfRule>
  </conditionalFormatting>
  <conditionalFormatting sqref="C87">
    <cfRule type="expression" dxfId="452" priority="60">
      <formula>AND(COUNTA($J$87),ISBLANK($C$87))</formula>
    </cfRule>
  </conditionalFormatting>
  <conditionalFormatting sqref="C89">
    <cfRule type="expression" dxfId="451" priority="61">
      <formula>AND(COUNTA($C$89),NOT(OR(SUM($C$17,$C$21)&gt;0,SUM($C$30,$C$32)&gt;0)))</formula>
    </cfRule>
  </conditionalFormatting>
  <conditionalFormatting sqref="C98">
    <cfRule type="expression" dxfId="450" priority="14">
      <formula>AND(SUM($C$102:$C$103)&gt;=1,ISBLANK($C$98))</formula>
    </cfRule>
  </conditionalFormatting>
  <conditionalFormatting sqref="C98:C99">
    <cfRule type="expression" dxfId="449" priority="3">
      <formula>SUM($C$98:$C$99)&lt;&gt;1</formula>
    </cfRule>
  </conditionalFormatting>
  <conditionalFormatting sqref="C99">
    <cfRule type="expression" dxfId="448" priority="62">
      <formula>COUNTA($C$98)</formula>
    </cfRule>
  </conditionalFormatting>
  <conditionalFormatting sqref="C102:C103">
    <cfRule type="expression" dxfId="447" priority="12">
      <formula>COUNTA($C$99)</formula>
    </cfRule>
    <cfRule type="expression" dxfId="446" priority="13">
      <formula>AND(COUNTA($C$98),SUM($C$102:$C$103)=0)</formula>
    </cfRule>
    <cfRule type="expression" dxfId="445" priority="63">
      <formula>SUM($C$102:$C$103)&lt;&gt;1</formula>
    </cfRule>
  </conditionalFormatting>
  <conditionalFormatting sqref="C107 C109 C111">
    <cfRule type="expression" dxfId="444" priority="64">
      <formula>SUM($C$107,$C$109,$C$111)&lt;&gt;1</formula>
    </cfRule>
  </conditionalFormatting>
  <conditionalFormatting sqref="C133 C142">
    <cfRule type="expression" dxfId="443" priority="71">
      <formula>SUM($C$133,$C$142)&lt;&gt;1</formula>
    </cfRule>
  </conditionalFormatting>
  <conditionalFormatting sqref="C133">
    <cfRule type="expression" dxfId="442" priority="70">
      <formula>AND($J$133&gt;=1,ISBLANK($C$133))</formula>
    </cfRule>
    <cfRule type="expression" dxfId="441" priority="68">
      <formula>AND(COUNTA($C$140),ISBLANK($C$133))</formula>
    </cfRule>
    <cfRule type="expression" dxfId="440" priority="67">
      <formula>AND(SUM($D$135,$D$136)&gt;=1,ISBLANK($C$133))</formula>
    </cfRule>
  </conditionalFormatting>
  <conditionalFormatting sqref="C140:O140">
    <cfRule type="expression" dxfId="439" priority="66">
      <formula>AND($C$133=1,ISBLANK($C$140))</formula>
    </cfRule>
  </conditionalFormatting>
  <conditionalFormatting sqref="D41:D44">
    <cfRule type="expression" dxfId="438" priority="37">
      <formula>AND($C$40=1,SUM($D$41:$D$44)&lt;1)</formula>
    </cfRule>
    <cfRule type="expression" dxfId="437" priority="33">
      <formula>AND($O41&gt;=1,ISBLANK($D41))</formula>
    </cfRule>
  </conditionalFormatting>
  <conditionalFormatting sqref="D47:D51">
    <cfRule type="expression" dxfId="436" priority="38">
      <formula>AND($C$46=1,SUM($D$47:$D$51)&lt;1)</formula>
    </cfRule>
    <cfRule type="expression" dxfId="435" priority="34">
      <formula>AND($O47&gt;=1,ISBLANK($D47))</formula>
    </cfRule>
  </conditionalFormatting>
  <conditionalFormatting sqref="D65:D68">
    <cfRule type="expression" dxfId="434" priority="52">
      <formula>AND($C$64=1,SUM($D$65:$D$68)&lt;1)</formula>
    </cfRule>
  </conditionalFormatting>
  <conditionalFormatting sqref="D72:D76">
    <cfRule type="expression" dxfId="433" priority="53">
      <formula>AND($C$71=1,SUM($D$72:$D$76)&lt;1)</formula>
    </cfRule>
  </conditionalFormatting>
  <conditionalFormatting sqref="D135:D136 J133">
    <cfRule type="expression" dxfId="432" priority="72">
      <formula>SUM($D$135,$D$136)&lt;&gt;$J$133</formula>
    </cfRule>
  </conditionalFormatting>
  <conditionalFormatting sqref="D135:D136">
    <cfRule type="expression" dxfId="431" priority="8">
      <formula>AND($C$133=1,SUM($D$135,$D$136)=0)</formula>
    </cfRule>
  </conditionalFormatting>
  <conditionalFormatting sqref="F18">
    <cfRule type="expression" dxfId="430" priority="21">
      <formula>AND($C$17=1,ISBLANK($F$18))</formula>
    </cfRule>
  </conditionalFormatting>
  <conditionalFormatting sqref="F81">
    <cfRule type="expression" dxfId="429" priority="56">
      <formula>AND($C$81=1,ISBLANK($F$81))</formula>
    </cfRule>
  </conditionalFormatting>
  <conditionalFormatting sqref="F22:O22">
    <cfRule type="expression" dxfId="428" priority="23">
      <formula>AND($C$21=1,ISBLANK($F$22))</formula>
    </cfRule>
  </conditionalFormatting>
  <conditionalFormatting sqref="F31:O31">
    <cfRule type="expression" dxfId="427" priority="25">
      <formula>AND($C$30=1,ISBLANK($F$31))</formula>
    </cfRule>
  </conditionalFormatting>
  <conditionalFormatting sqref="F33:O33">
    <cfRule type="expression" dxfId="426" priority="26">
      <formula>AND($C$32=1,ISBLANK($F$33))</formula>
    </cfRule>
  </conditionalFormatting>
  <conditionalFormatting sqref="J133">
    <cfRule type="expression" dxfId="425" priority="69">
      <formula>AND($C$133=1,ISBLANK($J$133))</formula>
    </cfRule>
  </conditionalFormatting>
  <conditionalFormatting sqref="J87:O87">
    <cfRule type="expression" dxfId="424" priority="11">
      <formula>AND(COUNTA($J$87),OR($J$87=$F$18,$J$87=$F$22,$J$87=$F$31,$J$87=$F$33))</formula>
    </cfRule>
    <cfRule type="expression" dxfId="423" priority="59">
      <formula>AND($C$87=1,ISBLANK($J$87))</formula>
    </cfRule>
  </conditionalFormatting>
  <conditionalFormatting sqref="K117:O128">
    <cfRule type="expression" dxfId="422" priority="65">
      <formula>SUM($K117:$O117)&lt;&gt;1</formula>
    </cfRule>
  </conditionalFormatting>
  <conditionalFormatting sqref="O40 O46 O53">
    <cfRule type="expression" dxfId="421" priority="43">
      <formula>SUM($O$40,$O$46)&lt;&gt;$O$53</formula>
    </cfRule>
  </conditionalFormatting>
  <conditionalFormatting sqref="O40">
    <cfRule type="expression" dxfId="420" priority="35">
      <formula>AND($C$40=1,ISBLANK($O$40))</formula>
    </cfRule>
  </conditionalFormatting>
  <conditionalFormatting sqref="O40:O44">
    <cfRule type="expression" dxfId="419" priority="1">
      <formula>SUM($O$41:$O$44)&lt;&gt;$O$40</formula>
    </cfRule>
  </conditionalFormatting>
  <conditionalFormatting sqref="O41:O44">
    <cfRule type="expression" dxfId="418" priority="41">
      <formula>AND($D41=1,ISBLANK($O41))</formula>
    </cfRule>
  </conditionalFormatting>
  <conditionalFormatting sqref="O46">
    <cfRule type="expression" dxfId="417" priority="36">
      <formula>AND($C$46=1,ISBLANK($O$46))</formula>
    </cfRule>
  </conditionalFormatting>
  <conditionalFormatting sqref="O46:O51">
    <cfRule type="expression" dxfId="416" priority="42">
      <formula>SUM($O$47:$O$51)&lt;&gt;$O$46</formula>
    </cfRule>
  </conditionalFormatting>
  <conditionalFormatting sqref="O47:O51">
    <cfRule type="expression" dxfId="415" priority="39">
      <formula>AND($D47=1,ISBLANK($O47))</formula>
    </cfRule>
  </conditionalFormatting>
  <conditionalFormatting sqref="O53 O60">
    <cfRule type="expression" dxfId="414" priority="51">
      <formula>$O$53&lt;&gt;$O$60</formula>
    </cfRule>
  </conditionalFormatting>
  <conditionalFormatting sqref="O56">
    <cfRule type="expression" dxfId="413" priority="45">
      <formula>AND($C$56=1,ISBLANK($O$56))</formula>
    </cfRule>
  </conditionalFormatting>
  <conditionalFormatting sqref="O56:O58 O60">
    <cfRule type="expression" dxfId="412" priority="50">
      <formula>SUM($O$56:$O$58)&lt;&gt;$O$60</formula>
    </cfRule>
  </conditionalFormatting>
  <conditionalFormatting sqref="O57">
    <cfRule type="expression" dxfId="411" priority="47">
      <formula>AND($C$57=1,ISBLANK($O$57))</formula>
    </cfRule>
  </conditionalFormatting>
  <conditionalFormatting sqref="O58">
    <cfRule type="expression" dxfId="410" priority="49">
      <formula>AND($C$58=1,ISBLANK($O$58))</formula>
    </cfRule>
  </conditionalFormatting>
  <dataValidations count="22">
    <dataValidation imeMode="hiragana" allowBlank="1" showInputMessage="1" showErrorMessage="1" prompt="その他の内容を記載してください" sqref="F81 X81" xr:uid="{00000000-0002-0000-0300-000000000000}"/>
    <dataValidation imeMode="off" operator="equal" allowBlank="1" showErrorMessage="1" errorTitle="入力できません" error="半角数字の1を入力してください。" sqref="D134 V134" xr:uid="{00000000-0002-0000-0300-000002000000}"/>
    <dataValidation imeMode="halfAlpha" operator="equal" allowBlank="1" showErrorMessage="1" errorTitle="入力できません" error="半角数字の1を入力してください。" sqref="C54:N54 U59:AF59 U61:AF61 U77:AF77 U69:AF70 U45:AF45 U52:AF52 C45:N45 C69:N70 C59:N59 C61:N61 C77:N77 C52:N52" xr:uid="{00000000-0002-0000-0300-000004000000}"/>
    <dataValidation type="whole" imeMode="halfAlpha" operator="greaterThanOrEqual" allowBlank="1" showErrorMessage="1" error="半角数字で記入してください" promptTitle="人数" prompt="スタッフの数を記入してください。" sqref="O59 AG61 AG59 AH77 AH69 O69 O45 O54 O61 O52 O77" xr:uid="{00000000-0002-0000-0300-000011000000}">
      <formula1>1</formula1>
    </dataValidation>
    <dataValidation type="whole" imeMode="halfAlpha" operator="greaterThanOrEqual" allowBlank="1" showInputMessage="1" showErrorMessage="1" error="半角数字で記入してください" promptTitle="人数" prompt="該当する数を記入してください。" sqref="O56:O58 O47:O51 O41:O44" xr:uid="{00000000-0002-0000-0300-00001C000000}">
      <formula1>1</formula1>
    </dataValidation>
    <dataValidation type="list" imeMode="halfAlpha" operator="equal" allowBlank="1" showErrorMessage="1" errorTitle="入力できません" error="半角数字の1を入力してください。" sqref="C7 U62 U56:U58 U133 AC117:AG128 U64 U71 V72:V76 V65:V68 U79:U81 V41:V44 V47:V51 K117:O128 D72:D76 D47:D51 C89 C87 D65:D68 C64 C40 C71 D41:D44 C62 C56:C58 C142 C133 C111 C109 C107 C79:C81 C46 C34 C32 C30 C91 C85 C25 C21 C17 C12 C10" xr:uid="{00000000-0002-0000-0300-00001F000000}">
      <formula1>"1"</formula1>
    </dataValidation>
    <dataValidation type="whole" imeMode="halfAlpha" operator="greaterThanOrEqual" allowBlank="1" showInputMessage="1" showErrorMessage="1" error="半角数字で記入してください" promptTitle="人数" prompt="スタッフの数を記入してください。" sqref="O70:O76 AH70:AH76 AH64:AH68 AH79:AH81 O64:O68 O79:O81" xr:uid="{00000000-0002-0000-0300-000048000000}">
      <formula1>1</formula1>
    </dataValidation>
    <dataValidation type="whole" imeMode="halfAlpha" operator="greaterThanOrEqual" allowBlank="1" showErrorMessage="1" errorTitle="入力できません" error="半角数字で入力してください。" sqref="D135:D136" xr:uid="{00000000-0002-0000-0300-00004E000000}">
      <formula1>0</formula1>
    </dataValidation>
    <dataValidation type="whole" imeMode="halfAlpha" operator="greaterThanOrEqual" allowBlank="1" showErrorMessage="1" errorTitle="入力できません" error="半角数字で入力してください。" sqref="V135:V136" xr:uid="{00000000-0002-0000-0300-00004F000000}">
      <formula1>1</formula1>
    </dataValidation>
    <dataValidation imeMode="on" allowBlank="1" showInputMessage="1" showErrorMessage="1" sqref="F18:O18 I24:O24 F22:O22 I20:O20" xr:uid="{00000000-0002-0000-0300-000050000000}"/>
    <dataValidation type="whole" imeMode="halfAlpha" operator="equal" allowBlank="1" showErrorMessage="1" errorTitle="入力できません" error="半角数字の1を入力してください。" sqref="D8 U102:U103 U98:U99 AF102:AF103 AF98:AF99 U142 U17 U21 U25 C102:C103 C98:C99 N102:N103 N98:N99" xr:uid="{00000000-0002-0000-0300-000054000000}">
      <formula1>1</formula1>
    </dataValidation>
    <dataValidation imeMode="hiragana" allowBlank="1" showInputMessage="1" showErrorMessage="1" prompt="施設・設備の「その他」を選択した場合に、その具体的な内容を記入してください。" sqref="Q114:AH114 A114:B114 A129:AH129" xr:uid="{00000000-0002-0000-0300-000061000000}"/>
    <dataValidation type="whole" imeMode="off" operator="equal" allowBlank="1" showInputMessage="1" showErrorMessage="1" errorTitle="入力できません" error="半角数字の1を入力してください。" prompt="該当する場合に、半角数字の1を記入してください。" sqref="D108 V100 V9 V86 V108 D100 D86" xr:uid="{00000000-0002-0000-0300-000066000000}">
      <formula1>1</formula1>
    </dataValidation>
    <dataValidation imeMode="hiragana" allowBlank="1" showInputMessage="1" showErrorMessage="1" prompt="部署名または機関名" sqref="F31:O31 X33:AG33 X31:AG31 F33:O33" xr:uid="{00000000-0002-0000-0300-00006D000000}"/>
    <dataValidation imeMode="halfAlpha" operator="greaterThanOrEqual" allowBlank="1" showErrorMessage="1" errorTitle="入力できません" error="半角数字で入力してください。" sqref="J133 AB133" xr:uid="{00000000-0002-0000-0300-000071000000}"/>
    <dataValidation imeMode="halfAlpha" operator="greaterThanOrEqual" allowBlank="1" showInputMessage="1" showErrorMessage="1" error="半角数字で記入してください" promptTitle="人数" prompt="以下のア～エの人数の合計。" sqref="O40" xr:uid="{00000000-0002-0000-0300-000073000000}"/>
    <dataValidation imeMode="halfAlpha" operator="greaterThanOrEqual" allowBlank="1" showInputMessage="1" showErrorMessage="1" error="半角数字で記入してください" promptTitle="人数" prompt="以下のア～オの人数の合計。" sqref="O46" xr:uid="{00000000-0002-0000-0300-000074000000}"/>
    <dataValidation imeMode="halfAlpha" operator="greaterThanOrEqual" allowBlank="1" showInputMessage="1" showErrorMessage="1" error="半角数字で記入してください" promptTitle="人数" prompt="ABの人数の合計。" sqref="O53" xr:uid="{00000000-0002-0000-0300-000075000000}"/>
    <dataValidation imeMode="halfAlpha" operator="greaterThanOrEqual" allowBlank="1" showInputMessage="1" showErrorMessage="1" error="半角数字で記入してください" promptTitle="人数" prompt="ア～ウの人数の合計。" sqref="O60" xr:uid="{00000000-0002-0000-0300-000076000000}"/>
    <dataValidation imeMode="off" allowBlank="1" showInputMessage="1" showErrorMessage="1" promptTitle="人数" sqref="AG40:AG44 AG47:AG51" xr:uid="{00000000-0002-0000-0300-000077000000}"/>
    <dataValidation type="whole" imeMode="off" operator="equal" allowBlank="1" showErrorMessage="1" errorTitle="入力できません" error="半角数字の1を入力してください。" sqref="U30 U10 U7:U8 U12 U87:U89 U40 U109 U85 U32 U34 U107 U111 U46 U91" xr:uid="{00000000-0002-0000-0300-000079000000}">
      <formula1>1</formula1>
    </dataValidation>
    <dataValidation imeMode="hiragana" allowBlank="1" showInputMessage="1" showErrorMessage="1" prompt="所属部署、学部等" sqref="V24 V20" xr:uid="{00000000-0002-0000-0300-000087000000}"/>
  </dataValidations>
  <pageMargins left="0.74803149606299213" right="0.74803149606299213" top="0.98425196850393704" bottom="0.78740157480314965" header="0.51181102362204722" footer="0.51181102362204722"/>
  <pageSetup paperSize="9" scale="90" fitToHeight="0" orientation="portrait" cellComments="asDisplayed" r:id="rId1"/>
  <headerFooter alignWithMargins="0">
    <oddHeader>&amp;L&amp;A</oddHeader>
  </headerFooter>
  <rowBreaks count="4" manualBreakCount="4">
    <brk id="35" max="15" man="1"/>
    <brk id="62" max="15" man="1"/>
    <brk id="93" max="15" man="1"/>
    <brk id="113"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E65"/>
  <sheetViews>
    <sheetView zoomScaleNormal="100" zoomScaleSheetLayoutView="80" workbookViewId="0">
      <selection sqref="A1:J1"/>
    </sheetView>
  </sheetViews>
  <sheetFormatPr defaultColWidth="9" defaultRowHeight="15" x14ac:dyDescent="0.15"/>
  <cols>
    <col min="1" max="2" width="1.25" style="15" customWidth="1"/>
    <col min="3" max="3" width="5.125" style="15" customWidth="1"/>
    <col min="4" max="4" width="2.625" style="15" customWidth="1"/>
    <col min="5" max="5" width="4.625" style="15" customWidth="1"/>
    <col min="6" max="6" width="38.625" style="15" customWidth="1"/>
    <col min="7" max="7" width="28.625" style="15" customWidth="1"/>
    <col min="8" max="8" width="1.75" style="15" customWidth="1"/>
    <col min="9" max="9" width="4.625" style="15" customWidth="1"/>
    <col min="10" max="10" width="1.125" style="11" customWidth="1"/>
    <col min="11" max="11" width="1" style="11" customWidth="1"/>
    <col min="12" max="12" width="8.75" style="11" customWidth="1"/>
    <col min="13" max="14" width="1.25" style="39" customWidth="1"/>
    <col min="15" max="15" width="5.125" style="39" customWidth="1"/>
    <col min="16" max="16" width="2.625" style="39" customWidth="1"/>
    <col min="17" max="17" width="4.625" style="39" customWidth="1"/>
    <col min="18" max="18" width="38.625" style="39" customWidth="1"/>
    <col min="19" max="19" width="28.625" style="39" customWidth="1"/>
    <col min="20" max="20" width="1.75" style="39" customWidth="1"/>
    <col min="21" max="21" width="4.625" style="39" customWidth="1"/>
    <col min="22" max="22" width="1.125" style="36" customWidth="1"/>
    <col min="23" max="16384" width="9" style="15"/>
  </cols>
  <sheetData>
    <row r="1" spans="1:22" ht="21" customHeight="1" x14ac:dyDescent="0.15">
      <c r="A1" s="1962" t="str">
        <f>IF(ISBLANK('１．学校基本情報'!$A$7),"",'１．学校基本情報'!$A$7)</f>
        <v/>
      </c>
      <c r="B1" s="1962"/>
      <c r="C1" s="1962"/>
      <c r="D1" s="1962"/>
      <c r="E1" s="1962"/>
      <c r="F1" s="1962"/>
      <c r="G1" s="1962"/>
      <c r="H1" s="1962"/>
      <c r="I1" s="1962"/>
      <c r="J1" s="1962"/>
      <c r="K1" s="54"/>
      <c r="L1" s="12"/>
      <c r="M1" s="2012" t="s">
        <v>146</v>
      </c>
      <c r="N1" s="2012"/>
      <c r="O1" s="2012"/>
      <c r="P1" s="2012"/>
      <c r="Q1" s="2012"/>
      <c r="R1" s="2012"/>
      <c r="S1" s="2012"/>
      <c r="T1" s="2012"/>
      <c r="U1" s="2012"/>
      <c r="V1" s="2012"/>
    </row>
    <row r="2" spans="1:22" ht="21" customHeight="1" x14ac:dyDescent="0.15">
      <c r="A2" s="1963" t="s">
        <v>309</v>
      </c>
      <c r="B2" s="1963"/>
      <c r="C2" s="1963"/>
      <c r="D2" s="1963"/>
      <c r="E2" s="1963"/>
      <c r="F2" s="1963"/>
      <c r="G2" s="1963"/>
      <c r="H2" s="1963"/>
      <c r="I2" s="1963"/>
      <c r="J2" s="1963"/>
      <c r="K2" s="55"/>
      <c r="L2" s="54"/>
      <c r="M2" s="1953" t="s">
        <v>309</v>
      </c>
      <c r="N2" s="1953"/>
      <c r="O2" s="1953"/>
      <c r="P2" s="1953"/>
      <c r="Q2" s="1953"/>
      <c r="R2" s="1953"/>
      <c r="S2" s="1953"/>
      <c r="T2" s="1953"/>
      <c r="U2" s="1953"/>
      <c r="V2" s="1953"/>
    </row>
    <row r="3" spans="1:22" s="16" customFormat="1" ht="3.75" hidden="1" customHeight="1" x14ac:dyDescent="0.25">
      <c r="C3" s="15"/>
      <c r="D3" s="15"/>
      <c r="E3" s="15"/>
      <c r="F3" s="15"/>
      <c r="G3" s="15"/>
      <c r="H3" s="15"/>
      <c r="I3" s="15"/>
      <c r="M3" s="682"/>
      <c r="N3" s="682"/>
      <c r="O3" s="39"/>
      <c r="P3" s="39"/>
      <c r="Q3" s="39"/>
      <c r="R3" s="39"/>
      <c r="S3" s="39"/>
      <c r="T3" s="39"/>
      <c r="U3" s="39"/>
      <c r="V3" s="682"/>
    </row>
    <row r="4" spans="1:22" ht="60" customHeight="1" thickBot="1" x14ac:dyDescent="0.2">
      <c r="A4" s="1845" t="s">
        <v>2899</v>
      </c>
      <c r="B4" s="1845"/>
      <c r="C4" s="1845"/>
      <c r="D4" s="1845"/>
      <c r="E4" s="1845"/>
      <c r="F4" s="1845"/>
      <c r="G4" s="1845"/>
      <c r="H4" s="1845"/>
      <c r="I4" s="1845"/>
      <c r="J4" s="29"/>
      <c r="K4" s="29"/>
      <c r="L4" s="29"/>
      <c r="M4" s="1933" t="s">
        <v>2899</v>
      </c>
      <c r="N4" s="1933"/>
      <c r="O4" s="1933"/>
      <c r="P4" s="1933"/>
      <c r="Q4" s="1933"/>
      <c r="R4" s="1933"/>
      <c r="S4" s="1933"/>
      <c r="T4" s="1933"/>
      <c r="U4" s="1933"/>
      <c r="V4" s="683"/>
    </row>
    <row r="5" spans="1:22" ht="4.5" customHeight="1" x14ac:dyDescent="0.15">
      <c r="B5" s="550"/>
      <c r="C5" s="611"/>
      <c r="D5" s="611"/>
      <c r="E5" s="611"/>
      <c r="F5" s="611"/>
      <c r="G5" s="611"/>
      <c r="H5" s="611"/>
      <c r="I5" s="612"/>
      <c r="J5" s="556"/>
      <c r="K5" s="29"/>
      <c r="L5" s="29"/>
      <c r="N5" s="1093"/>
      <c r="O5" s="1170"/>
      <c r="P5" s="1170"/>
      <c r="Q5" s="1170"/>
      <c r="R5" s="1170"/>
      <c r="S5" s="1170"/>
      <c r="T5" s="1170"/>
      <c r="U5" s="1171"/>
      <c r="V5" s="1094"/>
    </row>
    <row r="6" spans="1:22" s="16" customFormat="1" ht="21" customHeight="1" thickBot="1" x14ac:dyDescent="0.3">
      <c r="B6" s="613"/>
      <c r="C6" s="745" t="s">
        <v>2900</v>
      </c>
      <c r="D6" s="883"/>
      <c r="E6" s="862"/>
      <c r="F6" s="560"/>
      <c r="G6" s="560"/>
      <c r="H6" s="560"/>
      <c r="I6" s="549"/>
      <c r="J6" s="557"/>
      <c r="K6" s="29"/>
      <c r="L6" s="29"/>
      <c r="M6" s="682"/>
      <c r="N6" s="1172"/>
      <c r="O6" s="660" t="s">
        <v>2900</v>
      </c>
      <c r="P6" s="660"/>
      <c r="Q6" s="1173"/>
      <c r="R6" s="39"/>
      <c r="S6" s="39"/>
      <c r="T6" s="39"/>
      <c r="U6" s="39"/>
      <c r="V6" s="1095"/>
    </row>
    <row r="7" spans="1:22" s="16" customFormat="1" ht="24" customHeight="1" thickTop="1" thickBot="1" x14ac:dyDescent="0.3">
      <c r="B7" s="613"/>
      <c r="C7" s="45"/>
      <c r="D7" s="731" t="s">
        <v>399</v>
      </c>
      <c r="E7" s="614"/>
      <c r="F7" s="614"/>
      <c r="G7" s="614"/>
      <c r="H7" s="628"/>
      <c r="I7" s="572"/>
      <c r="J7" s="557"/>
      <c r="K7" s="29"/>
      <c r="L7" s="29"/>
      <c r="M7" s="682"/>
      <c r="N7" s="1172"/>
      <c r="O7" s="1086"/>
      <c r="P7" s="1117" t="s">
        <v>399</v>
      </c>
      <c r="Q7" s="56"/>
      <c r="R7" s="56"/>
      <c r="S7" s="56"/>
      <c r="T7" s="56"/>
      <c r="U7" s="56"/>
      <c r="V7" s="1095"/>
    </row>
    <row r="8" spans="1:22" s="16" customFormat="1" ht="24" customHeight="1" thickTop="1" thickBot="1" x14ac:dyDescent="0.3">
      <c r="B8" s="613"/>
      <c r="C8" s="45"/>
      <c r="D8" s="870" t="s">
        <v>383</v>
      </c>
      <c r="E8" s="814"/>
      <c r="F8" s="814"/>
      <c r="G8" s="814"/>
      <c r="H8" s="614"/>
      <c r="I8" s="540"/>
      <c r="J8" s="557"/>
      <c r="K8" s="29"/>
      <c r="L8" s="29"/>
      <c r="M8" s="682"/>
      <c r="N8" s="1172"/>
      <c r="O8" s="1086"/>
      <c r="P8" s="1174" t="s">
        <v>383</v>
      </c>
      <c r="Q8" s="1174"/>
      <c r="R8" s="1174"/>
      <c r="S8" s="1174"/>
      <c r="T8" s="1175"/>
      <c r="U8" s="56"/>
      <c r="V8" s="1095"/>
    </row>
    <row r="9" spans="1:22" s="16" customFormat="1" ht="24" customHeight="1" thickTop="1" thickBot="1" x14ac:dyDescent="0.3">
      <c r="B9" s="613"/>
      <c r="C9" s="45"/>
      <c r="D9" s="731" t="s">
        <v>384</v>
      </c>
      <c r="E9" s="615"/>
      <c r="F9" s="615"/>
      <c r="G9" s="615"/>
      <c r="H9" s="614"/>
      <c r="I9" s="540"/>
      <c r="J9" s="557"/>
      <c r="K9" s="29"/>
      <c r="L9" s="29"/>
      <c r="M9" s="682"/>
      <c r="N9" s="1172"/>
      <c r="O9" s="1086"/>
      <c r="P9" s="2004" t="s">
        <v>384</v>
      </c>
      <c r="Q9" s="2004"/>
      <c r="R9" s="2004"/>
      <c r="S9" s="2004"/>
      <c r="T9" s="1175"/>
      <c r="U9" s="56"/>
      <c r="V9" s="1095"/>
    </row>
    <row r="10" spans="1:22" s="16" customFormat="1" ht="24" customHeight="1" thickTop="1" thickBot="1" x14ac:dyDescent="0.3">
      <c r="B10" s="613"/>
      <c r="C10" s="45"/>
      <c r="D10" s="870" t="s">
        <v>2863</v>
      </c>
      <c r="E10" s="638"/>
      <c r="F10" s="638"/>
      <c r="G10" s="638"/>
      <c r="H10" s="614"/>
      <c r="I10" s="540"/>
      <c r="J10" s="557"/>
      <c r="K10" s="29"/>
      <c r="L10" s="29"/>
      <c r="M10" s="682"/>
      <c r="N10" s="1172"/>
      <c r="O10" s="1086"/>
      <c r="P10" s="1176" t="s">
        <v>2863</v>
      </c>
      <c r="Q10" s="1176"/>
      <c r="R10" s="1176"/>
      <c r="S10" s="1176"/>
      <c r="T10" s="1175"/>
      <c r="U10" s="56"/>
      <c r="V10" s="1095"/>
    </row>
    <row r="11" spans="1:22" s="16" customFormat="1" ht="24" customHeight="1" thickTop="1" thickBot="1" x14ac:dyDescent="0.3">
      <c r="B11" s="613"/>
      <c r="C11" s="45"/>
      <c r="D11" s="731" t="s">
        <v>409</v>
      </c>
      <c r="E11" s="615"/>
      <c r="F11" s="615"/>
      <c r="G11" s="615"/>
      <c r="H11" s="615"/>
      <c r="I11" s="540"/>
      <c r="J11" s="557"/>
      <c r="K11" s="29"/>
      <c r="L11" s="29"/>
      <c r="M11" s="682"/>
      <c r="N11" s="1172"/>
      <c r="O11" s="1086"/>
      <c r="P11" s="2004" t="s">
        <v>409</v>
      </c>
      <c r="Q11" s="2004"/>
      <c r="R11" s="2004"/>
      <c r="S11" s="2004"/>
      <c r="T11" s="1142"/>
      <c r="U11" s="56"/>
      <c r="V11" s="1095"/>
    </row>
    <row r="12" spans="1:22" s="16" customFormat="1" ht="6" customHeight="1" thickTop="1" thickBot="1" x14ac:dyDescent="0.3">
      <c r="B12" s="617"/>
      <c r="C12" s="602"/>
      <c r="D12" s="602"/>
      <c r="E12" s="602"/>
      <c r="F12" s="602"/>
      <c r="G12" s="602"/>
      <c r="H12" s="602"/>
      <c r="I12" s="602"/>
      <c r="J12" s="616"/>
      <c r="K12" s="29"/>
      <c r="L12" s="29"/>
      <c r="M12" s="682"/>
      <c r="N12" s="1177"/>
      <c r="O12" s="1156"/>
      <c r="P12" s="1156"/>
      <c r="Q12" s="1156"/>
      <c r="R12" s="1156"/>
      <c r="S12" s="1156"/>
      <c r="T12" s="1156"/>
      <c r="U12" s="1156"/>
      <c r="V12" s="1178"/>
    </row>
    <row r="13" spans="1:22" s="16" customFormat="1" ht="9" customHeight="1" thickBot="1" x14ac:dyDescent="0.3">
      <c r="C13" s="19"/>
      <c r="D13" s="19"/>
      <c r="E13" s="19"/>
      <c r="F13" s="19"/>
      <c r="G13" s="19"/>
      <c r="H13" s="19"/>
      <c r="I13" s="19"/>
      <c r="J13" s="29"/>
      <c r="K13" s="29"/>
      <c r="L13" s="29"/>
      <c r="M13" s="682"/>
      <c r="N13" s="682"/>
      <c r="O13" s="56"/>
      <c r="P13" s="56"/>
      <c r="Q13" s="56"/>
      <c r="R13" s="56"/>
      <c r="S13" s="56"/>
      <c r="T13" s="56"/>
      <c r="U13" s="56"/>
      <c r="V13" s="683"/>
    </row>
    <row r="14" spans="1:22" ht="4.5" customHeight="1" x14ac:dyDescent="0.15">
      <c r="B14" s="550"/>
      <c r="C14" s="611"/>
      <c r="D14" s="611"/>
      <c r="E14" s="611"/>
      <c r="F14" s="611"/>
      <c r="G14" s="611"/>
      <c r="H14" s="611"/>
      <c r="I14" s="612"/>
      <c r="J14" s="556"/>
      <c r="K14" s="29"/>
      <c r="L14" s="29"/>
      <c r="N14" s="1093"/>
      <c r="O14" s="1170"/>
      <c r="P14" s="1170"/>
      <c r="Q14" s="1170"/>
      <c r="R14" s="1170"/>
      <c r="S14" s="1170"/>
      <c r="T14" s="1170"/>
      <c r="U14" s="1171"/>
      <c r="V14" s="1094"/>
    </row>
    <row r="15" spans="1:22" s="16" customFormat="1" ht="21" customHeight="1" thickBot="1" x14ac:dyDescent="0.3">
      <c r="B15" s="613"/>
      <c r="C15" s="540" t="s">
        <v>333</v>
      </c>
      <c r="D15" s="608"/>
      <c r="E15" s="618"/>
      <c r="F15" s="619"/>
      <c r="G15" s="619"/>
      <c r="H15" s="619"/>
      <c r="I15" s="619"/>
      <c r="J15" s="557"/>
      <c r="K15" s="29"/>
      <c r="L15" s="29"/>
      <c r="M15" s="682"/>
      <c r="N15" s="1172"/>
      <c r="O15" s="56" t="s">
        <v>333</v>
      </c>
      <c r="P15" s="684"/>
      <c r="Q15" s="1179"/>
      <c r="R15" s="1180"/>
      <c r="S15" s="1180"/>
      <c r="T15" s="1180"/>
      <c r="U15" s="1180"/>
      <c r="V15" s="1095"/>
    </row>
    <row r="16" spans="1:22" s="16" customFormat="1" ht="24" customHeight="1" thickTop="1" thickBot="1" x14ac:dyDescent="0.3">
      <c r="B16" s="613"/>
      <c r="C16" s="45"/>
      <c r="D16" s="540" t="s">
        <v>385</v>
      </c>
      <c r="E16" s="620"/>
      <c r="F16" s="620"/>
      <c r="G16" s="577"/>
      <c r="H16" s="577"/>
      <c r="I16" s="577"/>
      <c r="J16" s="557"/>
      <c r="K16" s="29"/>
      <c r="L16" s="29"/>
      <c r="M16" s="682"/>
      <c r="N16" s="1172"/>
      <c r="O16" s="1086"/>
      <c r="P16" s="56" t="s">
        <v>385</v>
      </c>
      <c r="Q16" s="1122"/>
      <c r="R16" s="1122"/>
      <c r="S16" s="1122"/>
      <c r="T16" s="1122"/>
      <c r="U16" s="1122"/>
      <c r="V16" s="1095"/>
    </row>
    <row r="17" spans="1:22" s="16" customFormat="1" ht="21" customHeight="1" thickTop="1" thickBot="1" x14ac:dyDescent="0.3">
      <c r="B17" s="613"/>
      <c r="C17" s="621"/>
      <c r="D17" s="572"/>
      <c r="E17" s="622" t="s">
        <v>247</v>
      </c>
      <c r="F17" s="622" t="s">
        <v>327</v>
      </c>
      <c r="G17" s="615"/>
      <c r="H17" s="615"/>
      <c r="I17" s="45"/>
      <c r="J17" s="557"/>
      <c r="K17" s="29"/>
      <c r="L17" s="29"/>
      <c r="M17" s="682"/>
      <c r="N17" s="1172"/>
      <c r="O17" s="682"/>
      <c r="P17" s="56"/>
      <c r="Q17" s="1142" t="s">
        <v>247</v>
      </c>
      <c r="R17" s="1142" t="s">
        <v>327</v>
      </c>
      <c r="S17" s="1142"/>
      <c r="T17" s="1142"/>
      <c r="U17" s="1086"/>
      <c r="V17" s="1095"/>
    </row>
    <row r="18" spans="1:22" s="16" customFormat="1" ht="21" customHeight="1" thickTop="1" thickBot="1" x14ac:dyDescent="0.3">
      <c r="B18" s="613"/>
      <c r="C18" s="621"/>
      <c r="D18" s="572"/>
      <c r="E18" s="623"/>
      <c r="F18" s="622" t="s">
        <v>328</v>
      </c>
      <c r="G18" s="615"/>
      <c r="H18" s="615"/>
      <c r="I18" s="45"/>
      <c r="J18" s="557"/>
      <c r="K18" s="29"/>
      <c r="L18" s="29"/>
      <c r="M18" s="682"/>
      <c r="N18" s="1172"/>
      <c r="O18" s="682"/>
      <c r="P18" s="56"/>
      <c r="Q18" s="1181"/>
      <c r="R18" s="1142" t="s">
        <v>328</v>
      </c>
      <c r="S18" s="1142"/>
      <c r="T18" s="1142"/>
      <c r="U18" s="1086"/>
      <c r="V18" s="1095"/>
    </row>
    <row r="19" spans="1:22" s="16" customFormat="1" ht="21" customHeight="1" thickTop="1" thickBot="1" x14ac:dyDescent="0.3">
      <c r="B19" s="613"/>
      <c r="C19" s="621"/>
      <c r="D19" s="572"/>
      <c r="E19" s="624"/>
      <c r="F19" s="622" t="s">
        <v>329</v>
      </c>
      <c r="G19" s="615"/>
      <c r="H19" s="615"/>
      <c r="I19" s="45"/>
      <c r="J19" s="557"/>
      <c r="K19" s="29"/>
      <c r="L19" s="29"/>
      <c r="M19" s="682"/>
      <c r="N19" s="1172"/>
      <c r="O19" s="682"/>
      <c r="P19" s="56"/>
      <c r="Q19" s="56"/>
      <c r="R19" s="1142" t="s">
        <v>329</v>
      </c>
      <c r="S19" s="1142"/>
      <c r="T19" s="1142"/>
      <c r="U19" s="1086"/>
      <c r="V19" s="1095"/>
    </row>
    <row r="20" spans="1:22" s="16" customFormat="1" ht="21" customHeight="1" thickTop="1" thickBot="1" x14ac:dyDescent="0.3">
      <c r="B20" s="613"/>
      <c r="C20" s="621"/>
      <c r="D20" s="572"/>
      <c r="E20" s="624"/>
      <c r="F20" s="622" t="s">
        <v>252</v>
      </c>
      <c r="G20" s="615"/>
      <c r="H20" s="615"/>
      <c r="I20" s="45"/>
      <c r="J20" s="557"/>
      <c r="K20" s="29"/>
      <c r="L20" s="29"/>
      <c r="M20" s="682"/>
      <c r="N20" s="1172"/>
      <c r="O20" s="682"/>
      <c r="P20" s="56"/>
      <c r="Q20" s="56"/>
      <c r="R20" s="1142" t="s">
        <v>252</v>
      </c>
      <c r="S20" s="1142"/>
      <c r="T20" s="1142"/>
      <c r="U20" s="1086"/>
      <c r="V20" s="1095"/>
    </row>
    <row r="21" spans="1:22" s="16" customFormat="1" ht="21" customHeight="1" thickTop="1" thickBot="1" x14ac:dyDescent="0.3">
      <c r="B21" s="613"/>
      <c r="C21" s="621"/>
      <c r="D21" s="572"/>
      <c r="E21" s="624"/>
      <c r="F21" s="622" t="s">
        <v>253</v>
      </c>
      <c r="G21" s="615"/>
      <c r="H21" s="615"/>
      <c r="I21" s="45"/>
      <c r="J21" s="557"/>
      <c r="K21" s="29"/>
      <c r="L21" s="29"/>
      <c r="M21" s="682"/>
      <c r="N21" s="1172"/>
      <c r="O21" s="682"/>
      <c r="P21" s="56"/>
      <c r="Q21" s="56"/>
      <c r="R21" s="1142" t="s">
        <v>253</v>
      </c>
      <c r="S21" s="1142"/>
      <c r="T21" s="1142"/>
      <c r="U21" s="1086"/>
      <c r="V21" s="1095"/>
    </row>
    <row r="22" spans="1:22" s="16" customFormat="1" ht="21" customHeight="1" thickTop="1" thickBot="1" x14ac:dyDescent="0.3">
      <c r="B22" s="613"/>
      <c r="C22" s="621"/>
      <c r="D22" s="572"/>
      <c r="E22" s="624"/>
      <c r="F22" s="622" t="s">
        <v>254</v>
      </c>
      <c r="G22" s="615"/>
      <c r="H22" s="615"/>
      <c r="I22" s="45"/>
      <c r="J22" s="557"/>
      <c r="K22" s="29"/>
      <c r="L22" s="29"/>
      <c r="M22" s="682"/>
      <c r="N22" s="1172"/>
      <c r="O22" s="682"/>
      <c r="P22" s="56"/>
      <c r="Q22" s="56"/>
      <c r="R22" s="1142" t="s">
        <v>254</v>
      </c>
      <c r="S22" s="1142"/>
      <c r="T22" s="1142"/>
      <c r="U22" s="1086"/>
      <c r="V22" s="1095"/>
    </row>
    <row r="23" spans="1:22" s="16" customFormat="1" ht="21" customHeight="1" thickTop="1" thickBot="1" x14ac:dyDescent="0.3">
      <c r="B23" s="613"/>
      <c r="C23" s="621"/>
      <c r="D23" s="572"/>
      <c r="E23" s="624"/>
      <c r="F23" s="622" t="s">
        <v>255</v>
      </c>
      <c r="G23" s="615"/>
      <c r="H23" s="615"/>
      <c r="I23" s="45"/>
      <c r="J23" s="557"/>
      <c r="K23" s="29"/>
      <c r="L23" s="29"/>
      <c r="M23" s="682"/>
      <c r="N23" s="1172"/>
      <c r="O23" s="682"/>
      <c r="P23" s="56"/>
      <c r="Q23" s="56"/>
      <c r="R23" s="1142" t="s">
        <v>255</v>
      </c>
      <c r="S23" s="1142"/>
      <c r="T23" s="1142"/>
      <c r="U23" s="1086"/>
      <c r="V23" s="1095"/>
    </row>
    <row r="24" spans="1:22" s="16" customFormat="1" ht="21" customHeight="1" thickTop="1" thickBot="1" x14ac:dyDescent="0.3">
      <c r="B24" s="613"/>
      <c r="C24" s="621"/>
      <c r="D24" s="625"/>
      <c r="E24" s="624"/>
      <c r="F24" s="873" t="s">
        <v>142</v>
      </c>
      <c r="G24" s="47"/>
      <c r="H24" s="874"/>
      <c r="I24" s="45"/>
      <c r="J24" s="557"/>
      <c r="K24" s="29"/>
      <c r="L24" s="29"/>
      <c r="M24" s="682"/>
      <c r="N24" s="1172"/>
      <c r="O24" s="682"/>
      <c r="P24" s="682"/>
      <c r="Q24" s="56"/>
      <c r="R24" s="1181" t="s">
        <v>142</v>
      </c>
      <c r="S24" s="1182"/>
      <c r="T24" s="1183"/>
      <c r="U24" s="1086"/>
      <c r="V24" s="1095"/>
    </row>
    <row r="25" spans="1:22" s="16" customFormat="1" ht="4.5" customHeight="1" thickTop="1" thickBot="1" x14ac:dyDescent="0.3">
      <c r="B25" s="613"/>
      <c r="C25" s="621"/>
      <c r="D25" s="621"/>
      <c r="E25" s="540"/>
      <c r="F25" s="549"/>
      <c r="G25" s="626"/>
      <c r="H25" s="540"/>
      <c r="I25" s="627"/>
      <c r="J25" s="557"/>
      <c r="K25" s="29"/>
      <c r="L25" s="29"/>
      <c r="M25" s="682"/>
      <c r="N25" s="1172"/>
      <c r="O25" s="682"/>
      <c r="P25" s="682"/>
      <c r="Q25" s="56"/>
      <c r="R25" s="39"/>
      <c r="S25" s="224"/>
      <c r="T25" s="56"/>
      <c r="U25" s="1184"/>
      <c r="V25" s="1095"/>
    </row>
    <row r="26" spans="1:22" s="16" customFormat="1" ht="24" customHeight="1" thickTop="1" thickBot="1" x14ac:dyDescent="0.3">
      <c r="B26" s="613"/>
      <c r="C26" s="45"/>
      <c r="D26" s="2008" t="s">
        <v>341</v>
      </c>
      <c r="E26" s="2009"/>
      <c r="F26" s="2009"/>
      <c r="G26" s="2009"/>
      <c r="H26" s="628"/>
      <c r="I26" s="614"/>
      <c r="J26" s="557"/>
      <c r="K26" s="29"/>
      <c r="L26" s="29"/>
      <c r="M26" s="682"/>
      <c r="N26" s="1172"/>
      <c r="O26" s="1086"/>
      <c r="P26" s="2010" t="s">
        <v>341</v>
      </c>
      <c r="Q26" s="2011"/>
      <c r="R26" s="2011"/>
      <c r="S26" s="2011"/>
      <c r="T26" s="1175"/>
      <c r="U26" s="56"/>
      <c r="V26" s="1095"/>
    </row>
    <row r="27" spans="1:22" s="16" customFormat="1" ht="36" customHeight="1" thickTop="1" thickBot="1" x14ac:dyDescent="0.3">
      <c r="B27" s="613"/>
      <c r="C27" s="45"/>
      <c r="D27" s="2005" t="s">
        <v>3071</v>
      </c>
      <c r="E27" s="2006"/>
      <c r="F27" s="2006"/>
      <c r="G27" s="2006"/>
      <c r="H27" s="2006"/>
      <c r="I27" s="615"/>
      <c r="J27" s="557"/>
      <c r="K27" s="29"/>
      <c r="L27" s="29"/>
      <c r="M27" s="682"/>
      <c r="N27" s="1172"/>
      <c r="O27" s="1086"/>
      <c r="P27" s="2002" t="s">
        <v>3071</v>
      </c>
      <c r="Q27" s="2003"/>
      <c r="R27" s="2003"/>
      <c r="S27" s="2003"/>
      <c r="T27" s="1185"/>
      <c r="U27" s="56"/>
      <c r="V27" s="1095"/>
    </row>
    <row r="28" spans="1:22" s="16" customFormat="1" ht="24" customHeight="1" thickTop="1" thickBot="1" x14ac:dyDescent="0.3">
      <c r="B28" s="613"/>
      <c r="C28" s="45"/>
      <c r="D28" s="731" t="s">
        <v>306</v>
      </c>
      <c r="E28" s="615"/>
      <c r="F28" s="615"/>
      <c r="G28" s="615"/>
      <c r="H28" s="597"/>
      <c r="I28" s="540"/>
      <c r="J28" s="557"/>
      <c r="K28" s="29"/>
      <c r="L28" s="29"/>
      <c r="M28" s="682"/>
      <c r="N28" s="1172"/>
      <c r="O28" s="1086"/>
      <c r="P28" s="2004" t="s">
        <v>306</v>
      </c>
      <c r="Q28" s="2004"/>
      <c r="R28" s="2004"/>
      <c r="S28" s="2004"/>
      <c r="T28" s="1142"/>
      <c r="U28" s="56"/>
      <c r="V28" s="1095"/>
    </row>
    <row r="29" spans="1:22" s="16" customFormat="1" ht="6" customHeight="1" thickTop="1" thickBot="1" x14ac:dyDescent="0.3">
      <c r="B29" s="617"/>
      <c r="C29" s="602"/>
      <c r="D29" s="602"/>
      <c r="E29" s="629"/>
      <c r="F29" s="629"/>
      <c r="G29" s="629"/>
      <c r="H29" s="602"/>
      <c r="I29" s="629"/>
      <c r="J29" s="616"/>
      <c r="K29" s="29"/>
      <c r="L29" s="29"/>
      <c r="M29" s="682"/>
      <c r="N29" s="1177"/>
      <c r="O29" s="1156"/>
      <c r="P29" s="1186"/>
      <c r="Q29" s="1186"/>
      <c r="R29" s="1186"/>
      <c r="S29" s="1186"/>
      <c r="T29" s="1156"/>
      <c r="U29" s="1156"/>
      <c r="V29" s="1178"/>
    </row>
    <row r="30" spans="1:22" ht="9" customHeight="1" thickBot="1" x14ac:dyDescent="0.2">
      <c r="C30" s="44"/>
      <c r="D30" s="44"/>
      <c r="E30" s="44"/>
      <c r="F30" s="44"/>
      <c r="G30" s="44"/>
      <c r="H30" s="44"/>
      <c r="I30" s="26"/>
      <c r="J30" s="29"/>
      <c r="K30" s="29"/>
      <c r="L30" s="29"/>
      <c r="O30" s="660"/>
      <c r="P30" s="660"/>
      <c r="Q30" s="660"/>
      <c r="R30" s="660"/>
      <c r="S30" s="660"/>
      <c r="T30" s="660"/>
      <c r="U30" s="28"/>
      <c r="V30" s="683"/>
    </row>
    <row r="31" spans="1:22" s="16" customFormat="1" ht="4.5" customHeight="1" x14ac:dyDescent="0.25">
      <c r="A31" s="16" t="s">
        <v>326</v>
      </c>
      <c r="B31" s="630"/>
      <c r="C31" s="612"/>
      <c r="D31" s="612"/>
      <c r="E31" s="611"/>
      <c r="F31" s="611"/>
      <c r="G31" s="611"/>
      <c r="H31" s="611"/>
      <c r="I31" s="611"/>
      <c r="J31" s="556"/>
      <c r="K31" s="29"/>
      <c r="L31" s="29"/>
      <c r="M31" s="682" t="s">
        <v>326</v>
      </c>
      <c r="N31" s="1187"/>
      <c r="O31" s="1171"/>
      <c r="P31" s="1171"/>
      <c r="Q31" s="1170"/>
      <c r="R31" s="1170"/>
      <c r="S31" s="1170"/>
      <c r="T31" s="1170"/>
      <c r="U31" s="1170"/>
      <c r="V31" s="1094"/>
    </row>
    <row r="32" spans="1:22" s="16" customFormat="1" ht="21" customHeight="1" thickBot="1" x14ac:dyDescent="0.3">
      <c r="B32" s="613"/>
      <c r="C32" s="631" t="s">
        <v>334</v>
      </c>
      <c r="D32" s="631"/>
      <c r="E32" s="631"/>
      <c r="F32" s="631"/>
      <c r="G32" s="631"/>
      <c r="H32" s="631"/>
      <c r="I32" s="631"/>
      <c r="J32" s="557"/>
      <c r="K32" s="29"/>
      <c r="L32" s="29"/>
      <c r="M32" s="682"/>
      <c r="N32" s="1172"/>
      <c r="O32" s="1188" t="s">
        <v>334</v>
      </c>
      <c r="P32" s="1188"/>
      <c r="Q32" s="1188"/>
      <c r="R32" s="1188"/>
      <c r="S32" s="1188"/>
      <c r="T32" s="1188"/>
      <c r="U32" s="1188"/>
      <c r="V32" s="1095"/>
    </row>
    <row r="33" spans="1:22" s="16" customFormat="1" ht="24" customHeight="1" thickTop="1" thickBot="1" x14ac:dyDescent="0.3">
      <c r="B33" s="613"/>
      <c r="C33" s="45"/>
      <c r="D33" s="540" t="s">
        <v>2901</v>
      </c>
      <c r="E33" s="577"/>
      <c r="F33" s="577"/>
      <c r="G33" s="620"/>
      <c r="H33" s="620"/>
      <c r="I33" s="577"/>
      <c r="J33" s="557"/>
      <c r="K33" s="29"/>
      <c r="L33" s="29"/>
      <c r="M33" s="682"/>
      <c r="N33" s="1172"/>
      <c r="O33" s="1086"/>
      <c r="P33" s="56" t="s">
        <v>2901</v>
      </c>
      <c r="Q33" s="1122"/>
      <c r="R33" s="1122"/>
      <c r="S33" s="1122"/>
      <c r="T33" s="1122"/>
      <c r="U33" s="1122"/>
      <c r="V33" s="1095"/>
    </row>
    <row r="34" spans="1:22" s="16" customFormat="1" ht="21" customHeight="1" thickTop="1" thickBot="1" x14ac:dyDescent="0.3">
      <c r="B34" s="613"/>
      <c r="C34" s="540"/>
      <c r="D34" s="540"/>
      <c r="E34" s="615" t="s">
        <v>247</v>
      </c>
      <c r="F34" s="615" t="s">
        <v>2902</v>
      </c>
      <c r="G34" s="620"/>
      <c r="H34" s="620"/>
      <c r="I34" s="45"/>
      <c r="J34" s="557"/>
      <c r="K34" s="29"/>
      <c r="L34" s="29"/>
      <c r="M34" s="682"/>
      <c r="N34" s="1172"/>
      <c r="O34" s="56"/>
      <c r="P34" s="56"/>
      <c r="Q34" s="1142" t="s">
        <v>247</v>
      </c>
      <c r="R34" s="1142" t="s">
        <v>2902</v>
      </c>
      <c r="S34" s="1122"/>
      <c r="T34" s="1122"/>
      <c r="U34" s="1086"/>
      <c r="V34" s="1095"/>
    </row>
    <row r="35" spans="1:22" s="16" customFormat="1" ht="21" customHeight="1" thickTop="1" thickBot="1" x14ac:dyDescent="0.3">
      <c r="B35" s="613"/>
      <c r="C35" s="621"/>
      <c r="D35" s="625"/>
      <c r="E35" s="625"/>
      <c r="F35" s="615" t="s">
        <v>386</v>
      </c>
      <c r="G35" s="597"/>
      <c r="H35" s="597"/>
      <c r="I35" s="45"/>
      <c r="J35" s="557"/>
      <c r="K35" s="29"/>
      <c r="L35" s="29"/>
      <c r="M35" s="682"/>
      <c r="N35" s="1172"/>
      <c r="O35" s="682"/>
      <c r="P35" s="682"/>
      <c r="Q35" s="682"/>
      <c r="R35" s="1142" t="s">
        <v>386</v>
      </c>
      <c r="S35" s="1142"/>
      <c r="T35" s="1142"/>
      <c r="U35" s="1086"/>
      <c r="V35" s="1095"/>
    </row>
    <row r="36" spans="1:22" s="16" customFormat="1" ht="21" customHeight="1" thickTop="1" thickBot="1" x14ac:dyDescent="0.3">
      <c r="B36" s="613"/>
      <c r="C36" s="621"/>
      <c r="D36" s="625"/>
      <c r="E36" s="572"/>
      <c r="F36" s="615" t="s">
        <v>387</v>
      </c>
      <c r="G36" s="597"/>
      <c r="H36" s="597"/>
      <c r="I36" s="45"/>
      <c r="J36" s="557"/>
      <c r="K36" s="29"/>
      <c r="L36" s="29"/>
      <c r="M36" s="682"/>
      <c r="N36" s="1172"/>
      <c r="O36" s="682"/>
      <c r="P36" s="682"/>
      <c r="Q36" s="1181"/>
      <c r="R36" s="1142" t="s">
        <v>387</v>
      </c>
      <c r="S36" s="1142"/>
      <c r="T36" s="1142"/>
      <c r="U36" s="1086"/>
      <c r="V36" s="1095"/>
    </row>
    <row r="37" spans="1:22" s="16" customFormat="1" ht="21" customHeight="1" thickTop="1" thickBot="1" x14ac:dyDescent="0.3">
      <c r="B37" s="613"/>
      <c r="C37" s="621"/>
      <c r="D37" s="625"/>
      <c r="E37" s="572"/>
      <c r="F37" s="615" t="s">
        <v>2903</v>
      </c>
      <c r="G37" s="597"/>
      <c r="H37" s="597"/>
      <c r="I37" s="45"/>
      <c r="J37" s="557"/>
      <c r="K37" s="29"/>
      <c r="L37" s="29"/>
      <c r="M37" s="682"/>
      <c r="N37" s="1172"/>
      <c r="O37" s="682"/>
      <c r="P37" s="682"/>
      <c r="Q37" s="56"/>
      <c r="R37" s="1142" t="s">
        <v>2903</v>
      </c>
      <c r="S37" s="1142"/>
      <c r="T37" s="1142"/>
      <c r="U37" s="1086"/>
      <c r="V37" s="1095"/>
    </row>
    <row r="38" spans="1:22" s="16" customFormat="1" ht="21" customHeight="1" thickTop="1" thickBot="1" x14ac:dyDescent="0.3">
      <c r="B38" s="613"/>
      <c r="C38" s="621"/>
      <c r="D38" s="625"/>
      <c r="E38" s="572"/>
      <c r="F38" s="615" t="s">
        <v>388</v>
      </c>
      <c r="G38" s="597"/>
      <c r="H38" s="597"/>
      <c r="I38" s="45"/>
      <c r="J38" s="557"/>
      <c r="K38" s="29"/>
      <c r="L38" s="29"/>
      <c r="M38" s="682"/>
      <c r="N38" s="1172"/>
      <c r="O38" s="682"/>
      <c r="P38" s="682"/>
      <c r="Q38" s="56"/>
      <c r="R38" s="1142" t="s">
        <v>388</v>
      </c>
      <c r="S38" s="1142"/>
      <c r="T38" s="1142"/>
      <c r="U38" s="1086"/>
      <c r="V38" s="1095"/>
    </row>
    <row r="39" spans="1:22" s="16" customFormat="1" ht="21" customHeight="1" thickTop="1" thickBot="1" x14ac:dyDescent="0.3">
      <c r="B39" s="613"/>
      <c r="C39" s="621"/>
      <c r="D39" s="625"/>
      <c r="E39" s="572"/>
      <c r="F39" s="615" t="s">
        <v>389</v>
      </c>
      <c r="G39" s="597"/>
      <c r="H39" s="633"/>
      <c r="I39" s="45"/>
      <c r="J39" s="557"/>
      <c r="K39" s="29"/>
      <c r="L39" s="29"/>
      <c r="M39" s="682"/>
      <c r="N39" s="1172"/>
      <c r="O39" s="682"/>
      <c r="P39" s="682"/>
      <c r="Q39" s="56"/>
      <c r="R39" s="1142" t="s">
        <v>389</v>
      </c>
      <c r="S39" s="1142"/>
      <c r="T39" s="1189"/>
      <c r="U39" s="1086"/>
      <c r="V39" s="1095"/>
    </row>
    <row r="40" spans="1:22" s="16" customFormat="1" ht="21" customHeight="1" thickTop="1" thickBot="1" x14ac:dyDescent="0.3">
      <c r="B40" s="613"/>
      <c r="C40" s="621"/>
      <c r="D40" s="621"/>
      <c r="E40" s="637"/>
      <c r="F40" s="638" t="s">
        <v>390</v>
      </c>
      <c r="G40" s="47"/>
      <c r="H40" s="634"/>
      <c r="I40" s="45"/>
      <c r="J40" s="557"/>
      <c r="K40" s="29"/>
      <c r="L40" s="29"/>
      <c r="M40" s="682"/>
      <c r="N40" s="1172"/>
      <c r="O40" s="682"/>
      <c r="P40" s="682"/>
      <c r="Q40" s="1190"/>
      <c r="R40" s="1176" t="s">
        <v>390</v>
      </c>
      <c r="S40" s="1182"/>
      <c r="T40" s="1191"/>
      <c r="U40" s="1086"/>
      <c r="V40" s="1095"/>
    </row>
    <row r="41" spans="1:22" s="16" customFormat="1" ht="24" customHeight="1" thickTop="1" thickBot="1" x14ac:dyDescent="0.3">
      <c r="B41" s="613"/>
      <c r="C41" s="45"/>
      <c r="D41" s="540" t="s">
        <v>305</v>
      </c>
      <c r="E41" s="628"/>
      <c r="F41" s="597"/>
      <c r="G41" s="597"/>
      <c r="H41" s="615"/>
      <c r="I41" s="635"/>
      <c r="J41" s="557"/>
      <c r="K41" s="29"/>
      <c r="L41" s="29"/>
      <c r="M41" s="682"/>
      <c r="N41" s="1172"/>
      <c r="O41" s="1086"/>
      <c r="P41" s="1175" t="s">
        <v>305</v>
      </c>
      <c r="Q41" s="1175"/>
      <c r="R41" s="1142"/>
      <c r="S41" s="1142"/>
      <c r="T41" s="1142"/>
      <c r="U41" s="1181"/>
      <c r="V41" s="1095"/>
    </row>
    <row r="42" spans="1:22" s="16" customFormat="1" ht="9" customHeight="1" thickTop="1" thickBot="1" x14ac:dyDescent="0.3">
      <c r="B42" s="617"/>
      <c r="C42" s="636"/>
      <c r="D42" s="636"/>
      <c r="E42" s="602"/>
      <c r="F42" s="602"/>
      <c r="G42" s="602"/>
      <c r="H42" s="602"/>
      <c r="I42" s="629"/>
      <c r="J42" s="616"/>
      <c r="K42" s="29"/>
      <c r="L42" s="29"/>
      <c r="M42" s="682"/>
      <c r="N42" s="1177"/>
      <c r="O42" s="1192"/>
      <c r="P42" s="1192"/>
      <c r="Q42" s="1156"/>
      <c r="R42" s="1156"/>
      <c r="S42" s="1156"/>
      <c r="T42" s="1156"/>
      <c r="U42" s="1156"/>
      <c r="V42" s="1178"/>
    </row>
    <row r="43" spans="1:22" ht="20.100000000000001" customHeight="1" thickBot="1" x14ac:dyDescent="0.2">
      <c r="A43" s="1962" t="str">
        <f>IF(ISBLANK('１．学校基本情報'!$A$7),"",'１．学校基本情報'!$A$7)</f>
        <v/>
      </c>
      <c r="B43" s="1962"/>
      <c r="C43" s="1962"/>
      <c r="D43" s="1962"/>
      <c r="E43" s="1962"/>
      <c r="F43" s="1962"/>
      <c r="G43" s="1962"/>
      <c r="H43" s="1962"/>
      <c r="I43" s="1962"/>
      <c r="J43" s="1962"/>
      <c r="K43" s="54"/>
      <c r="L43" s="12"/>
      <c r="M43" s="1943"/>
      <c r="N43" s="1943"/>
      <c r="O43" s="1943"/>
      <c r="P43" s="1943"/>
      <c r="Q43" s="1943"/>
      <c r="R43" s="1943"/>
      <c r="S43" s="1943"/>
      <c r="T43" s="1943"/>
      <c r="U43" s="1943"/>
      <c r="V43" s="1943"/>
    </row>
    <row r="44" spans="1:22" s="16" customFormat="1" ht="7.5" customHeight="1" x14ac:dyDescent="0.25">
      <c r="B44" s="630"/>
      <c r="C44" s="611"/>
      <c r="D44" s="611"/>
      <c r="E44" s="639"/>
      <c r="F44" s="640"/>
      <c r="G44" s="640"/>
      <c r="H44" s="640"/>
      <c r="I44" s="640"/>
      <c r="J44" s="556"/>
      <c r="K44" s="29"/>
      <c r="L44" s="29"/>
      <c r="M44" s="682"/>
      <c r="N44" s="1187"/>
      <c r="O44" s="1170"/>
      <c r="P44" s="1170"/>
      <c r="Q44" s="1193"/>
      <c r="R44" s="1194"/>
      <c r="S44" s="1194"/>
      <c r="T44" s="1194"/>
      <c r="U44" s="1194"/>
      <c r="V44" s="1094"/>
    </row>
    <row r="45" spans="1:22" s="16" customFormat="1" ht="21" customHeight="1" thickBot="1" x14ac:dyDescent="0.3">
      <c r="B45" s="613"/>
      <c r="C45" s="540" t="s">
        <v>335</v>
      </c>
      <c r="D45" s="540"/>
      <c r="E45" s="609"/>
      <c r="F45" s="540"/>
      <c r="G45" s="614"/>
      <c r="H45" s="614"/>
      <c r="I45" s="614"/>
      <c r="J45" s="557"/>
      <c r="K45" s="29"/>
      <c r="L45" s="29"/>
      <c r="M45" s="682"/>
      <c r="N45" s="1172"/>
      <c r="O45" s="56" t="s">
        <v>335</v>
      </c>
      <c r="P45" s="56"/>
      <c r="Q45" s="1165"/>
      <c r="R45" s="56"/>
      <c r="S45" s="56"/>
      <c r="T45" s="56"/>
      <c r="U45" s="56"/>
      <c r="V45" s="1095"/>
    </row>
    <row r="46" spans="1:22" s="16" customFormat="1" ht="24" customHeight="1" thickTop="1" thickBot="1" x14ac:dyDescent="0.3">
      <c r="B46" s="613"/>
      <c r="C46" s="45"/>
      <c r="D46" s="540" t="s">
        <v>342</v>
      </c>
      <c r="E46" s="620"/>
      <c r="F46" s="620"/>
      <c r="G46" s="875"/>
      <c r="H46" s="875"/>
      <c r="I46" s="641"/>
      <c r="J46" s="557"/>
      <c r="K46" s="29"/>
      <c r="L46" s="29"/>
      <c r="M46" s="682"/>
      <c r="N46" s="1172"/>
      <c r="O46" s="1086"/>
      <c r="P46" s="56" t="s">
        <v>342</v>
      </c>
      <c r="Q46" s="1122"/>
      <c r="R46" s="1122"/>
      <c r="S46" s="36"/>
      <c r="T46" s="36"/>
      <c r="U46" s="36"/>
      <c r="V46" s="1095"/>
    </row>
    <row r="47" spans="1:22" s="16" customFormat="1" ht="21" customHeight="1" thickTop="1" thickBot="1" x14ac:dyDescent="0.3">
      <c r="B47" s="613"/>
      <c r="C47" s="642"/>
      <c r="D47" s="625"/>
      <c r="E47" s="615" t="s">
        <v>247</v>
      </c>
      <c r="F47" s="615" t="s">
        <v>257</v>
      </c>
      <c r="G47" s="578"/>
      <c r="H47" s="876"/>
      <c r="I47" s="45"/>
      <c r="J47" s="557"/>
      <c r="K47" s="29"/>
      <c r="L47" s="29"/>
      <c r="M47" s="682"/>
      <c r="N47" s="1172"/>
      <c r="O47" s="685"/>
      <c r="P47" s="682"/>
      <c r="Q47" s="1142" t="s">
        <v>247</v>
      </c>
      <c r="R47" s="1142" t="s">
        <v>257</v>
      </c>
      <c r="S47" s="685"/>
      <c r="T47" s="717"/>
      <c r="U47" s="1086"/>
      <c r="V47" s="1095"/>
    </row>
    <row r="48" spans="1:22" s="16" customFormat="1" ht="21" customHeight="1" thickTop="1" thickBot="1" x14ac:dyDescent="0.3">
      <c r="B48" s="613"/>
      <c r="C48" s="643"/>
      <c r="D48" s="625"/>
      <c r="E48" s="632"/>
      <c r="F48" s="615" t="s">
        <v>258</v>
      </c>
      <c r="G48" s="642"/>
      <c r="H48" s="553"/>
      <c r="I48" s="45"/>
      <c r="J48" s="557"/>
      <c r="K48" s="29"/>
      <c r="L48" s="29"/>
      <c r="M48" s="682"/>
      <c r="N48" s="1172"/>
      <c r="O48" s="1195"/>
      <c r="P48" s="682"/>
      <c r="Q48" s="1181"/>
      <c r="R48" s="1142" t="s">
        <v>258</v>
      </c>
      <c r="S48" s="685"/>
      <c r="T48" s="717"/>
      <c r="U48" s="1086"/>
      <c r="V48" s="1095"/>
    </row>
    <row r="49" spans="1:31" s="16" customFormat="1" ht="21" customHeight="1" thickTop="1" thickBot="1" x14ac:dyDescent="0.3">
      <c r="B49" s="613"/>
      <c r="C49" s="642"/>
      <c r="D49" s="625"/>
      <c r="E49" s="572"/>
      <c r="F49" s="615" t="s">
        <v>733</v>
      </c>
      <c r="G49" s="615"/>
      <c r="H49" s="876"/>
      <c r="I49" s="45"/>
      <c r="J49" s="557"/>
      <c r="K49" s="29"/>
      <c r="L49" s="29"/>
      <c r="M49" s="682"/>
      <c r="N49" s="1172"/>
      <c r="O49" s="685"/>
      <c r="P49" s="682"/>
      <c r="Q49" s="56"/>
      <c r="R49" s="1142" t="s">
        <v>733</v>
      </c>
      <c r="S49" s="1142"/>
      <c r="T49" s="717"/>
      <c r="U49" s="1086"/>
      <c r="V49" s="1095"/>
    </row>
    <row r="50" spans="1:31" s="16" customFormat="1" ht="21" customHeight="1" thickTop="1" thickBot="1" x14ac:dyDescent="0.3">
      <c r="B50" s="613"/>
      <c r="C50" s="643"/>
      <c r="D50" s="625"/>
      <c r="E50" s="572"/>
      <c r="F50" s="615" t="s">
        <v>2864</v>
      </c>
      <c r="G50" s="575"/>
      <c r="H50" s="877"/>
      <c r="I50" s="45"/>
      <c r="J50" s="644"/>
      <c r="K50" s="67"/>
      <c r="L50" s="67"/>
      <c r="M50" s="682"/>
      <c r="N50" s="1172"/>
      <c r="O50" s="1195"/>
      <c r="P50" s="682"/>
      <c r="Q50" s="56"/>
      <c r="R50" s="1142" t="s">
        <v>2904</v>
      </c>
      <c r="S50" s="685"/>
      <c r="T50" s="717"/>
      <c r="U50" s="1086"/>
      <c r="V50" s="1196"/>
    </row>
    <row r="51" spans="1:31" s="16" customFormat="1" ht="21" customHeight="1" thickTop="1" thickBot="1" x14ac:dyDescent="0.3">
      <c r="B51" s="613"/>
      <c r="C51" s="642"/>
      <c r="D51" s="625"/>
      <c r="E51" s="572"/>
      <c r="F51" s="1979" t="s">
        <v>2905</v>
      </c>
      <c r="G51" s="1979"/>
      <c r="H51" s="553"/>
      <c r="I51" s="45"/>
      <c r="J51" s="644"/>
      <c r="K51" s="67"/>
      <c r="L51" s="67"/>
      <c r="M51" s="682"/>
      <c r="N51" s="1172"/>
      <c r="O51" s="685"/>
      <c r="P51" s="682"/>
      <c r="Q51" s="56"/>
      <c r="R51" s="1933" t="s">
        <v>2905</v>
      </c>
      <c r="S51" s="1933"/>
      <c r="T51" s="717"/>
      <c r="U51" s="1086"/>
      <c r="V51" s="1196"/>
    </row>
    <row r="52" spans="1:31" s="16" customFormat="1" ht="21" customHeight="1" thickTop="1" thickBot="1" x14ac:dyDescent="0.3">
      <c r="B52" s="613"/>
      <c r="C52" s="643"/>
      <c r="D52" s="643"/>
      <c r="E52" s="572"/>
      <c r="F52" s="638" t="s">
        <v>256</v>
      </c>
      <c r="G52" s="47"/>
      <c r="H52" s="874"/>
      <c r="I52" s="45"/>
      <c r="J52" s="644"/>
      <c r="K52" s="67"/>
      <c r="L52" s="67"/>
      <c r="M52" s="682"/>
      <c r="N52" s="1172"/>
      <c r="O52" s="1195"/>
      <c r="P52" s="1195"/>
      <c r="Q52" s="56"/>
      <c r="R52" s="1176" t="s">
        <v>256</v>
      </c>
      <c r="S52" s="1182"/>
      <c r="T52" s="1191"/>
      <c r="U52" s="1086"/>
      <c r="V52" s="1196"/>
    </row>
    <row r="53" spans="1:31" s="16" customFormat="1" ht="24" customHeight="1" thickTop="1" thickBot="1" x14ac:dyDescent="0.3">
      <c r="B53" s="613"/>
      <c r="C53" s="45"/>
      <c r="D53" s="731" t="s">
        <v>307</v>
      </c>
      <c r="E53" s="628"/>
      <c r="F53" s="597"/>
      <c r="G53" s="597"/>
      <c r="H53" s="642"/>
      <c r="I53" s="553"/>
      <c r="J53" s="557"/>
      <c r="K53" s="29"/>
      <c r="L53" s="29"/>
      <c r="M53" s="682"/>
      <c r="N53" s="1172"/>
      <c r="O53" s="1086"/>
      <c r="P53" s="1175" t="s">
        <v>307</v>
      </c>
      <c r="Q53" s="1175"/>
      <c r="R53" s="1142"/>
      <c r="S53" s="1142"/>
      <c r="T53" s="685"/>
      <c r="U53" s="717"/>
      <c r="V53" s="1095"/>
    </row>
    <row r="54" spans="1:31" s="16" customFormat="1" ht="6.75" customHeight="1" thickTop="1" thickBot="1" x14ac:dyDescent="0.3">
      <c r="B54" s="617"/>
      <c r="C54" s="648"/>
      <c r="D54" s="648"/>
      <c r="E54" s="649"/>
      <c r="F54" s="649"/>
      <c r="G54" s="649"/>
      <c r="H54" s="878"/>
      <c r="I54" s="879"/>
      <c r="J54" s="645"/>
      <c r="K54" s="67"/>
      <c r="L54" s="67"/>
      <c r="M54" s="682"/>
      <c r="N54" s="1177"/>
      <c r="O54" s="1197"/>
      <c r="P54" s="1197"/>
      <c r="Q54" s="1198"/>
      <c r="R54" s="1198"/>
      <c r="S54" s="1198"/>
      <c r="T54" s="1199"/>
      <c r="U54" s="1200"/>
      <c r="V54" s="1201"/>
    </row>
    <row r="55" spans="1:31" s="36" customFormat="1" ht="9" customHeight="1" thickBot="1" x14ac:dyDescent="0.2">
      <c r="A55" s="15"/>
      <c r="B55" s="15"/>
      <c r="C55" s="15"/>
      <c r="D55" s="15"/>
      <c r="E55" s="15"/>
      <c r="F55" s="15"/>
      <c r="G55" s="15"/>
      <c r="H55" s="15"/>
      <c r="I55" s="15"/>
      <c r="J55" s="11"/>
      <c r="K55" s="11"/>
      <c r="L55" s="11"/>
      <c r="M55" s="39"/>
      <c r="N55" s="39"/>
      <c r="O55" s="39"/>
      <c r="P55" s="39"/>
      <c r="Q55" s="39"/>
      <c r="R55" s="39"/>
      <c r="S55" s="39"/>
      <c r="T55" s="39"/>
      <c r="U55" s="39"/>
      <c r="W55" s="15"/>
      <c r="X55" s="15"/>
      <c r="Y55" s="15"/>
      <c r="Z55" s="15"/>
      <c r="AA55" s="15"/>
      <c r="AB55" s="15"/>
      <c r="AC55" s="15"/>
      <c r="AD55" s="15"/>
      <c r="AE55" s="15"/>
    </row>
    <row r="56" spans="1:31" s="16" customFormat="1" ht="7.5" customHeight="1" x14ac:dyDescent="0.25">
      <c r="B56" s="630"/>
      <c r="C56" s="611"/>
      <c r="D56" s="611"/>
      <c r="E56" s="639"/>
      <c r="F56" s="640"/>
      <c r="G56" s="640"/>
      <c r="H56" s="640"/>
      <c r="I56" s="640"/>
      <c r="J56" s="556"/>
      <c r="K56" s="29"/>
      <c r="L56" s="29"/>
      <c r="M56" s="682"/>
      <c r="N56" s="1187"/>
      <c r="O56" s="1170"/>
      <c r="P56" s="1170"/>
      <c r="Q56" s="1193"/>
      <c r="R56" s="1194"/>
      <c r="S56" s="1194"/>
      <c r="T56" s="1194"/>
      <c r="U56" s="1194"/>
      <c r="V56" s="1094"/>
    </row>
    <row r="57" spans="1:31" s="16" customFormat="1" ht="21" customHeight="1" thickBot="1" x14ac:dyDescent="0.3">
      <c r="B57" s="613"/>
      <c r="C57" s="540" t="s">
        <v>2906</v>
      </c>
      <c r="D57" s="540"/>
      <c r="E57" s="609"/>
      <c r="F57" s="540"/>
      <c r="G57" s="614"/>
      <c r="H57" s="614"/>
      <c r="I57" s="614"/>
      <c r="J57" s="557"/>
      <c r="K57" s="29"/>
      <c r="L57" s="29"/>
      <c r="M57" s="682"/>
      <c r="N57" s="1172"/>
      <c r="O57" s="56" t="s">
        <v>2906</v>
      </c>
      <c r="P57" s="56"/>
      <c r="Q57" s="1165"/>
      <c r="R57" s="56"/>
      <c r="S57" s="56"/>
      <c r="T57" s="56"/>
      <c r="U57" s="56"/>
      <c r="V57" s="1095"/>
    </row>
    <row r="58" spans="1:31" s="16" customFormat="1" ht="24" customHeight="1" thickTop="1" thickBot="1" x14ac:dyDescent="0.3">
      <c r="B58" s="613"/>
      <c r="C58" s="45"/>
      <c r="D58" s="540" t="s">
        <v>374</v>
      </c>
      <c r="E58" s="577"/>
      <c r="F58" s="577"/>
      <c r="G58" s="861"/>
      <c r="H58" s="875"/>
      <c r="I58" s="641"/>
      <c r="J58" s="557"/>
      <c r="K58" s="29"/>
      <c r="L58" s="29"/>
      <c r="M58" s="682"/>
      <c r="N58" s="1172"/>
      <c r="O58" s="1086"/>
      <c r="P58" s="56" t="s">
        <v>374</v>
      </c>
      <c r="Q58" s="1122"/>
      <c r="R58" s="1122"/>
      <c r="S58" s="36"/>
      <c r="T58" s="36"/>
      <c r="U58" s="36"/>
      <c r="V58" s="1095"/>
    </row>
    <row r="59" spans="1:31" s="16" customFormat="1" ht="30" customHeight="1" thickTop="1" thickBot="1" x14ac:dyDescent="0.3">
      <c r="B59" s="613"/>
      <c r="C59" s="642"/>
      <c r="D59" s="621"/>
      <c r="E59" s="615" t="s">
        <v>247</v>
      </c>
      <c r="F59" s="1979" t="s">
        <v>400</v>
      </c>
      <c r="G59" s="1979"/>
      <c r="H59" s="876"/>
      <c r="I59" s="45"/>
      <c r="J59" s="557"/>
      <c r="K59" s="29"/>
      <c r="L59" s="29"/>
      <c r="M59" s="682"/>
      <c r="N59" s="1172"/>
      <c r="O59" s="685"/>
      <c r="P59" s="682"/>
      <c r="Q59" s="1142" t="s">
        <v>247</v>
      </c>
      <c r="R59" s="1933" t="s">
        <v>400</v>
      </c>
      <c r="S59" s="1933"/>
      <c r="T59" s="717"/>
      <c r="U59" s="1086"/>
      <c r="V59" s="1095"/>
    </row>
    <row r="60" spans="1:31" s="16" customFormat="1" ht="30" customHeight="1" thickTop="1" thickBot="1" x14ac:dyDescent="0.3">
      <c r="B60" s="613"/>
      <c r="C60" s="643"/>
      <c r="D60" s="621"/>
      <c r="E60" s="635"/>
      <c r="F60" s="2000" t="s">
        <v>2907</v>
      </c>
      <c r="G60" s="2000"/>
      <c r="H60" s="553"/>
      <c r="I60" s="45"/>
      <c r="J60" s="557"/>
      <c r="K60" s="29"/>
      <c r="L60" s="29"/>
      <c r="M60" s="682"/>
      <c r="N60" s="1172"/>
      <c r="O60" s="1195"/>
      <c r="P60" s="682"/>
      <c r="Q60" s="1181"/>
      <c r="R60" s="2007" t="s">
        <v>2907</v>
      </c>
      <c r="S60" s="2007"/>
      <c r="T60" s="717"/>
      <c r="U60" s="1086"/>
      <c r="V60" s="1095"/>
    </row>
    <row r="61" spans="1:31" s="16" customFormat="1" ht="30" customHeight="1" thickTop="1" thickBot="1" x14ac:dyDescent="0.3">
      <c r="B61" s="613"/>
      <c r="C61" s="642"/>
      <c r="D61" s="625"/>
      <c r="E61" s="572"/>
      <c r="F61" s="815" t="s">
        <v>116</v>
      </c>
      <c r="G61" s="47"/>
      <c r="H61" s="880"/>
      <c r="I61" s="45"/>
      <c r="J61" s="557"/>
      <c r="K61" s="29"/>
      <c r="L61" s="29"/>
      <c r="M61" s="682"/>
      <c r="N61" s="1172"/>
      <c r="O61" s="685"/>
      <c r="P61" s="682"/>
      <c r="Q61" s="56"/>
      <c r="R61" s="1185" t="s">
        <v>116</v>
      </c>
      <c r="S61" s="1182"/>
      <c r="T61" s="717"/>
      <c r="U61" s="1086"/>
      <c r="V61" s="1095"/>
    </row>
    <row r="62" spans="1:31" s="16" customFormat="1" ht="24" customHeight="1" thickTop="1" thickBot="1" x14ac:dyDescent="0.3">
      <c r="B62" s="613"/>
      <c r="C62" s="45"/>
      <c r="D62" s="731" t="s">
        <v>375</v>
      </c>
      <c r="E62" s="628"/>
      <c r="F62" s="597"/>
      <c r="G62" s="597"/>
      <c r="H62" s="575"/>
      <c r="I62" s="881"/>
      <c r="J62" s="557"/>
      <c r="K62" s="29"/>
      <c r="L62" s="29"/>
      <c r="M62" s="682"/>
      <c r="N62" s="1172"/>
      <c r="O62" s="1086"/>
      <c r="P62" s="1175" t="s">
        <v>375</v>
      </c>
      <c r="Q62" s="1175"/>
      <c r="R62" s="1142"/>
      <c r="S62" s="1142"/>
      <c r="T62" s="685"/>
      <c r="U62" s="717"/>
      <c r="V62" s="1095"/>
    </row>
    <row r="63" spans="1:31" s="16" customFormat="1" ht="6.75" customHeight="1" thickTop="1" thickBot="1" x14ac:dyDescent="0.3">
      <c r="B63" s="617"/>
      <c r="C63" s="648"/>
      <c r="D63" s="648"/>
      <c r="E63" s="649"/>
      <c r="F63" s="649"/>
      <c r="G63" s="649"/>
      <c r="H63" s="646"/>
      <c r="I63" s="647"/>
      <c r="J63" s="645"/>
      <c r="K63" s="67"/>
      <c r="L63" s="67"/>
      <c r="M63" s="682"/>
      <c r="N63" s="1177"/>
      <c r="O63" s="1197"/>
      <c r="P63" s="1197"/>
      <c r="Q63" s="1198"/>
      <c r="R63" s="1198"/>
      <c r="S63" s="1198"/>
      <c r="T63" s="1199"/>
      <c r="U63" s="1200"/>
      <c r="V63" s="1201"/>
    </row>
    <row r="64" spans="1:31" s="36" customFormat="1" ht="18" customHeight="1" x14ac:dyDescent="0.15">
      <c r="A64" s="1845" t="s">
        <v>325</v>
      </c>
      <c r="B64" s="1845"/>
      <c r="C64" s="1845"/>
      <c r="D64" s="1845"/>
      <c r="E64" s="1845"/>
      <c r="F64" s="1845"/>
      <c r="G64" s="1845"/>
      <c r="H64" s="1845"/>
      <c r="I64" s="15"/>
      <c r="J64" s="11"/>
      <c r="K64" s="11"/>
      <c r="L64" s="11"/>
      <c r="M64" s="1933" t="s">
        <v>2908</v>
      </c>
      <c r="N64" s="1933"/>
      <c r="O64" s="1933"/>
      <c r="P64" s="1933"/>
      <c r="Q64" s="1933"/>
      <c r="R64" s="1933"/>
      <c r="S64" s="1933"/>
      <c r="T64" s="1933"/>
      <c r="U64" s="39"/>
      <c r="W64" s="15"/>
      <c r="X64" s="15"/>
      <c r="Y64" s="15"/>
      <c r="Z64" s="15"/>
      <c r="AA64" s="15"/>
      <c r="AB64" s="15"/>
      <c r="AC64" s="15"/>
      <c r="AD64" s="15"/>
      <c r="AE64" s="15"/>
    </row>
    <row r="65" spans="7:10" x14ac:dyDescent="0.15">
      <c r="G65" s="2001" t="str">
        <f>HYPERLINK("#A1","▲このシートの先頭に戻る")</f>
        <v>▲このシートの先頭に戻る</v>
      </c>
      <c r="H65" s="2001"/>
      <c r="I65" s="2001"/>
      <c r="J65" s="2001"/>
    </row>
  </sheetData>
  <sheetProtection algorithmName="SHA-512" hashValue="xcQitBweKptzmtt7OVavzNqGwnyYVufQVCzlZW8cUQT4YGw/KBewELQ5+tmWTktvOVpQPSG5VQVDbevx7/cmuA==" saltValue="RlmfFnRhMzPyKhg2GKtUgQ==" spinCount="100000" sheet="1" formatRows="0"/>
  <mergeCells count="24">
    <mergeCell ref="A1:J1"/>
    <mergeCell ref="A2:J2"/>
    <mergeCell ref="A4:I4"/>
    <mergeCell ref="D26:G26"/>
    <mergeCell ref="P26:S26"/>
    <mergeCell ref="M1:V1"/>
    <mergeCell ref="M2:V2"/>
    <mergeCell ref="P9:S9"/>
    <mergeCell ref="P11:S11"/>
    <mergeCell ref="M4:U4"/>
    <mergeCell ref="A43:J43"/>
    <mergeCell ref="F59:G59"/>
    <mergeCell ref="F60:G60"/>
    <mergeCell ref="G65:J65"/>
    <mergeCell ref="P27:S27"/>
    <mergeCell ref="P28:S28"/>
    <mergeCell ref="D27:H27"/>
    <mergeCell ref="A64:H64"/>
    <mergeCell ref="M43:V43"/>
    <mergeCell ref="M64:T64"/>
    <mergeCell ref="R51:S51"/>
    <mergeCell ref="R59:S59"/>
    <mergeCell ref="R60:S60"/>
    <mergeCell ref="F51:G51"/>
  </mergeCells>
  <phoneticPr fontId="2"/>
  <conditionalFormatting sqref="C7:C11">
    <cfRule type="expression" dxfId="409" priority="5">
      <formula>COUNTA($C$7:$C$11)=0</formula>
    </cfRule>
    <cfRule type="expression" dxfId="408" priority="6">
      <formula>AND($C$11=1,SUM($C$7:$C$10)&gt;0)</formula>
    </cfRule>
  </conditionalFormatting>
  <conditionalFormatting sqref="C16 C26:C28">
    <cfRule type="expression" dxfId="407" priority="4">
      <formula>AND($C$28=1,COUNTA($I$17:$I$24))</formula>
    </cfRule>
    <cfRule type="expression" dxfId="406" priority="7">
      <formula>AND(ISBLANK($C$16),COUNTA($C$26:$C$28)=0)</formula>
    </cfRule>
    <cfRule type="expression" dxfId="405" priority="8">
      <formula>AND($C$28=1,SUM($C$16,$C$26:$C$27)&gt;0)</formula>
    </cfRule>
  </conditionalFormatting>
  <conditionalFormatting sqref="C33 C41">
    <cfRule type="expression" dxfId="404" priority="3">
      <formula>AND($C$41=1,COUNTA($I$34:$I$40))</formula>
    </cfRule>
    <cfRule type="expression" dxfId="403" priority="12">
      <formula>SUM($C$33,$C$41)&lt;&gt;1</formula>
    </cfRule>
  </conditionalFormatting>
  <conditionalFormatting sqref="C46 C53">
    <cfRule type="expression" dxfId="402" priority="2">
      <formula>AND($C$53=1,COUNTA($I$47:$I$52))</formula>
    </cfRule>
    <cfRule type="expression" dxfId="401" priority="16">
      <formula>SUM($C$46,$C$53)&lt;&gt;1</formula>
    </cfRule>
  </conditionalFormatting>
  <conditionalFormatting sqref="C58 C62">
    <cfRule type="expression" dxfId="400" priority="1">
      <formula>AND($C$62=1,COUNTA($I$59:$I$61))</formula>
    </cfRule>
    <cfRule type="expression" dxfId="399" priority="20">
      <formula>SUM($C$58,$C$62)&lt;&gt;1</formula>
    </cfRule>
  </conditionalFormatting>
  <conditionalFormatting sqref="G24">
    <cfRule type="expression" dxfId="398" priority="11">
      <formula>AND($I$24=1,ISBLANK($G$24))</formula>
    </cfRule>
  </conditionalFormatting>
  <conditionalFormatting sqref="G40">
    <cfRule type="expression" dxfId="397" priority="15">
      <formula>AND($I$40=1,ISBLANK($G$40))</formula>
    </cfRule>
  </conditionalFormatting>
  <conditionalFormatting sqref="G52">
    <cfRule type="expression" dxfId="396" priority="19">
      <formula>AND($I$52=1,ISBLANK($G$52))</formula>
    </cfRule>
  </conditionalFormatting>
  <conditionalFormatting sqref="G61">
    <cfRule type="expression" dxfId="395" priority="23">
      <formula>AND($I$61=1,ISBLANK($G$61))</formula>
    </cfRule>
  </conditionalFormatting>
  <conditionalFormatting sqref="I17:I24">
    <cfRule type="expression" dxfId="394" priority="9">
      <formula>AND($C$16=1,SUM($I$17:$I$24)&lt;1)</formula>
    </cfRule>
  </conditionalFormatting>
  <conditionalFormatting sqref="I24">
    <cfRule type="expression" dxfId="393" priority="10">
      <formula>AND(COUNTA($G$24),ISBLANK($I$24))</formula>
    </cfRule>
  </conditionalFormatting>
  <conditionalFormatting sqref="I34:I40">
    <cfRule type="expression" dxfId="392" priority="13">
      <formula>AND($C$33=1,SUM($I$34:$I$40)&lt;1)</formula>
    </cfRule>
  </conditionalFormatting>
  <conditionalFormatting sqref="I40">
    <cfRule type="expression" dxfId="391" priority="14">
      <formula>AND(COUNTA($G$40),ISBLANK($I$40))</formula>
    </cfRule>
  </conditionalFormatting>
  <conditionalFormatting sqref="I47:I52">
    <cfRule type="expression" dxfId="390" priority="17">
      <formula>AND($C$46=1,SUM($I$47:$I$52)&lt;1)</formula>
    </cfRule>
  </conditionalFormatting>
  <conditionalFormatting sqref="I52">
    <cfRule type="expression" dxfId="389" priority="18">
      <formula>AND(COUNTA($G$52),ISBLANK($I$52))</formula>
    </cfRule>
  </conditionalFormatting>
  <conditionalFormatting sqref="I59:I61">
    <cfRule type="expression" dxfId="388" priority="21">
      <formula>AND($C$58=1,SUM($I$59:$I$61)&lt;1)</formula>
    </cfRule>
  </conditionalFormatting>
  <conditionalFormatting sqref="I61">
    <cfRule type="expression" dxfId="387" priority="22">
      <formula>AND(COUNTA($G$61),ISBLANK($I$61))</formula>
    </cfRule>
  </conditionalFormatting>
  <dataValidations count="3">
    <dataValidation imeMode="hiragana" allowBlank="1" showInputMessage="1" showErrorMessage="1" prompt="その他の内容を記載してください" sqref="G24 S61 S52 S40 S24 G61 G52 G40" xr:uid="{00000000-0002-0000-0400-000000000000}"/>
    <dataValidation type="list" imeMode="halfAlpha" operator="equal" allowBlank="1" showInputMessage="1" showErrorMessage="1" errorTitle="入力できません" error="半角数字の1を入力してください。" promptTitle="内訳" prompt="①で行なっているものに１を記入してください" sqref="I17:I24 U59:U61 U47:U52 U34:U40 U17:U24 I59:I61 I47:I52 I34:I40" xr:uid="{00000000-0002-0000-0400-000008000000}">
      <formula1>"1"</formula1>
    </dataValidation>
    <dataValidation type="list" imeMode="halfAlpha" operator="equal" allowBlank="1" showErrorMessage="1" errorTitle="入力できません" error="半角数字の1を入力してください。" sqref="C46 O33 O58 O53 O41 O62 O26:O28 O16 O7:O11 O46 C33 C58 C53 C41 C62 C26:C28 C16 C7:C11" xr:uid="{00000000-0002-0000-0400-000010000000}">
      <formula1>"1"</formula1>
    </dataValidation>
  </dataValidations>
  <pageMargins left="0.74803149606299213" right="0.74803149606299213" top="0.78740157480314965" bottom="0.78740157480314965" header="0.51181102362204722" footer="0.51181102362204722"/>
  <pageSetup paperSize="9" scale="98" fitToHeight="0" orientation="portrait" cellComments="asDisplayed" r:id="rId1"/>
  <headerFooter alignWithMargins="0">
    <oddHeader>&amp;L&amp;A</oddHeader>
  </headerFooter>
  <rowBreaks count="1" manualBreakCount="1">
    <brk id="42"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O269"/>
  <sheetViews>
    <sheetView zoomScale="85" zoomScaleNormal="85" zoomScaleSheetLayoutView="90" workbookViewId="0">
      <selection sqref="A1:AF1"/>
    </sheetView>
  </sheetViews>
  <sheetFormatPr defaultColWidth="9" defaultRowHeight="13.5" x14ac:dyDescent="0.15"/>
  <cols>
    <col min="1" max="1" width="3.625" style="222" customWidth="1"/>
    <col min="2" max="2" width="3.625" style="11" customWidth="1"/>
    <col min="3" max="3" width="13.625" style="15" customWidth="1"/>
    <col min="4" max="4" width="32.625" style="15" customWidth="1"/>
    <col min="5" max="30" width="4.625" style="15" customWidth="1"/>
    <col min="31" max="31" width="4.25" style="15" customWidth="1"/>
    <col min="32" max="32" width="1.25" style="15" customWidth="1"/>
    <col min="33" max="33" width="4.625" style="15" customWidth="1"/>
    <col min="34" max="35" width="3.625" style="15" customWidth="1"/>
    <col min="36" max="36" width="13.625" style="15" customWidth="1"/>
    <col min="37" max="37" width="32.375" style="15" customWidth="1"/>
    <col min="38" max="59" width="3" style="15" customWidth="1"/>
    <col min="60" max="64" width="4" style="15" customWidth="1"/>
    <col min="65" max="65" width="2.5" style="15" customWidth="1"/>
    <col min="66" max="16384" width="9" style="15"/>
  </cols>
  <sheetData>
    <row r="1" spans="1:67" ht="15" x14ac:dyDescent="0.15">
      <c r="A1" s="1962" t="str">
        <f>IF(ISBLANK('１．学校基本情報'!$A$7),"",'１．学校基本情報'!$A$7)</f>
        <v/>
      </c>
      <c r="B1" s="1962"/>
      <c r="C1" s="1962"/>
      <c r="D1" s="1962"/>
      <c r="E1" s="1962"/>
      <c r="F1" s="1962"/>
      <c r="G1" s="1962"/>
      <c r="H1" s="1962"/>
      <c r="I1" s="1962"/>
      <c r="J1" s="1962"/>
      <c r="K1" s="1962"/>
      <c r="L1" s="1962"/>
      <c r="M1" s="1962"/>
      <c r="N1" s="1962"/>
      <c r="O1" s="1962"/>
      <c r="P1" s="1962"/>
      <c r="Q1" s="1962"/>
      <c r="R1" s="1962"/>
      <c r="S1" s="1962"/>
      <c r="T1" s="1962"/>
      <c r="U1" s="1962"/>
      <c r="V1" s="1962"/>
      <c r="W1" s="1962"/>
      <c r="X1" s="1962"/>
      <c r="Y1" s="1962"/>
      <c r="Z1" s="1962"/>
      <c r="AA1" s="1962"/>
      <c r="AB1" s="1962"/>
      <c r="AC1" s="1962"/>
      <c r="AD1" s="1962"/>
      <c r="AE1" s="1962"/>
      <c r="AF1" s="1962"/>
    </row>
    <row r="2" spans="1:67" ht="21" customHeight="1" x14ac:dyDescent="0.15">
      <c r="A2" s="2018" t="s">
        <v>324</v>
      </c>
      <c r="B2" s="2018"/>
      <c r="C2" s="2018"/>
      <c r="D2" s="2018"/>
      <c r="E2" s="2018"/>
      <c r="F2" s="2018"/>
      <c r="G2" s="2018"/>
      <c r="H2" s="2018"/>
      <c r="I2" s="2018"/>
      <c r="J2" s="2018"/>
      <c r="K2" s="2018"/>
      <c r="L2" s="2018"/>
      <c r="M2" s="2018"/>
      <c r="N2" s="2018"/>
      <c r="O2" s="2018"/>
      <c r="P2" s="2018"/>
      <c r="Q2" s="2018"/>
      <c r="R2" s="2018"/>
      <c r="S2" s="2018"/>
      <c r="T2" s="2018"/>
      <c r="U2" s="2018"/>
      <c r="V2" s="2018"/>
      <c r="W2" s="2018"/>
      <c r="X2" s="2018"/>
      <c r="Y2" s="2018"/>
      <c r="Z2" s="2018"/>
      <c r="AA2" s="2018"/>
      <c r="AB2" s="2018"/>
      <c r="AC2" s="2018"/>
      <c r="AD2" s="2018"/>
      <c r="AE2" s="2018"/>
      <c r="AF2" s="2018"/>
      <c r="AH2" s="2028" t="s">
        <v>324</v>
      </c>
      <c r="AI2" s="2028"/>
      <c r="AJ2" s="2028"/>
      <c r="AK2" s="2028"/>
      <c r="AL2" s="2028"/>
      <c r="AM2" s="2028"/>
      <c r="AN2" s="2028"/>
      <c r="AO2" s="2028"/>
      <c r="AP2" s="2028"/>
      <c r="AQ2" s="2028"/>
      <c r="AR2" s="2028"/>
      <c r="AS2" s="2028"/>
      <c r="AT2" s="2028"/>
      <c r="AU2" s="2028"/>
      <c r="AV2" s="2028"/>
      <c r="AW2" s="2028"/>
      <c r="AX2" s="2028"/>
      <c r="AY2" s="2028"/>
      <c r="AZ2" s="2028"/>
      <c r="BA2" s="2028"/>
      <c r="BB2" s="2028"/>
      <c r="BC2" s="2028"/>
      <c r="BD2" s="2028"/>
      <c r="BE2" s="2028"/>
      <c r="BF2" s="2028"/>
      <c r="BG2" s="2028"/>
      <c r="BH2" s="2028"/>
    </row>
    <row r="3" spans="1:67" ht="24.75" customHeight="1" thickBot="1" x14ac:dyDescent="0.2">
      <c r="A3" s="816" t="s">
        <v>4022</v>
      </c>
      <c r="B3" s="805"/>
      <c r="C3" s="805"/>
      <c r="D3" s="805"/>
      <c r="E3" s="805"/>
      <c r="F3" s="805"/>
      <c r="G3" s="805"/>
      <c r="H3" s="805"/>
      <c r="I3" s="805"/>
      <c r="J3" s="805"/>
      <c r="K3" s="805"/>
      <c r="L3" s="805"/>
      <c r="M3" s="805"/>
      <c r="N3" s="805"/>
      <c r="O3" s="805"/>
      <c r="P3" s="805"/>
      <c r="Q3" s="805"/>
      <c r="R3" s="805"/>
      <c r="S3" s="805"/>
      <c r="T3" s="805"/>
      <c r="U3" s="805"/>
      <c r="V3" s="805"/>
      <c r="W3" s="2251"/>
      <c r="X3" s="2251"/>
      <c r="Y3" s="2251"/>
      <c r="Z3" s="2251"/>
      <c r="AA3" s="805"/>
      <c r="AB3" s="805"/>
      <c r="AC3" s="805"/>
      <c r="AD3" s="805"/>
      <c r="AE3" s="805"/>
      <c r="AF3" s="761"/>
      <c r="AH3" s="2029" t="s">
        <v>4022</v>
      </c>
      <c r="AI3" s="2029"/>
      <c r="AJ3" s="2029"/>
      <c r="AK3" s="2029"/>
      <c r="AL3" s="2029"/>
      <c r="AM3" s="2029"/>
      <c r="AN3" s="2029"/>
      <c r="AO3" s="2029"/>
      <c r="AP3" s="2029"/>
      <c r="AQ3" s="2029"/>
      <c r="AR3" s="2029"/>
      <c r="AS3" s="2029"/>
      <c r="AT3" s="2029"/>
      <c r="AU3" s="2029"/>
      <c r="AV3" s="2029"/>
      <c r="AW3" s="2029"/>
      <c r="AX3" s="2029"/>
      <c r="AY3" s="2029"/>
      <c r="AZ3" s="2029"/>
      <c r="BA3" s="2029"/>
      <c r="BB3" s="2029"/>
      <c r="BC3" s="2029"/>
      <c r="BD3" s="2029"/>
      <c r="BE3" s="2029"/>
      <c r="BF3" s="2029"/>
      <c r="BG3" s="2029"/>
      <c r="BH3" s="2029"/>
      <c r="BI3" s="2029"/>
      <c r="BJ3" s="2029"/>
      <c r="BK3" s="2029"/>
      <c r="BL3" s="2029"/>
      <c r="BM3" s="943"/>
    </row>
    <row r="4" spans="1:67" ht="78" customHeight="1" thickBot="1" x14ac:dyDescent="0.2">
      <c r="A4" s="991"/>
      <c r="B4" s="944"/>
      <c r="C4" s="1639"/>
      <c r="D4" s="2030" t="s">
        <v>3122</v>
      </c>
      <c r="E4" s="2031"/>
      <c r="F4" s="2031"/>
      <c r="G4" s="2031"/>
      <c r="H4" s="2031"/>
      <c r="I4" s="2031"/>
      <c r="J4" s="2031"/>
      <c r="K4" s="2031"/>
      <c r="L4" s="2031"/>
      <c r="M4" s="2031"/>
      <c r="N4" s="2031"/>
      <c r="O4" s="2031"/>
      <c r="P4" s="2031"/>
      <c r="Q4" s="2031"/>
      <c r="R4" s="2031"/>
      <c r="S4" s="2031"/>
      <c r="T4" s="2031"/>
      <c r="U4" s="2031"/>
      <c r="V4" s="2031"/>
      <c r="W4" s="2031"/>
      <c r="X4" s="2031"/>
      <c r="Y4" s="2031"/>
      <c r="Z4" s="2031"/>
      <c r="AA4" s="2031"/>
      <c r="AB4" s="2031"/>
      <c r="AC4" s="2031"/>
      <c r="AD4" s="2031"/>
      <c r="AE4" s="2031"/>
      <c r="AF4" s="2032"/>
      <c r="AH4" s="1202"/>
      <c r="AI4" s="1203"/>
      <c r="AJ4" s="1204"/>
      <c r="AK4" s="2033" t="s">
        <v>2942</v>
      </c>
      <c r="AL4" s="2034"/>
      <c r="AM4" s="2034"/>
      <c r="AN4" s="2034"/>
      <c r="AO4" s="2034"/>
      <c r="AP4" s="2034"/>
      <c r="AQ4" s="2034"/>
      <c r="AR4" s="2034"/>
      <c r="AS4" s="2034"/>
      <c r="AT4" s="2034"/>
      <c r="AU4" s="2034"/>
      <c r="AV4" s="2034"/>
      <c r="AW4" s="2034"/>
      <c r="AX4" s="2034"/>
      <c r="AY4" s="2034"/>
      <c r="AZ4" s="2034"/>
      <c r="BA4" s="2034"/>
      <c r="BB4" s="2034"/>
      <c r="BC4" s="2034"/>
      <c r="BD4" s="2034"/>
      <c r="BE4" s="2034"/>
      <c r="BF4" s="2034"/>
      <c r="BG4" s="2034"/>
      <c r="BH4" s="2034"/>
      <c r="BI4" s="2034"/>
      <c r="BJ4" s="2034"/>
      <c r="BK4" s="2034"/>
      <c r="BL4" s="2035"/>
      <c r="BM4" s="985"/>
    </row>
    <row r="5" spans="1:67" ht="78" customHeight="1" thickTop="1" thickBot="1" x14ac:dyDescent="0.2">
      <c r="A5" s="991"/>
      <c r="B5" s="945"/>
      <c r="C5" s="1640"/>
      <c r="D5" s="2025" t="s">
        <v>3123</v>
      </c>
      <c r="E5" s="2026"/>
      <c r="F5" s="2026"/>
      <c r="G5" s="2026"/>
      <c r="H5" s="2026"/>
      <c r="I5" s="2026"/>
      <c r="J5" s="2026"/>
      <c r="K5" s="2026"/>
      <c r="L5" s="2026"/>
      <c r="M5" s="2026"/>
      <c r="N5" s="2026"/>
      <c r="O5" s="2026"/>
      <c r="P5" s="2026"/>
      <c r="Q5" s="2026"/>
      <c r="R5" s="2026"/>
      <c r="S5" s="2026"/>
      <c r="T5" s="2026"/>
      <c r="U5" s="2027" t="str">
        <f>HYPERLINK("#A167","➡表Bに進む")</f>
        <v>➡表Bに進む</v>
      </c>
      <c r="V5" s="2027"/>
      <c r="W5" s="2027"/>
      <c r="X5" s="2027"/>
      <c r="Y5" s="1694"/>
      <c r="Z5" s="1694"/>
      <c r="AA5" s="1694"/>
      <c r="AB5" s="1694"/>
      <c r="AC5" s="1694"/>
      <c r="AD5" s="1694"/>
      <c r="AE5" s="1694"/>
      <c r="AF5" s="1695"/>
      <c r="AH5" s="1202"/>
      <c r="AI5" s="1205"/>
      <c r="AJ5" s="1206"/>
      <c r="AK5" s="2257" t="s">
        <v>2943</v>
      </c>
      <c r="AL5" s="2258"/>
      <c r="AM5" s="2258"/>
      <c r="AN5" s="2258"/>
      <c r="AO5" s="2258"/>
      <c r="AP5" s="2258"/>
      <c r="AQ5" s="2258"/>
      <c r="AR5" s="2258"/>
      <c r="AS5" s="2258"/>
      <c r="AT5" s="2258"/>
      <c r="AU5" s="2258"/>
      <c r="AV5" s="2258"/>
      <c r="AW5" s="2258"/>
      <c r="AX5" s="2258"/>
      <c r="AY5" s="2258"/>
      <c r="AZ5" s="2258"/>
      <c r="BA5" s="2258"/>
      <c r="BB5" s="2258"/>
      <c r="BC5" s="2258"/>
      <c r="BD5" s="2258"/>
      <c r="BE5" s="2258"/>
      <c r="BF5" s="2258"/>
      <c r="BG5" s="2259" t="s">
        <v>4376</v>
      </c>
      <c r="BH5" s="2259"/>
      <c r="BI5" s="2259"/>
      <c r="BJ5" s="2259"/>
      <c r="BK5" s="2259"/>
      <c r="BL5" s="1696"/>
      <c r="BM5" s="985"/>
    </row>
    <row r="6" spans="1:67" ht="15" customHeight="1" x14ac:dyDescent="0.15">
      <c r="A6" s="941"/>
      <c r="B6" s="941"/>
      <c r="C6" s="741"/>
      <c r="D6" s="741"/>
      <c r="E6" s="741"/>
      <c r="F6" s="741"/>
      <c r="G6" s="741"/>
      <c r="H6" s="741"/>
      <c r="I6" s="741"/>
      <c r="J6" s="741"/>
      <c r="K6" s="741"/>
      <c r="L6" s="741"/>
      <c r="M6" s="741"/>
      <c r="N6" s="741"/>
      <c r="O6" s="741"/>
      <c r="P6" s="741"/>
      <c r="Q6" s="741"/>
      <c r="R6" s="741"/>
      <c r="S6" s="741"/>
      <c r="T6" s="741"/>
      <c r="U6" s="741"/>
      <c r="V6" s="741"/>
      <c r="W6" s="741"/>
      <c r="X6" s="741"/>
      <c r="Y6" s="741"/>
      <c r="Z6" s="741"/>
      <c r="AA6" s="741"/>
      <c r="AB6" s="741"/>
      <c r="AC6" s="741"/>
      <c r="AD6" s="741"/>
      <c r="AE6" s="741"/>
      <c r="AH6" s="709"/>
      <c r="AI6" s="709"/>
      <c r="AJ6" s="709"/>
      <c r="AK6" s="709"/>
      <c r="AL6" s="709"/>
      <c r="AM6" s="709"/>
      <c r="AN6" s="709"/>
      <c r="AO6" s="709"/>
      <c r="AP6" s="709"/>
      <c r="AQ6" s="709"/>
      <c r="AR6" s="709"/>
      <c r="AS6" s="709"/>
      <c r="AT6" s="709"/>
      <c r="AU6" s="709"/>
      <c r="AV6" s="709"/>
      <c r="AW6" s="709"/>
      <c r="AX6" s="709"/>
      <c r="AY6" s="709"/>
      <c r="AZ6" s="709"/>
      <c r="BA6" s="709"/>
      <c r="BB6" s="709"/>
      <c r="BC6" s="709"/>
      <c r="BD6" s="709"/>
      <c r="BE6" s="709"/>
      <c r="BF6" s="709"/>
      <c r="BG6" s="709"/>
      <c r="BH6" s="709"/>
      <c r="BI6" s="709"/>
      <c r="BJ6" s="709"/>
      <c r="BK6" s="709"/>
      <c r="BL6" s="709"/>
      <c r="BM6" s="709"/>
    </row>
    <row r="7" spans="1:67" s="942" customFormat="1" ht="177" customHeight="1" x14ac:dyDescent="0.15">
      <c r="A7" s="2037" t="s">
        <v>4387</v>
      </c>
      <c r="B7" s="2037"/>
      <c r="C7" s="2037"/>
      <c r="D7" s="2037"/>
      <c r="E7" s="2037"/>
      <c r="F7" s="2037"/>
      <c r="G7" s="2037"/>
      <c r="H7" s="2037"/>
      <c r="I7" s="2037"/>
      <c r="J7" s="2037"/>
      <c r="K7" s="2037"/>
      <c r="L7" s="2037"/>
      <c r="M7" s="2037"/>
      <c r="N7" s="2037"/>
      <c r="O7" s="2037"/>
      <c r="P7" s="2037"/>
      <c r="Q7" s="2037"/>
      <c r="R7" s="2037"/>
      <c r="S7" s="2037"/>
      <c r="T7" s="2037"/>
      <c r="U7" s="2037"/>
      <c r="V7" s="2037"/>
      <c r="W7" s="2037"/>
      <c r="X7" s="2037"/>
      <c r="Y7" s="2037"/>
      <c r="Z7" s="2037"/>
      <c r="AA7" s="2037"/>
      <c r="AB7" s="2037"/>
      <c r="AC7" s="2037"/>
      <c r="AD7" s="2037"/>
      <c r="AE7" s="2037"/>
      <c r="AH7" s="2261" t="s">
        <v>4441</v>
      </c>
      <c r="AI7" s="2261"/>
      <c r="AJ7" s="2261"/>
      <c r="AK7" s="2261"/>
      <c r="AL7" s="2261"/>
      <c r="AM7" s="2261"/>
      <c r="AN7" s="2261"/>
      <c r="AO7" s="2261"/>
      <c r="AP7" s="2261"/>
      <c r="AQ7" s="2261"/>
      <c r="AR7" s="2261"/>
      <c r="AS7" s="2261"/>
      <c r="AT7" s="2261"/>
      <c r="AU7" s="2261"/>
      <c r="AV7" s="2261"/>
      <c r="AW7" s="2261"/>
      <c r="AX7" s="2261"/>
      <c r="AY7" s="2261"/>
      <c r="AZ7" s="2261"/>
      <c r="BA7" s="2261"/>
      <c r="BB7" s="2261"/>
      <c r="BC7" s="2261"/>
      <c r="BD7" s="2261"/>
      <c r="BE7" s="2261"/>
      <c r="BF7" s="2261"/>
      <c r="BG7" s="2261"/>
      <c r="BH7" s="2261"/>
      <c r="BI7" s="2261"/>
      <c r="BJ7" s="2261"/>
      <c r="BK7" s="2261"/>
      <c r="BL7" s="2261"/>
      <c r="BM7" s="986"/>
    </row>
    <row r="8" spans="1:67" ht="35.1" customHeight="1" thickBot="1" x14ac:dyDescent="0.2">
      <c r="A8" s="2069" t="s">
        <v>2944</v>
      </c>
      <c r="B8" s="2069"/>
      <c r="C8" s="2069"/>
      <c r="D8" s="712"/>
      <c r="E8" s="712"/>
      <c r="F8" s="712"/>
      <c r="G8" s="712"/>
      <c r="H8" s="712"/>
      <c r="I8" s="712"/>
      <c r="J8" s="712"/>
      <c r="K8" s="712"/>
      <c r="L8" s="712"/>
      <c r="M8" s="712"/>
      <c r="N8" s="712"/>
      <c r="O8" s="712"/>
      <c r="P8" s="712"/>
      <c r="Q8" s="712"/>
      <c r="R8" s="712"/>
      <c r="S8" s="712"/>
      <c r="T8" s="712"/>
      <c r="U8" s="712"/>
      <c r="V8" s="712"/>
      <c r="W8" s="712"/>
      <c r="X8" s="712"/>
      <c r="Y8" s="712"/>
      <c r="Z8" s="712"/>
      <c r="AA8" s="712"/>
      <c r="AB8" s="712"/>
      <c r="AC8" s="712"/>
      <c r="AD8" s="712"/>
      <c r="AE8" s="712"/>
      <c r="AF8" s="742"/>
      <c r="AH8" s="2262" t="s">
        <v>2944</v>
      </c>
      <c r="AI8" s="2262"/>
      <c r="AJ8" s="2262"/>
      <c r="AK8" s="1207"/>
      <c r="AL8" s="1208"/>
      <c r="AM8" s="1208"/>
      <c r="AN8" s="1208"/>
      <c r="AO8" s="1208"/>
      <c r="AP8" s="1208"/>
      <c r="AQ8" s="1208"/>
      <c r="AR8" s="1208"/>
      <c r="AS8" s="1208"/>
      <c r="AT8" s="1208"/>
      <c r="AU8" s="1208"/>
      <c r="AV8" s="1208"/>
      <c r="AW8" s="1208"/>
      <c r="AX8" s="1208"/>
      <c r="AY8" s="1208"/>
      <c r="AZ8" s="1208"/>
      <c r="BA8" s="1208"/>
      <c r="BB8" s="1208"/>
      <c r="BC8" s="1208"/>
      <c r="BD8" s="1208"/>
      <c r="BE8" s="1208"/>
      <c r="BF8" s="1208"/>
      <c r="BG8" s="1208"/>
      <c r="BH8" s="1208"/>
      <c r="BN8" s="713"/>
      <c r="BO8" s="713"/>
    </row>
    <row r="9" spans="1:67" ht="90" customHeight="1" x14ac:dyDescent="0.15">
      <c r="A9" s="2070" t="s">
        <v>368</v>
      </c>
      <c r="B9" s="2071"/>
      <c r="C9" s="2071"/>
      <c r="D9" s="2072"/>
      <c r="E9" s="2077" t="s">
        <v>0</v>
      </c>
      <c r="F9" s="2078"/>
      <c r="G9" s="2079"/>
      <c r="H9" s="2100" t="s">
        <v>287</v>
      </c>
      <c r="I9" s="2101"/>
      <c r="J9" s="2102"/>
      <c r="K9" s="2103" t="s">
        <v>1</v>
      </c>
      <c r="L9" s="2104"/>
      <c r="M9" s="2104"/>
      <c r="N9" s="2105"/>
      <c r="O9" s="2106" t="s">
        <v>265</v>
      </c>
      <c r="P9" s="2108" t="s">
        <v>283</v>
      </c>
      <c r="Q9" s="2109"/>
      <c r="R9" s="2109"/>
      <c r="S9" s="2110"/>
      <c r="T9" s="2111"/>
      <c r="U9" s="2112" t="s">
        <v>26</v>
      </c>
      <c r="V9" s="2113"/>
      <c r="W9" s="2113"/>
      <c r="X9" s="2113"/>
      <c r="Y9" s="2113"/>
      <c r="Z9" s="2114"/>
      <c r="AA9" s="2013" t="s">
        <v>298</v>
      </c>
      <c r="AB9" s="2019" t="s">
        <v>2909</v>
      </c>
      <c r="AC9" s="2020"/>
      <c r="AD9" s="2021" t="s">
        <v>27</v>
      </c>
      <c r="AE9" s="2023" t="s">
        <v>145</v>
      </c>
      <c r="AH9" s="2080" t="s">
        <v>368</v>
      </c>
      <c r="AI9" s="2081"/>
      <c r="AJ9" s="2081"/>
      <c r="AK9" s="2082"/>
      <c r="AL9" s="2083" t="s">
        <v>0</v>
      </c>
      <c r="AM9" s="2084"/>
      <c r="AN9" s="2058"/>
      <c r="AO9" s="2056" t="s">
        <v>287</v>
      </c>
      <c r="AP9" s="2057"/>
      <c r="AQ9" s="2058"/>
      <c r="AR9" s="2056" t="s">
        <v>1</v>
      </c>
      <c r="AS9" s="2057"/>
      <c r="AT9" s="2057"/>
      <c r="AU9" s="2058"/>
      <c r="AV9" s="2059" t="s">
        <v>265</v>
      </c>
      <c r="AW9" s="2061" t="s">
        <v>283</v>
      </c>
      <c r="AX9" s="2062"/>
      <c r="AY9" s="2062"/>
      <c r="AZ9" s="2063"/>
      <c r="BA9" s="2064"/>
      <c r="BB9" s="2085" t="s">
        <v>26</v>
      </c>
      <c r="BC9" s="2086"/>
      <c r="BD9" s="2086"/>
      <c r="BE9" s="2086"/>
      <c r="BF9" s="2086"/>
      <c r="BG9" s="2087"/>
      <c r="BH9" s="2073" t="s">
        <v>298</v>
      </c>
      <c r="BI9" s="2075" t="s">
        <v>2909</v>
      </c>
      <c r="BJ9" s="2076"/>
      <c r="BK9" s="2038" t="s">
        <v>27</v>
      </c>
      <c r="BL9" s="2040" t="s">
        <v>145</v>
      </c>
      <c r="BM9" s="762"/>
    </row>
    <row r="10" spans="1:67" ht="150" customHeight="1" thickBot="1" x14ac:dyDescent="0.2">
      <c r="A10" s="2042" t="s">
        <v>181</v>
      </c>
      <c r="B10" s="2043"/>
      <c r="C10" s="2043"/>
      <c r="D10" s="2044"/>
      <c r="E10" s="763" t="s">
        <v>3</v>
      </c>
      <c r="F10" s="764" t="s">
        <v>4</v>
      </c>
      <c r="G10" s="765" t="s">
        <v>260</v>
      </c>
      <c r="H10" s="766" t="s">
        <v>5</v>
      </c>
      <c r="I10" s="767" t="s">
        <v>6</v>
      </c>
      <c r="J10" s="768" t="s">
        <v>261</v>
      </c>
      <c r="K10" s="769" t="s">
        <v>262</v>
      </c>
      <c r="L10" s="770" t="s">
        <v>263</v>
      </c>
      <c r="M10" s="771" t="s">
        <v>264</v>
      </c>
      <c r="N10" s="772" t="s">
        <v>2910</v>
      </c>
      <c r="O10" s="2107"/>
      <c r="P10" s="773" t="s">
        <v>266</v>
      </c>
      <c r="Q10" s="774" t="s">
        <v>725</v>
      </c>
      <c r="R10" s="774" t="s">
        <v>431</v>
      </c>
      <c r="S10" s="774" t="s">
        <v>7</v>
      </c>
      <c r="T10" s="775" t="s">
        <v>286</v>
      </c>
      <c r="U10" s="776" t="s">
        <v>121</v>
      </c>
      <c r="V10" s="777" t="s">
        <v>28</v>
      </c>
      <c r="W10" s="777" t="s">
        <v>123</v>
      </c>
      <c r="X10" s="777" t="s">
        <v>163</v>
      </c>
      <c r="Y10" s="778" t="s">
        <v>359</v>
      </c>
      <c r="Z10" s="779" t="s">
        <v>360</v>
      </c>
      <c r="AA10" s="2014"/>
      <c r="AB10" s="780" t="s">
        <v>267</v>
      </c>
      <c r="AC10" s="781" t="s">
        <v>268</v>
      </c>
      <c r="AD10" s="2022"/>
      <c r="AE10" s="2024"/>
      <c r="AH10" s="2045" t="s">
        <v>181</v>
      </c>
      <c r="AI10" s="2046"/>
      <c r="AJ10" s="2046"/>
      <c r="AK10" s="2047"/>
      <c r="AL10" s="1209" t="s">
        <v>3</v>
      </c>
      <c r="AM10" s="1210" t="s">
        <v>4</v>
      </c>
      <c r="AN10" s="1211" t="s">
        <v>260</v>
      </c>
      <c r="AO10" s="1212" t="s">
        <v>5</v>
      </c>
      <c r="AP10" s="1213" t="s">
        <v>6</v>
      </c>
      <c r="AQ10" s="1211" t="s">
        <v>261</v>
      </c>
      <c r="AR10" s="1214" t="s">
        <v>262</v>
      </c>
      <c r="AS10" s="1215" t="s">
        <v>263</v>
      </c>
      <c r="AT10" s="1213" t="s">
        <v>264</v>
      </c>
      <c r="AU10" s="1216" t="s">
        <v>2910</v>
      </c>
      <c r="AV10" s="2060"/>
      <c r="AW10" s="1217" t="s">
        <v>266</v>
      </c>
      <c r="AX10" s="1215" t="s">
        <v>725</v>
      </c>
      <c r="AY10" s="1215" t="s">
        <v>431</v>
      </c>
      <c r="AZ10" s="1215" t="s">
        <v>7</v>
      </c>
      <c r="BA10" s="1216" t="s">
        <v>286</v>
      </c>
      <c r="BB10" s="1217" t="s">
        <v>121</v>
      </c>
      <c r="BC10" s="1218" t="s">
        <v>28</v>
      </c>
      <c r="BD10" s="1218" t="s">
        <v>123</v>
      </c>
      <c r="BE10" s="1218" t="s">
        <v>163</v>
      </c>
      <c r="BF10" s="1219" t="s">
        <v>359</v>
      </c>
      <c r="BG10" s="1211" t="s">
        <v>360</v>
      </c>
      <c r="BH10" s="2074"/>
      <c r="BI10" s="1220" t="s">
        <v>267</v>
      </c>
      <c r="BJ10" s="1221" t="s">
        <v>268</v>
      </c>
      <c r="BK10" s="2039"/>
      <c r="BL10" s="2041"/>
      <c r="BM10" s="762"/>
    </row>
    <row r="11" spans="1:67" ht="21.95" customHeight="1" thickTop="1" thickBot="1" x14ac:dyDescent="0.2">
      <c r="A11" s="2048" t="s">
        <v>22</v>
      </c>
      <c r="B11" s="782">
        <v>1</v>
      </c>
      <c r="C11" s="2065" t="s">
        <v>377</v>
      </c>
      <c r="D11" s="783" t="s">
        <v>734</v>
      </c>
      <c r="E11" s="221"/>
      <c r="F11" s="221"/>
      <c r="G11" s="221"/>
      <c r="H11" s="952"/>
      <c r="I11" s="953"/>
      <c r="J11" s="954"/>
      <c r="K11" s="952"/>
      <c r="L11" s="955"/>
      <c r="M11" s="955"/>
      <c r="N11" s="956"/>
      <c r="O11" s="957"/>
      <c r="P11" s="952"/>
      <c r="Q11" s="956"/>
      <c r="R11" s="956"/>
      <c r="S11" s="958"/>
      <c r="T11" s="955"/>
      <c r="U11" s="956"/>
      <c r="V11" s="956"/>
      <c r="W11" s="958"/>
      <c r="X11" s="956"/>
      <c r="Y11" s="956"/>
      <c r="Z11" s="956"/>
      <c r="AA11" s="953"/>
      <c r="AB11" s="221"/>
      <c r="AC11" s="961"/>
      <c r="AD11" s="962"/>
      <c r="AE11" s="784">
        <f t="shared" ref="AE11:AE31" si="0">IF(SUM(E11:AD11)&gt;=1,1,0)</f>
        <v>0</v>
      </c>
      <c r="AH11" s="2050" t="s">
        <v>22</v>
      </c>
      <c r="AI11" s="1222">
        <v>1</v>
      </c>
      <c r="AJ11" s="2067" t="s">
        <v>377</v>
      </c>
      <c r="AK11" s="1223" t="s">
        <v>734</v>
      </c>
      <c r="AL11" s="1224"/>
      <c r="AM11" s="1224"/>
      <c r="AN11" s="1225"/>
      <c r="AO11" s="1226"/>
      <c r="AP11" s="1226"/>
      <c r="AQ11" s="1226"/>
      <c r="AR11" s="1226"/>
      <c r="AS11" s="1226"/>
      <c r="AT11" s="1226"/>
      <c r="AU11" s="1226"/>
      <c r="AV11" s="1226"/>
      <c r="AW11" s="1226"/>
      <c r="AX11" s="1226"/>
      <c r="AY11" s="1226"/>
      <c r="AZ11" s="1226"/>
      <c r="BA11" s="1226"/>
      <c r="BB11" s="1226"/>
      <c r="BC11" s="1226"/>
      <c r="BD11" s="1226"/>
      <c r="BE11" s="1226"/>
      <c r="BF11" s="1226"/>
      <c r="BG11" s="1226"/>
      <c r="BH11" s="1227"/>
      <c r="BI11" s="1224"/>
      <c r="BJ11" s="1226"/>
      <c r="BK11" s="1226"/>
      <c r="BL11" s="1228">
        <v>0</v>
      </c>
      <c r="BM11" s="39"/>
    </row>
    <row r="12" spans="1:67" ht="21.95" customHeight="1" thickTop="1" thickBot="1" x14ac:dyDescent="0.2">
      <c r="A12" s="2048"/>
      <c r="B12" s="785">
        <v>2</v>
      </c>
      <c r="C12" s="2066"/>
      <c r="D12" s="783" t="s">
        <v>23</v>
      </c>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786">
        <f t="shared" si="0"/>
        <v>0</v>
      </c>
      <c r="AH12" s="2051"/>
      <c r="AI12" s="1229">
        <v>2</v>
      </c>
      <c r="AJ12" s="2068"/>
      <c r="AK12" s="1223" t="s">
        <v>23</v>
      </c>
      <c r="AL12" s="1224"/>
      <c r="AM12" s="1224"/>
      <c r="AN12" s="1224"/>
      <c r="AO12" s="1224"/>
      <c r="AP12" s="1224"/>
      <c r="AQ12" s="1224"/>
      <c r="AR12" s="1224"/>
      <c r="AS12" s="1224"/>
      <c r="AT12" s="1224"/>
      <c r="AU12" s="1224"/>
      <c r="AV12" s="1224"/>
      <c r="AW12" s="1224"/>
      <c r="AX12" s="1224"/>
      <c r="AY12" s="1224"/>
      <c r="AZ12" s="1224"/>
      <c r="BA12" s="1224"/>
      <c r="BB12" s="1224"/>
      <c r="BC12" s="1224"/>
      <c r="BD12" s="1224"/>
      <c r="BE12" s="1224"/>
      <c r="BF12" s="1224"/>
      <c r="BG12" s="1224"/>
      <c r="BH12" s="1224"/>
      <c r="BI12" s="1224"/>
      <c r="BJ12" s="1224"/>
      <c r="BK12" s="1224"/>
      <c r="BL12" s="1228">
        <v>0</v>
      </c>
      <c r="BM12" s="38"/>
    </row>
    <row r="13" spans="1:67" ht="21.95" customHeight="1" thickTop="1" thickBot="1" x14ac:dyDescent="0.2">
      <c r="A13" s="2048"/>
      <c r="B13" s="785">
        <v>3</v>
      </c>
      <c r="C13" s="2066"/>
      <c r="D13" s="783" t="s">
        <v>24</v>
      </c>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714"/>
      <c r="AE13" s="786">
        <f t="shared" si="0"/>
        <v>0</v>
      </c>
      <c r="AH13" s="2051"/>
      <c r="AI13" s="1229">
        <v>3</v>
      </c>
      <c r="AJ13" s="2068"/>
      <c r="AK13" s="1223" t="s">
        <v>24</v>
      </c>
      <c r="AL13" s="1224"/>
      <c r="AM13" s="1224"/>
      <c r="AN13" s="1224"/>
      <c r="AO13" s="1224"/>
      <c r="AP13" s="1224"/>
      <c r="AQ13" s="1224"/>
      <c r="AR13" s="1224"/>
      <c r="AS13" s="1224"/>
      <c r="AT13" s="1224"/>
      <c r="AU13" s="1224"/>
      <c r="AV13" s="1224"/>
      <c r="AW13" s="1224"/>
      <c r="AX13" s="1224"/>
      <c r="AY13" s="1224"/>
      <c r="AZ13" s="1224"/>
      <c r="BA13" s="1224"/>
      <c r="BB13" s="1224"/>
      <c r="BC13" s="1224"/>
      <c r="BD13" s="1224"/>
      <c r="BE13" s="1224"/>
      <c r="BF13" s="1224"/>
      <c r="BG13" s="1224"/>
      <c r="BH13" s="1224"/>
      <c r="BI13" s="1224"/>
      <c r="BJ13" s="1224"/>
      <c r="BK13" s="1230"/>
      <c r="BL13" s="1231">
        <v>0</v>
      </c>
      <c r="BM13" s="38"/>
    </row>
    <row r="14" spans="1:67" ht="21.95" customHeight="1" thickTop="1" thickBot="1" x14ac:dyDescent="0.2">
      <c r="A14" s="2048"/>
      <c r="B14" s="785">
        <v>4</v>
      </c>
      <c r="C14" s="2066"/>
      <c r="D14" s="787" t="s">
        <v>167</v>
      </c>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784">
        <f t="shared" si="0"/>
        <v>0</v>
      </c>
      <c r="AH14" s="2051"/>
      <c r="AI14" s="1229">
        <v>4</v>
      </c>
      <c r="AJ14" s="2068"/>
      <c r="AK14" s="1232" t="s">
        <v>167</v>
      </c>
      <c r="AL14" s="1224"/>
      <c r="AM14" s="1224"/>
      <c r="AN14" s="1224"/>
      <c r="AO14" s="1224"/>
      <c r="AP14" s="1224"/>
      <c r="AQ14" s="1224"/>
      <c r="AR14" s="1224"/>
      <c r="AS14" s="1224"/>
      <c r="AT14" s="1224"/>
      <c r="AU14" s="1224"/>
      <c r="AV14" s="1224"/>
      <c r="AW14" s="1224"/>
      <c r="AX14" s="1224"/>
      <c r="AY14" s="1224"/>
      <c r="AZ14" s="1224"/>
      <c r="BA14" s="1224"/>
      <c r="BB14" s="1224"/>
      <c r="BC14" s="1224"/>
      <c r="BD14" s="1224"/>
      <c r="BE14" s="1224"/>
      <c r="BF14" s="1224"/>
      <c r="BG14" s="1224"/>
      <c r="BH14" s="1224"/>
      <c r="BI14" s="1224"/>
      <c r="BJ14" s="1224"/>
      <c r="BK14" s="1224"/>
      <c r="BL14" s="1228">
        <v>0</v>
      </c>
      <c r="BM14" s="38"/>
    </row>
    <row r="15" spans="1:67" ht="21.95" customHeight="1" thickTop="1" thickBot="1" x14ac:dyDescent="0.2">
      <c r="A15" s="2048"/>
      <c r="B15" s="785">
        <v>5</v>
      </c>
      <c r="C15" s="2066"/>
      <c r="D15" s="787" t="s">
        <v>168</v>
      </c>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784">
        <f t="shared" si="0"/>
        <v>0</v>
      </c>
      <c r="AH15" s="2051"/>
      <c r="AI15" s="1229">
        <v>5</v>
      </c>
      <c r="AJ15" s="2068"/>
      <c r="AK15" s="1232" t="s">
        <v>168</v>
      </c>
      <c r="AL15" s="1224"/>
      <c r="AM15" s="1224"/>
      <c r="AN15" s="1224"/>
      <c r="AO15" s="1224"/>
      <c r="AP15" s="1224"/>
      <c r="AQ15" s="1224"/>
      <c r="AR15" s="1224"/>
      <c r="AS15" s="1224"/>
      <c r="AT15" s="1224"/>
      <c r="AU15" s="1224"/>
      <c r="AV15" s="1224"/>
      <c r="AW15" s="1224"/>
      <c r="AX15" s="1224"/>
      <c r="AY15" s="1224"/>
      <c r="AZ15" s="1224"/>
      <c r="BA15" s="1224"/>
      <c r="BB15" s="1224"/>
      <c r="BC15" s="1224"/>
      <c r="BD15" s="1224"/>
      <c r="BE15" s="1224"/>
      <c r="BF15" s="1224"/>
      <c r="BG15" s="1224"/>
      <c r="BH15" s="1224"/>
      <c r="BI15" s="1224"/>
      <c r="BJ15" s="1224"/>
      <c r="BK15" s="1224"/>
      <c r="BL15" s="1228">
        <v>0</v>
      </c>
      <c r="BM15" s="38"/>
    </row>
    <row r="16" spans="1:67" ht="21.95" customHeight="1" thickTop="1" thickBot="1" x14ac:dyDescent="0.2">
      <c r="A16" s="2048"/>
      <c r="B16" s="785">
        <v>6</v>
      </c>
      <c r="C16" s="2066"/>
      <c r="D16" s="787" t="s">
        <v>735</v>
      </c>
      <c r="E16" s="221"/>
      <c r="F16" s="221"/>
      <c r="G16" s="221"/>
      <c r="H16" s="221"/>
      <c r="I16" s="221"/>
      <c r="J16" s="221"/>
      <c r="K16" s="952"/>
      <c r="L16" s="956"/>
      <c r="M16" s="956"/>
      <c r="N16" s="956"/>
      <c r="O16" s="953"/>
      <c r="P16" s="952"/>
      <c r="Q16" s="956"/>
      <c r="R16" s="956"/>
      <c r="S16" s="956"/>
      <c r="T16" s="956"/>
      <c r="U16" s="956"/>
      <c r="V16" s="956"/>
      <c r="W16" s="956"/>
      <c r="X16" s="955"/>
      <c r="Y16" s="956"/>
      <c r="Z16" s="956"/>
      <c r="AA16" s="959"/>
      <c r="AB16" s="221"/>
      <c r="AC16" s="963"/>
      <c r="AD16" s="964"/>
      <c r="AE16" s="784">
        <f t="shared" si="0"/>
        <v>0</v>
      </c>
      <c r="AH16" s="2051"/>
      <c r="AI16" s="1229">
        <v>6</v>
      </c>
      <c r="AJ16" s="2068"/>
      <c r="AK16" s="1232" t="s">
        <v>735</v>
      </c>
      <c r="AL16" s="1224"/>
      <c r="AM16" s="1224"/>
      <c r="AN16" s="1224"/>
      <c r="AO16" s="1224"/>
      <c r="AP16" s="1224"/>
      <c r="AQ16" s="1224"/>
      <c r="AR16" s="1226"/>
      <c r="AS16" s="1226"/>
      <c r="AT16" s="1226"/>
      <c r="AU16" s="1226"/>
      <c r="AV16" s="1226"/>
      <c r="AW16" s="1226"/>
      <c r="AX16" s="1226"/>
      <c r="AY16" s="1226"/>
      <c r="AZ16" s="1226"/>
      <c r="BA16" s="1226"/>
      <c r="BB16" s="1226"/>
      <c r="BC16" s="1226"/>
      <c r="BD16" s="1226"/>
      <c r="BE16" s="1226"/>
      <c r="BF16" s="1226"/>
      <c r="BG16" s="1226"/>
      <c r="BH16" s="1227"/>
      <c r="BI16" s="1224"/>
      <c r="BJ16" s="1226"/>
      <c r="BK16" s="1226"/>
      <c r="BL16" s="1228">
        <v>0</v>
      </c>
      <c r="BM16" s="38"/>
    </row>
    <row r="17" spans="1:65" ht="21.95" customHeight="1" thickTop="1" thickBot="1" x14ac:dyDescent="0.2">
      <c r="A17" s="2048"/>
      <c r="B17" s="785">
        <v>7</v>
      </c>
      <c r="C17" s="2066"/>
      <c r="D17" s="783" t="s">
        <v>736</v>
      </c>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784">
        <f t="shared" si="0"/>
        <v>0</v>
      </c>
      <c r="AH17" s="2051"/>
      <c r="AI17" s="1229">
        <v>7</v>
      </c>
      <c r="AJ17" s="2068"/>
      <c r="AK17" s="1223" t="s">
        <v>736</v>
      </c>
      <c r="AL17" s="1224"/>
      <c r="AM17" s="1224"/>
      <c r="AN17" s="1224"/>
      <c r="AO17" s="1224"/>
      <c r="AP17" s="1224"/>
      <c r="AQ17" s="1224"/>
      <c r="AR17" s="1224"/>
      <c r="AS17" s="1224"/>
      <c r="AT17" s="1224"/>
      <c r="AU17" s="1224"/>
      <c r="AV17" s="1224"/>
      <c r="AW17" s="1224"/>
      <c r="AX17" s="1224"/>
      <c r="AY17" s="1224"/>
      <c r="AZ17" s="1224"/>
      <c r="BA17" s="1224"/>
      <c r="BB17" s="1224"/>
      <c r="BC17" s="1224"/>
      <c r="BD17" s="1224"/>
      <c r="BE17" s="1224"/>
      <c r="BF17" s="1224"/>
      <c r="BG17" s="1224"/>
      <c r="BH17" s="1224"/>
      <c r="BI17" s="1224"/>
      <c r="BJ17" s="1224"/>
      <c r="BK17" s="1224"/>
      <c r="BL17" s="1228">
        <v>0</v>
      </c>
      <c r="BM17" s="38"/>
    </row>
    <row r="18" spans="1:65" ht="21.95" customHeight="1" thickTop="1" thickBot="1" x14ac:dyDescent="0.2">
      <c r="A18" s="2048"/>
      <c r="B18" s="785">
        <v>8</v>
      </c>
      <c r="C18" s="2066"/>
      <c r="D18" s="787" t="s">
        <v>737</v>
      </c>
      <c r="E18" s="221"/>
      <c r="F18" s="221"/>
      <c r="G18" s="221"/>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784">
        <f t="shared" si="0"/>
        <v>0</v>
      </c>
      <c r="AH18" s="2051"/>
      <c r="AI18" s="1229">
        <v>8</v>
      </c>
      <c r="AJ18" s="2068"/>
      <c r="AK18" s="1232" t="s">
        <v>737</v>
      </c>
      <c r="AL18" s="1224"/>
      <c r="AM18" s="1224"/>
      <c r="AN18" s="1224"/>
      <c r="AO18" s="1224"/>
      <c r="AP18" s="1224"/>
      <c r="AQ18" s="1224"/>
      <c r="AR18" s="1224"/>
      <c r="AS18" s="1224"/>
      <c r="AT18" s="1224"/>
      <c r="AU18" s="1224"/>
      <c r="AV18" s="1224"/>
      <c r="AW18" s="1224"/>
      <c r="AX18" s="1224"/>
      <c r="AY18" s="1224"/>
      <c r="AZ18" s="1224"/>
      <c r="BA18" s="1224"/>
      <c r="BB18" s="1224"/>
      <c r="BC18" s="1224"/>
      <c r="BD18" s="1224"/>
      <c r="BE18" s="1224"/>
      <c r="BF18" s="1224"/>
      <c r="BG18" s="1224"/>
      <c r="BH18" s="1224"/>
      <c r="BI18" s="1224"/>
      <c r="BJ18" s="1224"/>
      <c r="BK18" s="1224"/>
      <c r="BL18" s="1228">
        <v>0</v>
      </c>
      <c r="BM18" s="38"/>
    </row>
    <row r="19" spans="1:65" ht="21.95" customHeight="1" thickTop="1" thickBot="1" x14ac:dyDescent="0.2">
      <c r="A19" s="2048"/>
      <c r="B19" s="785">
        <v>9</v>
      </c>
      <c r="C19" s="2066"/>
      <c r="D19" s="787" t="s">
        <v>738</v>
      </c>
      <c r="E19" s="952"/>
      <c r="F19" s="956"/>
      <c r="G19" s="960"/>
      <c r="H19" s="221"/>
      <c r="I19" s="221"/>
      <c r="J19" s="221"/>
      <c r="K19" s="952"/>
      <c r="L19" s="956"/>
      <c r="M19" s="956"/>
      <c r="N19" s="958"/>
      <c r="O19" s="955"/>
      <c r="P19" s="955"/>
      <c r="Q19" s="955"/>
      <c r="R19" s="955"/>
      <c r="S19" s="955"/>
      <c r="T19" s="955"/>
      <c r="U19" s="955"/>
      <c r="V19" s="955"/>
      <c r="W19" s="956"/>
      <c r="X19" s="958"/>
      <c r="Y19" s="955"/>
      <c r="Z19" s="956"/>
      <c r="AA19" s="959"/>
      <c r="AB19" s="221"/>
      <c r="AC19" s="963"/>
      <c r="AD19" s="964"/>
      <c r="AE19" s="784">
        <f t="shared" si="0"/>
        <v>0</v>
      </c>
      <c r="AH19" s="2051"/>
      <c r="AI19" s="1229">
        <v>9</v>
      </c>
      <c r="AJ19" s="2068"/>
      <c r="AK19" s="1232" t="s">
        <v>738</v>
      </c>
      <c r="AL19" s="1224"/>
      <c r="AM19" s="1224"/>
      <c r="AN19" s="1224"/>
      <c r="AO19" s="1224"/>
      <c r="AP19" s="1224"/>
      <c r="AQ19" s="1224"/>
      <c r="AR19" s="1226"/>
      <c r="AS19" s="1226"/>
      <c r="AT19" s="1226"/>
      <c r="AU19" s="1226"/>
      <c r="AV19" s="1226"/>
      <c r="AW19" s="1226"/>
      <c r="AX19" s="1226"/>
      <c r="AY19" s="1226"/>
      <c r="AZ19" s="1226"/>
      <c r="BA19" s="1226"/>
      <c r="BB19" s="1226"/>
      <c r="BC19" s="1226"/>
      <c r="BD19" s="1226"/>
      <c r="BE19" s="1226"/>
      <c r="BF19" s="1226"/>
      <c r="BG19" s="1226"/>
      <c r="BH19" s="1227"/>
      <c r="BI19" s="1224"/>
      <c r="BJ19" s="1226"/>
      <c r="BK19" s="1226"/>
      <c r="BL19" s="1228">
        <v>0</v>
      </c>
      <c r="BM19" s="38"/>
    </row>
    <row r="20" spans="1:65" ht="21.95" customHeight="1" thickTop="1" thickBot="1" x14ac:dyDescent="0.2">
      <c r="A20" s="2048"/>
      <c r="B20" s="785">
        <v>10</v>
      </c>
      <c r="C20" s="2066"/>
      <c r="D20" s="787" t="s">
        <v>792</v>
      </c>
      <c r="E20" s="221"/>
      <c r="F20" s="221"/>
      <c r="G20" s="221"/>
      <c r="H20" s="221"/>
      <c r="I20" s="221"/>
      <c r="J20" s="221"/>
      <c r="K20" s="221"/>
      <c r="L20" s="221"/>
      <c r="M20" s="221"/>
      <c r="N20" s="221"/>
      <c r="O20" s="221"/>
      <c r="P20" s="221"/>
      <c r="Q20" s="221"/>
      <c r="R20" s="221"/>
      <c r="S20" s="221"/>
      <c r="T20" s="221"/>
      <c r="U20" s="221"/>
      <c r="V20" s="221"/>
      <c r="W20" s="221"/>
      <c r="X20" s="221"/>
      <c r="Y20" s="221"/>
      <c r="Z20" s="221"/>
      <c r="AA20" s="221"/>
      <c r="AB20" s="221"/>
      <c r="AC20" s="221"/>
      <c r="AD20" s="221"/>
      <c r="AE20" s="786">
        <f t="shared" si="0"/>
        <v>0</v>
      </c>
      <c r="AH20" s="2051"/>
      <c r="AI20" s="1229">
        <v>10</v>
      </c>
      <c r="AJ20" s="2068"/>
      <c r="AK20" s="1232" t="s">
        <v>792</v>
      </c>
      <c r="AL20" s="1224"/>
      <c r="AM20" s="1224"/>
      <c r="AN20" s="1224"/>
      <c r="AO20" s="1224"/>
      <c r="AP20" s="1224"/>
      <c r="AQ20" s="1224"/>
      <c r="AR20" s="1224"/>
      <c r="AS20" s="1224"/>
      <c r="AT20" s="1224"/>
      <c r="AU20" s="1224"/>
      <c r="AV20" s="1224"/>
      <c r="AW20" s="1224"/>
      <c r="AX20" s="1224"/>
      <c r="AY20" s="1224"/>
      <c r="AZ20" s="1224"/>
      <c r="BA20" s="1224"/>
      <c r="BB20" s="1224"/>
      <c r="BC20" s="1224"/>
      <c r="BD20" s="1224"/>
      <c r="BE20" s="1224"/>
      <c r="BF20" s="1224"/>
      <c r="BG20" s="1224"/>
      <c r="BH20" s="1224"/>
      <c r="BI20" s="1224"/>
      <c r="BJ20" s="1224"/>
      <c r="BK20" s="1224"/>
      <c r="BL20" s="1233">
        <v>0</v>
      </c>
      <c r="BM20" s="38"/>
    </row>
    <row r="21" spans="1:65" ht="21.95" customHeight="1" thickTop="1" thickBot="1" x14ac:dyDescent="0.2">
      <c r="A21" s="2048"/>
      <c r="B21" s="785">
        <v>11</v>
      </c>
      <c r="C21" s="2066"/>
      <c r="D21" s="787" t="s">
        <v>739</v>
      </c>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786">
        <f t="shared" si="0"/>
        <v>0</v>
      </c>
      <c r="AH21" s="2051"/>
      <c r="AI21" s="1229">
        <v>11</v>
      </c>
      <c r="AJ21" s="2068"/>
      <c r="AK21" s="1232" t="s">
        <v>739</v>
      </c>
      <c r="AL21" s="1224"/>
      <c r="AM21" s="1224"/>
      <c r="AN21" s="1224"/>
      <c r="AO21" s="1224"/>
      <c r="AP21" s="1224"/>
      <c r="AQ21" s="1224"/>
      <c r="AR21" s="1224"/>
      <c r="AS21" s="1224"/>
      <c r="AT21" s="1224"/>
      <c r="AU21" s="1224"/>
      <c r="AV21" s="1224"/>
      <c r="AW21" s="1224"/>
      <c r="AX21" s="1224"/>
      <c r="AY21" s="1224"/>
      <c r="AZ21" s="1224"/>
      <c r="BA21" s="1224"/>
      <c r="BB21" s="1224"/>
      <c r="BC21" s="1224"/>
      <c r="BD21" s="1224"/>
      <c r="BE21" s="1224"/>
      <c r="BF21" s="1224"/>
      <c r="BG21" s="1224"/>
      <c r="BH21" s="1224"/>
      <c r="BI21" s="1224"/>
      <c r="BJ21" s="1224"/>
      <c r="BK21" s="1224"/>
      <c r="BL21" s="1233">
        <v>0</v>
      </c>
      <c r="BM21" s="38"/>
    </row>
    <row r="22" spans="1:65" ht="21.95" customHeight="1" thickTop="1" thickBot="1" x14ac:dyDescent="0.2">
      <c r="A22" s="2048"/>
      <c r="B22" s="785">
        <v>12</v>
      </c>
      <c r="C22" s="2066"/>
      <c r="D22" s="788" t="s">
        <v>740</v>
      </c>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786">
        <f t="shared" si="0"/>
        <v>0</v>
      </c>
      <c r="AH22" s="2051"/>
      <c r="AI22" s="1229">
        <v>12</v>
      </c>
      <c r="AJ22" s="2068"/>
      <c r="AK22" s="1234" t="s">
        <v>740</v>
      </c>
      <c r="AL22" s="1224"/>
      <c r="AM22" s="1224"/>
      <c r="AN22" s="1224"/>
      <c r="AO22" s="1224"/>
      <c r="AP22" s="1224"/>
      <c r="AQ22" s="1224"/>
      <c r="AR22" s="1224"/>
      <c r="AS22" s="1224"/>
      <c r="AT22" s="1224"/>
      <c r="AU22" s="1224"/>
      <c r="AV22" s="1224"/>
      <c r="AW22" s="1224"/>
      <c r="AX22" s="1224"/>
      <c r="AY22" s="1224"/>
      <c r="AZ22" s="1224"/>
      <c r="BA22" s="1224"/>
      <c r="BB22" s="1224"/>
      <c r="BC22" s="1224"/>
      <c r="BD22" s="1224"/>
      <c r="BE22" s="1224"/>
      <c r="BF22" s="1224"/>
      <c r="BG22" s="1224"/>
      <c r="BH22" s="1224"/>
      <c r="BI22" s="1224"/>
      <c r="BJ22" s="1224"/>
      <c r="BK22" s="1224"/>
      <c r="BL22" s="1233">
        <v>0</v>
      </c>
      <c r="BM22" s="38"/>
    </row>
    <row r="23" spans="1:65" ht="21.95" customHeight="1" thickTop="1" thickBot="1" x14ac:dyDescent="0.2">
      <c r="A23" s="2048"/>
      <c r="B23" s="785">
        <v>13</v>
      </c>
      <c r="C23" s="2066"/>
      <c r="D23" s="783" t="s">
        <v>741</v>
      </c>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786">
        <f t="shared" si="0"/>
        <v>0</v>
      </c>
      <c r="AH23" s="2051"/>
      <c r="AI23" s="1229">
        <v>13</v>
      </c>
      <c r="AJ23" s="2068"/>
      <c r="AK23" s="1223" t="s">
        <v>741</v>
      </c>
      <c r="AL23" s="1224"/>
      <c r="AM23" s="1224"/>
      <c r="AN23" s="1224"/>
      <c r="AO23" s="1224"/>
      <c r="AP23" s="1224"/>
      <c r="AQ23" s="1224"/>
      <c r="AR23" s="1224"/>
      <c r="AS23" s="1224"/>
      <c r="AT23" s="1224"/>
      <c r="AU23" s="1224"/>
      <c r="AV23" s="1224"/>
      <c r="AW23" s="1224"/>
      <c r="AX23" s="1224"/>
      <c r="AY23" s="1224"/>
      <c r="AZ23" s="1224"/>
      <c r="BA23" s="1224"/>
      <c r="BB23" s="1224"/>
      <c r="BC23" s="1224"/>
      <c r="BD23" s="1224"/>
      <c r="BE23" s="1224"/>
      <c r="BF23" s="1224"/>
      <c r="BG23" s="1224"/>
      <c r="BH23" s="1224"/>
      <c r="BI23" s="1224"/>
      <c r="BJ23" s="1224"/>
      <c r="BK23" s="1224"/>
      <c r="BL23" s="1233">
        <v>0</v>
      </c>
      <c r="BM23" s="38"/>
    </row>
    <row r="24" spans="1:65" ht="21.95" customHeight="1" thickTop="1" thickBot="1" x14ac:dyDescent="0.2">
      <c r="A24" s="2048"/>
      <c r="B24" s="785">
        <v>14</v>
      </c>
      <c r="C24" s="2066"/>
      <c r="D24" s="783" t="s">
        <v>742</v>
      </c>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786">
        <f t="shared" si="0"/>
        <v>0</v>
      </c>
      <c r="AH24" s="2051"/>
      <c r="AI24" s="1229">
        <v>14</v>
      </c>
      <c r="AJ24" s="2068"/>
      <c r="AK24" s="1223" t="s">
        <v>742</v>
      </c>
      <c r="AL24" s="1224"/>
      <c r="AM24" s="1224"/>
      <c r="AN24" s="1224"/>
      <c r="AO24" s="1224"/>
      <c r="AP24" s="1224"/>
      <c r="AQ24" s="1224"/>
      <c r="AR24" s="1224"/>
      <c r="AS24" s="1224"/>
      <c r="AT24" s="1224"/>
      <c r="AU24" s="1224"/>
      <c r="AV24" s="1224"/>
      <c r="AW24" s="1224"/>
      <c r="AX24" s="1224"/>
      <c r="AY24" s="1224"/>
      <c r="AZ24" s="1224"/>
      <c r="BA24" s="1224"/>
      <c r="BB24" s="1224"/>
      <c r="BC24" s="1224"/>
      <c r="BD24" s="1224"/>
      <c r="BE24" s="1224"/>
      <c r="BF24" s="1224"/>
      <c r="BG24" s="1224"/>
      <c r="BH24" s="1224"/>
      <c r="BI24" s="1224"/>
      <c r="BJ24" s="1224"/>
      <c r="BK24" s="1224"/>
      <c r="BL24" s="1233">
        <v>0</v>
      </c>
      <c r="BM24" s="38"/>
    </row>
    <row r="25" spans="1:65" ht="21.95" customHeight="1" thickTop="1" thickBot="1" x14ac:dyDescent="0.2">
      <c r="A25" s="2048"/>
      <c r="B25" s="785">
        <v>15</v>
      </c>
      <c r="C25" s="2066"/>
      <c r="D25" s="783" t="s">
        <v>743</v>
      </c>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786">
        <f t="shared" si="0"/>
        <v>0</v>
      </c>
      <c r="AH25" s="2051"/>
      <c r="AI25" s="1229">
        <v>15</v>
      </c>
      <c r="AJ25" s="2068"/>
      <c r="AK25" s="1223" t="s">
        <v>743</v>
      </c>
      <c r="AL25" s="1224"/>
      <c r="AM25" s="1224"/>
      <c r="AN25" s="1224"/>
      <c r="AO25" s="1224"/>
      <c r="AP25" s="1224"/>
      <c r="AQ25" s="1224"/>
      <c r="AR25" s="1224"/>
      <c r="AS25" s="1224"/>
      <c r="AT25" s="1224"/>
      <c r="AU25" s="1224"/>
      <c r="AV25" s="1224"/>
      <c r="AW25" s="1224"/>
      <c r="AX25" s="1224"/>
      <c r="AY25" s="1224"/>
      <c r="AZ25" s="1224"/>
      <c r="BA25" s="1224"/>
      <c r="BB25" s="1224"/>
      <c r="BC25" s="1224"/>
      <c r="BD25" s="1224"/>
      <c r="BE25" s="1224"/>
      <c r="BF25" s="1224"/>
      <c r="BG25" s="1224"/>
      <c r="BH25" s="1224"/>
      <c r="BI25" s="1224"/>
      <c r="BJ25" s="1224"/>
      <c r="BK25" s="1224"/>
      <c r="BL25" s="1233">
        <v>0</v>
      </c>
      <c r="BM25" s="38"/>
    </row>
    <row r="26" spans="1:65" ht="21.95" customHeight="1" thickTop="1" thickBot="1" x14ac:dyDescent="0.2">
      <c r="A26" s="2048"/>
      <c r="B26" s="785">
        <v>16</v>
      </c>
      <c r="C26" s="2066"/>
      <c r="D26" s="783" t="s">
        <v>744</v>
      </c>
      <c r="E26" s="221"/>
      <c r="F26" s="221"/>
      <c r="G26" s="221"/>
      <c r="H26" s="221"/>
      <c r="I26" s="221"/>
      <c r="J26" s="221"/>
      <c r="K26" s="221"/>
      <c r="L26" s="221"/>
      <c r="M26" s="221"/>
      <c r="N26" s="221"/>
      <c r="O26" s="221"/>
      <c r="P26" s="221"/>
      <c r="Q26" s="221"/>
      <c r="R26" s="221"/>
      <c r="S26" s="221"/>
      <c r="T26" s="221"/>
      <c r="U26" s="221"/>
      <c r="V26" s="221"/>
      <c r="W26" s="221"/>
      <c r="X26" s="221"/>
      <c r="Y26" s="221"/>
      <c r="Z26" s="221"/>
      <c r="AA26" s="221"/>
      <c r="AB26" s="221"/>
      <c r="AC26" s="221"/>
      <c r="AD26" s="221"/>
      <c r="AE26" s="786">
        <f t="shared" si="0"/>
        <v>0</v>
      </c>
      <c r="AH26" s="2051"/>
      <c r="AI26" s="1229">
        <v>16</v>
      </c>
      <c r="AJ26" s="2068"/>
      <c r="AK26" s="1223" t="s">
        <v>744</v>
      </c>
      <c r="AL26" s="1224"/>
      <c r="AM26" s="1224"/>
      <c r="AN26" s="1224"/>
      <c r="AO26" s="1224"/>
      <c r="AP26" s="1224"/>
      <c r="AQ26" s="1224"/>
      <c r="AR26" s="1224"/>
      <c r="AS26" s="1224"/>
      <c r="AT26" s="1224"/>
      <c r="AU26" s="1224"/>
      <c r="AV26" s="1224"/>
      <c r="AW26" s="1224"/>
      <c r="AX26" s="1224"/>
      <c r="AY26" s="1224"/>
      <c r="AZ26" s="1224"/>
      <c r="BA26" s="1224"/>
      <c r="BB26" s="1224"/>
      <c r="BC26" s="1224"/>
      <c r="BD26" s="1224"/>
      <c r="BE26" s="1224"/>
      <c r="BF26" s="1224"/>
      <c r="BG26" s="1224"/>
      <c r="BH26" s="1224"/>
      <c r="BI26" s="1224"/>
      <c r="BJ26" s="1224"/>
      <c r="BK26" s="1224"/>
      <c r="BL26" s="1233">
        <v>0</v>
      </c>
      <c r="BM26" s="38"/>
    </row>
    <row r="27" spans="1:65" ht="30" customHeight="1" thickTop="1" thickBot="1" x14ac:dyDescent="0.2">
      <c r="A27" s="2048"/>
      <c r="B27" s="785">
        <v>17</v>
      </c>
      <c r="C27" s="2066"/>
      <c r="D27" s="789" t="s">
        <v>745</v>
      </c>
      <c r="E27" s="221"/>
      <c r="F27" s="221"/>
      <c r="G27" s="221"/>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786">
        <f t="shared" si="0"/>
        <v>0</v>
      </c>
      <c r="AH27" s="2051"/>
      <c r="AI27" s="1229">
        <v>17</v>
      </c>
      <c r="AJ27" s="2068"/>
      <c r="AK27" s="1223" t="s">
        <v>745</v>
      </c>
      <c r="AL27" s="1224"/>
      <c r="AM27" s="1224"/>
      <c r="AN27" s="1224"/>
      <c r="AO27" s="1224"/>
      <c r="AP27" s="1224"/>
      <c r="AQ27" s="1224"/>
      <c r="AR27" s="1224"/>
      <c r="AS27" s="1224"/>
      <c r="AT27" s="1224"/>
      <c r="AU27" s="1224"/>
      <c r="AV27" s="1224"/>
      <c r="AW27" s="1224"/>
      <c r="AX27" s="1224"/>
      <c r="AY27" s="1224"/>
      <c r="AZ27" s="1224"/>
      <c r="BA27" s="1224"/>
      <c r="BB27" s="1224"/>
      <c r="BC27" s="1224"/>
      <c r="BD27" s="1224"/>
      <c r="BE27" s="1224"/>
      <c r="BF27" s="1224"/>
      <c r="BG27" s="1224"/>
      <c r="BH27" s="1224"/>
      <c r="BI27" s="1224"/>
      <c r="BJ27" s="1224"/>
      <c r="BK27" s="1224"/>
      <c r="BL27" s="1233">
        <v>0</v>
      </c>
      <c r="BM27" s="38"/>
    </row>
    <row r="28" spans="1:65" ht="21.95" customHeight="1" thickTop="1" thickBot="1" x14ac:dyDescent="0.2">
      <c r="A28" s="2048"/>
      <c r="B28" s="785">
        <v>18</v>
      </c>
      <c r="C28" s="2066"/>
      <c r="D28" s="783" t="s">
        <v>746</v>
      </c>
      <c r="E28" s="221"/>
      <c r="F28" s="221"/>
      <c r="G28" s="221"/>
      <c r="H28" s="221"/>
      <c r="I28" s="221"/>
      <c r="J28" s="221"/>
      <c r="K28" s="221"/>
      <c r="L28" s="221"/>
      <c r="M28" s="221"/>
      <c r="N28" s="221"/>
      <c r="O28" s="221"/>
      <c r="P28" s="221"/>
      <c r="Q28" s="221"/>
      <c r="R28" s="221"/>
      <c r="S28" s="221"/>
      <c r="T28" s="221"/>
      <c r="U28" s="221"/>
      <c r="V28" s="221"/>
      <c r="W28" s="221"/>
      <c r="X28" s="221"/>
      <c r="Y28" s="221"/>
      <c r="Z28" s="221"/>
      <c r="AA28" s="221"/>
      <c r="AB28" s="221"/>
      <c r="AC28" s="221"/>
      <c r="AD28" s="221"/>
      <c r="AE28" s="786">
        <f t="shared" si="0"/>
        <v>0</v>
      </c>
      <c r="AH28" s="2051"/>
      <c r="AI28" s="1229">
        <v>18</v>
      </c>
      <c r="AJ28" s="2068"/>
      <c r="AK28" s="1223" t="s">
        <v>746</v>
      </c>
      <c r="AL28" s="1224"/>
      <c r="AM28" s="1224"/>
      <c r="AN28" s="1224"/>
      <c r="AO28" s="1224"/>
      <c r="AP28" s="1224"/>
      <c r="AQ28" s="1224"/>
      <c r="AR28" s="1224"/>
      <c r="AS28" s="1224"/>
      <c r="AT28" s="1224"/>
      <c r="AU28" s="1224"/>
      <c r="AV28" s="1224"/>
      <c r="AW28" s="1224"/>
      <c r="AX28" s="1224"/>
      <c r="AY28" s="1224"/>
      <c r="AZ28" s="1224"/>
      <c r="BA28" s="1224"/>
      <c r="BB28" s="1224"/>
      <c r="BC28" s="1224"/>
      <c r="BD28" s="1224"/>
      <c r="BE28" s="1224"/>
      <c r="BF28" s="1224"/>
      <c r="BG28" s="1224"/>
      <c r="BH28" s="1224"/>
      <c r="BI28" s="1224"/>
      <c r="BJ28" s="1224"/>
      <c r="BK28" s="1224"/>
      <c r="BL28" s="1233">
        <v>0</v>
      </c>
      <c r="BM28" s="38"/>
    </row>
    <row r="29" spans="1:65" ht="21.95" customHeight="1" thickTop="1" thickBot="1" x14ac:dyDescent="0.2">
      <c r="A29" s="2048"/>
      <c r="B29" s="785">
        <v>19</v>
      </c>
      <c r="C29" s="2066"/>
      <c r="D29" s="783" t="s">
        <v>747</v>
      </c>
      <c r="E29" s="221"/>
      <c r="F29" s="221"/>
      <c r="G29" s="221"/>
      <c r="H29" s="221"/>
      <c r="I29" s="221"/>
      <c r="J29" s="221"/>
      <c r="K29" s="221"/>
      <c r="L29" s="221"/>
      <c r="M29" s="221"/>
      <c r="N29" s="221"/>
      <c r="O29" s="221"/>
      <c r="P29" s="221"/>
      <c r="Q29" s="221"/>
      <c r="R29" s="221"/>
      <c r="S29" s="221"/>
      <c r="T29" s="221"/>
      <c r="U29" s="221"/>
      <c r="V29" s="221"/>
      <c r="W29" s="221"/>
      <c r="X29" s="221"/>
      <c r="Y29" s="221"/>
      <c r="Z29" s="221"/>
      <c r="AA29" s="221"/>
      <c r="AB29" s="221"/>
      <c r="AC29" s="221"/>
      <c r="AD29" s="221"/>
      <c r="AE29" s="786">
        <f t="shared" si="0"/>
        <v>0</v>
      </c>
      <c r="AH29" s="2051"/>
      <c r="AI29" s="1229">
        <v>19</v>
      </c>
      <c r="AJ29" s="2068"/>
      <c r="AK29" s="1223" t="s">
        <v>747</v>
      </c>
      <c r="AL29" s="1224"/>
      <c r="AM29" s="1224"/>
      <c r="AN29" s="1224"/>
      <c r="AO29" s="1224"/>
      <c r="AP29" s="1224"/>
      <c r="AQ29" s="1224"/>
      <c r="AR29" s="1224"/>
      <c r="AS29" s="1224"/>
      <c r="AT29" s="1224"/>
      <c r="AU29" s="1224"/>
      <c r="AV29" s="1224"/>
      <c r="AW29" s="1224"/>
      <c r="AX29" s="1224"/>
      <c r="AY29" s="1224"/>
      <c r="AZ29" s="1224"/>
      <c r="BA29" s="1224"/>
      <c r="BB29" s="1224"/>
      <c r="BC29" s="1224"/>
      <c r="BD29" s="1224"/>
      <c r="BE29" s="1224"/>
      <c r="BF29" s="1224"/>
      <c r="BG29" s="1224"/>
      <c r="BH29" s="1224"/>
      <c r="BI29" s="1224"/>
      <c r="BJ29" s="1224"/>
      <c r="BK29" s="1224"/>
      <c r="BL29" s="1233">
        <v>0</v>
      </c>
      <c r="BM29" s="38"/>
    </row>
    <row r="30" spans="1:65" ht="21.95" customHeight="1" thickTop="1" thickBot="1" x14ac:dyDescent="0.2">
      <c r="A30" s="2048"/>
      <c r="B30" s="785">
        <v>20</v>
      </c>
      <c r="C30" s="2066"/>
      <c r="D30" s="783" t="s">
        <v>748</v>
      </c>
      <c r="E30" s="221"/>
      <c r="F30" s="221"/>
      <c r="G30" s="221"/>
      <c r="H30" s="221"/>
      <c r="I30" s="221"/>
      <c r="J30" s="221"/>
      <c r="K30" s="221"/>
      <c r="L30" s="221"/>
      <c r="M30" s="221"/>
      <c r="N30" s="221"/>
      <c r="O30" s="221"/>
      <c r="P30" s="221"/>
      <c r="Q30" s="221"/>
      <c r="R30" s="221"/>
      <c r="S30" s="221"/>
      <c r="T30" s="221"/>
      <c r="U30" s="221"/>
      <c r="V30" s="221"/>
      <c r="W30" s="221"/>
      <c r="X30" s="221"/>
      <c r="Y30" s="221"/>
      <c r="Z30" s="221"/>
      <c r="AA30" s="221"/>
      <c r="AB30" s="221"/>
      <c r="AC30" s="221"/>
      <c r="AD30" s="221"/>
      <c r="AE30" s="786">
        <f t="shared" si="0"/>
        <v>0</v>
      </c>
      <c r="AH30" s="2051"/>
      <c r="AI30" s="1229">
        <v>20</v>
      </c>
      <c r="AJ30" s="2068"/>
      <c r="AK30" s="1223" t="s">
        <v>748</v>
      </c>
      <c r="AL30" s="1224"/>
      <c r="AM30" s="1224"/>
      <c r="AN30" s="1224"/>
      <c r="AO30" s="1224"/>
      <c r="AP30" s="1224"/>
      <c r="AQ30" s="1224"/>
      <c r="AR30" s="1224"/>
      <c r="AS30" s="1224"/>
      <c r="AT30" s="1224"/>
      <c r="AU30" s="1224"/>
      <c r="AV30" s="1224"/>
      <c r="AW30" s="1224"/>
      <c r="AX30" s="1224"/>
      <c r="AY30" s="1224"/>
      <c r="AZ30" s="1224"/>
      <c r="BA30" s="1224"/>
      <c r="BB30" s="1224"/>
      <c r="BC30" s="1224"/>
      <c r="BD30" s="1224"/>
      <c r="BE30" s="1224"/>
      <c r="BF30" s="1224"/>
      <c r="BG30" s="1224"/>
      <c r="BH30" s="1224"/>
      <c r="BI30" s="1224"/>
      <c r="BJ30" s="1224"/>
      <c r="BK30" s="1224"/>
      <c r="BL30" s="1233">
        <v>0</v>
      </c>
      <c r="BM30" s="38"/>
    </row>
    <row r="31" spans="1:65" ht="21.95" customHeight="1" thickTop="1" thickBot="1" x14ac:dyDescent="0.2">
      <c r="A31" s="2048"/>
      <c r="B31" s="785">
        <v>21</v>
      </c>
      <c r="C31" s="2066"/>
      <c r="D31" s="783" t="s">
        <v>749</v>
      </c>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786">
        <f t="shared" si="0"/>
        <v>0</v>
      </c>
      <c r="AH31" s="2051"/>
      <c r="AI31" s="1229">
        <v>21</v>
      </c>
      <c r="AJ31" s="2068"/>
      <c r="AK31" s="1223" t="s">
        <v>749</v>
      </c>
      <c r="AL31" s="1224"/>
      <c r="AM31" s="1224"/>
      <c r="AN31" s="1224"/>
      <c r="AO31" s="1224"/>
      <c r="AP31" s="1224"/>
      <c r="AQ31" s="1224"/>
      <c r="AR31" s="1224"/>
      <c r="AS31" s="1224"/>
      <c r="AT31" s="1224"/>
      <c r="AU31" s="1224"/>
      <c r="AV31" s="1224"/>
      <c r="AW31" s="1224"/>
      <c r="AX31" s="1224"/>
      <c r="AY31" s="1224"/>
      <c r="AZ31" s="1224"/>
      <c r="BA31" s="1224"/>
      <c r="BB31" s="1224"/>
      <c r="BC31" s="1224"/>
      <c r="BD31" s="1224"/>
      <c r="BE31" s="1224"/>
      <c r="BF31" s="1224"/>
      <c r="BG31" s="1224"/>
      <c r="BH31" s="1224"/>
      <c r="BI31" s="1224"/>
      <c r="BJ31" s="1224"/>
      <c r="BK31" s="1224"/>
      <c r="BL31" s="1233">
        <v>0</v>
      </c>
      <c r="BM31" s="38"/>
    </row>
    <row r="32" spans="1:65" ht="21.95" customHeight="1" thickTop="1" thickBot="1" x14ac:dyDescent="0.2">
      <c r="A32" s="2048"/>
      <c r="B32" s="785">
        <v>22</v>
      </c>
      <c r="C32" s="2015" t="s">
        <v>332</v>
      </c>
      <c r="D32" s="790" t="s">
        <v>410</v>
      </c>
      <c r="E32" s="221"/>
      <c r="F32" s="221"/>
      <c r="G32" s="221"/>
      <c r="H32" s="221"/>
      <c r="I32" s="221"/>
      <c r="J32" s="221"/>
      <c r="K32" s="221"/>
      <c r="L32" s="221"/>
      <c r="M32" s="221"/>
      <c r="N32" s="221"/>
      <c r="O32" s="221"/>
      <c r="P32" s="221"/>
      <c r="Q32" s="221"/>
      <c r="R32" s="221"/>
      <c r="S32" s="221"/>
      <c r="T32" s="221"/>
      <c r="U32" s="221"/>
      <c r="V32" s="221"/>
      <c r="W32" s="221"/>
      <c r="X32" s="221"/>
      <c r="Y32" s="221"/>
      <c r="Z32" s="221"/>
      <c r="AA32" s="221"/>
      <c r="AB32" s="221"/>
      <c r="AC32" s="221"/>
      <c r="AD32" s="221"/>
      <c r="AE32" s="786">
        <f t="shared" ref="AE32:AE33" si="1">IF(SUM(E32:AD32)&gt;=1,1,0)</f>
        <v>0</v>
      </c>
      <c r="AH32" s="2051"/>
      <c r="AI32" s="1229">
        <v>22</v>
      </c>
      <c r="AJ32" s="2053" t="s">
        <v>332</v>
      </c>
      <c r="AK32" s="1235" t="s">
        <v>410</v>
      </c>
      <c r="AL32" s="1224"/>
      <c r="AM32" s="1224"/>
      <c r="AN32" s="1224"/>
      <c r="AO32" s="1224"/>
      <c r="AP32" s="1224"/>
      <c r="AQ32" s="1224"/>
      <c r="AR32" s="1224"/>
      <c r="AS32" s="1224"/>
      <c r="AT32" s="1224"/>
      <c r="AU32" s="1224"/>
      <c r="AV32" s="1224"/>
      <c r="AW32" s="1224"/>
      <c r="AX32" s="1224"/>
      <c r="AY32" s="1224"/>
      <c r="AZ32" s="1224"/>
      <c r="BA32" s="1224"/>
      <c r="BB32" s="1224"/>
      <c r="BC32" s="1224"/>
      <c r="BD32" s="1224"/>
      <c r="BE32" s="1224"/>
      <c r="BF32" s="1224"/>
      <c r="BG32" s="1224"/>
      <c r="BH32" s="1224"/>
      <c r="BI32" s="1224"/>
      <c r="BJ32" s="1224"/>
      <c r="BK32" s="1224"/>
      <c r="BL32" s="1233">
        <v>0</v>
      </c>
      <c r="BM32" s="38"/>
    </row>
    <row r="33" spans="1:65" ht="21.95" customHeight="1" thickTop="1" thickBot="1" x14ac:dyDescent="0.2">
      <c r="A33" s="2048"/>
      <c r="B33" s="785">
        <v>23</v>
      </c>
      <c r="C33" s="2016"/>
      <c r="D33" s="790" t="s">
        <v>411</v>
      </c>
      <c r="E33" s="221"/>
      <c r="F33" s="221"/>
      <c r="G33" s="221"/>
      <c r="H33" s="221"/>
      <c r="I33" s="221"/>
      <c r="J33" s="221"/>
      <c r="K33" s="221"/>
      <c r="L33" s="221"/>
      <c r="M33" s="221"/>
      <c r="N33" s="221"/>
      <c r="O33" s="221"/>
      <c r="P33" s="221"/>
      <c r="Q33" s="221"/>
      <c r="R33" s="221"/>
      <c r="S33" s="221"/>
      <c r="T33" s="221"/>
      <c r="U33" s="221"/>
      <c r="V33" s="221"/>
      <c r="W33" s="221"/>
      <c r="X33" s="221"/>
      <c r="Y33" s="221"/>
      <c r="Z33" s="221"/>
      <c r="AA33" s="221"/>
      <c r="AB33" s="221"/>
      <c r="AC33" s="221"/>
      <c r="AD33" s="221"/>
      <c r="AE33" s="786">
        <f t="shared" si="1"/>
        <v>0</v>
      </c>
      <c r="AH33" s="2051"/>
      <c r="AI33" s="1229">
        <v>23</v>
      </c>
      <c r="AJ33" s="2054"/>
      <c r="AK33" s="1235" t="s">
        <v>411</v>
      </c>
      <c r="AL33" s="1224"/>
      <c r="AM33" s="1224"/>
      <c r="AN33" s="1224"/>
      <c r="AO33" s="1224"/>
      <c r="AP33" s="1224"/>
      <c r="AQ33" s="1224"/>
      <c r="AR33" s="1224"/>
      <c r="AS33" s="1224"/>
      <c r="AT33" s="1224"/>
      <c r="AU33" s="1224"/>
      <c r="AV33" s="1224"/>
      <c r="AW33" s="1224"/>
      <c r="AX33" s="1224"/>
      <c r="AY33" s="1224"/>
      <c r="AZ33" s="1224"/>
      <c r="BA33" s="1224"/>
      <c r="BB33" s="1224"/>
      <c r="BC33" s="1224"/>
      <c r="BD33" s="1224"/>
      <c r="BE33" s="1224"/>
      <c r="BF33" s="1224"/>
      <c r="BG33" s="1224"/>
      <c r="BH33" s="1224"/>
      <c r="BI33" s="1224"/>
      <c r="BJ33" s="1224"/>
      <c r="BK33" s="1224"/>
      <c r="BL33" s="1233">
        <v>0</v>
      </c>
      <c r="BM33" s="38"/>
    </row>
    <row r="34" spans="1:65" ht="21.95" customHeight="1" thickTop="1" thickBot="1" x14ac:dyDescent="0.2">
      <c r="A34" s="2048"/>
      <c r="B34" s="785">
        <v>24</v>
      </c>
      <c r="C34" s="2016"/>
      <c r="D34" s="789" t="s">
        <v>401</v>
      </c>
      <c r="E34" s="221"/>
      <c r="F34" s="221"/>
      <c r="G34" s="221"/>
      <c r="H34" s="221"/>
      <c r="I34" s="221"/>
      <c r="J34" s="221"/>
      <c r="K34" s="221"/>
      <c r="L34" s="221"/>
      <c r="M34" s="221"/>
      <c r="N34" s="221"/>
      <c r="O34" s="221"/>
      <c r="P34" s="221"/>
      <c r="Q34" s="221"/>
      <c r="R34" s="221"/>
      <c r="S34" s="221"/>
      <c r="T34" s="221"/>
      <c r="U34" s="221"/>
      <c r="V34" s="221"/>
      <c r="W34" s="221"/>
      <c r="X34" s="221"/>
      <c r="Y34" s="221"/>
      <c r="Z34" s="221"/>
      <c r="AA34" s="221"/>
      <c r="AB34" s="221"/>
      <c r="AC34" s="221"/>
      <c r="AD34" s="221"/>
      <c r="AE34" s="786">
        <f>IF(SUM(E34:AD34)&gt;=1,1,0)</f>
        <v>0</v>
      </c>
      <c r="AH34" s="2051"/>
      <c r="AI34" s="1229">
        <v>24</v>
      </c>
      <c r="AJ34" s="2054"/>
      <c r="AK34" s="1223" t="s">
        <v>401</v>
      </c>
      <c r="AL34" s="1224"/>
      <c r="AM34" s="1224"/>
      <c r="AN34" s="1224"/>
      <c r="AO34" s="1224"/>
      <c r="AP34" s="1224"/>
      <c r="AQ34" s="1224"/>
      <c r="AR34" s="1224"/>
      <c r="AS34" s="1224"/>
      <c r="AT34" s="1224"/>
      <c r="AU34" s="1224"/>
      <c r="AV34" s="1224"/>
      <c r="AW34" s="1224"/>
      <c r="AX34" s="1224"/>
      <c r="AY34" s="1224"/>
      <c r="AZ34" s="1224"/>
      <c r="BA34" s="1224"/>
      <c r="BB34" s="1224"/>
      <c r="BC34" s="1224"/>
      <c r="BD34" s="1224"/>
      <c r="BE34" s="1224"/>
      <c r="BF34" s="1224"/>
      <c r="BG34" s="1224"/>
      <c r="BH34" s="1224"/>
      <c r="BI34" s="1224"/>
      <c r="BJ34" s="1224"/>
      <c r="BK34" s="1224"/>
      <c r="BL34" s="1233">
        <v>0</v>
      </c>
      <c r="BM34" s="38"/>
    </row>
    <row r="35" spans="1:65" ht="21.95" customHeight="1" thickTop="1" thickBot="1" x14ac:dyDescent="0.2">
      <c r="A35" s="2048"/>
      <c r="B35" s="785">
        <v>25</v>
      </c>
      <c r="C35" s="2016"/>
      <c r="D35" s="789" t="s">
        <v>3629</v>
      </c>
      <c r="E35" s="221"/>
      <c r="F35" s="221"/>
      <c r="G35" s="221"/>
      <c r="H35" s="221"/>
      <c r="I35" s="221"/>
      <c r="J35" s="221"/>
      <c r="K35" s="221"/>
      <c r="L35" s="221"/>
      <c r="M35" s="221"/>
      <c r="N35" s="221"/>
      <c r="O35" s="221"/>
      <c r="P35" s="221"/>
      <c r="Q35" s="221"/>
      <c r="R35" s="221"/>
      <c r="S35" s="221"/>
      <c r="T35" s="221"/>
      <c r="U35" s="221"/>
      <c r="V35" s="221"/>
      <c r="W35" s="221"/>
      <c r="X35" s="221"/>
      <c r="Y35" s="221"/>
      <c r="Z35" s="221"/>
      <c r="AA35" s="221"/>
      <c r="AB35" s="221"/>
      <c r="AC35" s="221"/>
      <c r="AD35" s="221"/>
      <c r="AE35" s="786">
        <f>IF(SUM(E35:AD35)&gt;=1,1,0)</f>
        <v>0</v>
      </c>
      <c r="AH35" s="2051"/>
      <c r="AI35" s="1229">
        <v>25</v>
      </c>
      <c r="AJ35" s="2054"/>
      <c r="AK35" s="1223" t="s">
        <v>402</v>
      </c>
      <c r="AL35" s="1224"/>
      <c r="AM35" s="1224"/>
      <c r="AN35" s="1224"/>
      <c r="AO35" s="1224"/>
      <c r="AP35" s="1224"/>
      <c r="AQ35" s="1224"/>
      <c r="AR35" s="1224"/>
      <c r="AS35" s="1224"/>
      <c r="AT35" s="1224"/>
      <c r="AU35" s="1224"/>
      <c r="AV35" s="1224"/>
      <c r="AW35" s="1224"/>
      <c r="AX35" s="1224"/>
      <c r="AY35" s="1224"/>
      <c r="AZ35" s="1224"/>
      <c r="BA35" s="1224"/>
      <c r="BB35" s="1224"/>
      <c r="BC35" s="1224"/>
      <c r="BD35" s="1224"/>
      <c r="BE35" s="1224"/>
      <c r="BF35" s="1224"/>
      <c r="BG35" s="1224"/>
      <c r="BH35" s="1224"/>
      <c r="BI35" s="1224"/>
      <c r="BJ35" s="1224"/>
      <c r="BK35" s="1224"/>
      <c r="BL35" s="1233">
        <v>0</v>
      </c>
      <c r="BM35" s="38"/>
    </row>
    <row r="36" spans="1:65" ht="21.95" customHeight="1" thickTop="1" thickBot="1" x14ac:dyDescent="0.2">
      <c r="A36" s="2048"/>
      <c r="B36" s="785">
        <v>26</v>
      </c>
      <c r="C36" s="2016"/>
      <c r="D36" s="789" t="s">
        <v>750</v>
      </c>
      <c r="E36" s="221"/>
      <c r="F36" s="221"/>
      <c r="G36" s="221"/>
      <c r="H36" s="221"/>
      <c r="I36" s="221"/>
      <c r="J36" s="221"/>
      <c r="K36" s="221"/>
      <c r="L36" s="221"/>
      <c r="M36" s="221"/>
      <c r="N36" s="221"/>
      <c r="O36" s="221"/>
      <c r="P36" s="221"/>
      <c r="Q36" s="221"/>
      <c r="R36" s="221"/>
      <c r="S36" s="221"/>
      <c r="T36" s="221"/>
      <c r="U36" s="221"/>
      <c r="V36" s="221"/>
      <c r="W36" s="221"/>
      <c r="X36" s="221"/>
      <c r="Y36" s="221"/>
      <c r="Z36" s="221"/>
      <c r="AA36" s="221"/>
      <c r="AB36" s="221"/>
      <c r="AC36" s="221"/>
      <c r="AD36" s="221"/>
      <c r="AE36" s="786">
        <f>IF(SUM(E36:AD36)&gt;=1,1,0)</f>
        <v>0</v>
      </c>
      <c r="AH36" s="2051"/>
      <c r="AI36" s="1229">
        <v>26</v>
      </c>
      <c r="AJ36" s="2054"/>
      <c r="AK36" s="1223" t="s">
        <v>750</v>
      </c>
      <c r="AL36" s="1224"/>
      <c r="AM36" s="1224"/>
      <c r="AN36" s="1224"/>
      <c r="AO36" s="1224"/>
      <c r="AP36" s="1224"/>
      <c r="AQ36" s="1224"/>
      <c r="AR36" s="1224"/>
      <c r="AS36" s="1224"/>
      <c r="AT36" s="1224"/>
      <c r="AU36" s="1224"/>
      <c r="AV36" s="1224"/>
      <c r="AW36" s="1224"/>
      <c r="AX36" s="1224"/>
      <c r="AY36" s="1224"/>
      <c r="AZ36" s="1224"/>
      <c r="BA36" s="1224"/>
      <c r="BB36" s="1224"/>
      <c r="BC36" s="1224"/>
      <c r="BD36" s="1224"/>
      <c r="BE36" s="1224"/>
      <c r="BF36" s="1224"/>
      <c r="BG36" s="1224"/>
      <c r="BH36" s="1224"/>
      <c r="BI36" s="1224"/>
      <c r="BJ36" s="1224"/>
      <c r="BK36" s="1224"/>
      <c r="BL36" s="1233">
        <v>0</v>
      </c>
      <c r="BM36" s="38"/>
    </row>
    <row r="37" spans="1:65" ht="21.95" customHeight="1" thickTop="1" thickBot="1" x14ac:dyDescent="0.2">
      <c r="A37" s="2048"/>
      <c r="B37" s="785">
        <v>27</v>
      </c>
      <c r="C37" s="2017"/>
      <c r="D37" s="789" t="s">
        <v>751</v>
      </c>
      <c r="E37" s="221"/>
      <c r="F37" s="221"/>
      <c r="G37" s="221"/>
      <c r="H37" s="221"/>
      <c r="I37" s="221"/>
      <c r="J37" s="221"/>
      <c r="K37" s="221"/>
      <c r="L37" s="221"/>
      <c r="M37" s="221"/>
      <c r="N37" s="221"/>
      <c r="O37" s="221"/>
      <c r="P37" s="221"/>
      <c r="Q37" s="221"/>
      <c r="R37" s="221"/>
      <c r="S37" s="221"/>
      <c r="T37" s="221"/>
      <c r="U37" s="221"/>
      <c r="V37" s="221"/>
      <c r="W37" s="221"/>
      <c r="X37" s="221"/>
      <c r="Y37" s="221"/>
      <c r="Z37" s="221"/>
      <c r="AA37" s="221"/>
      <c r="AB37" s="221"/>
      <c r="AC37" s="221"/>
      <c r="AD37" s="221"/>
      <c r="AE37" s="786">
        <f t="shared" ref="AE37:AE42" si="2">IF(SUM(E37:AD37)&gt;=1,1,0)</f>
        <v>0</v>
      </c>
      <c r="AH37" s="2051"/>
      <c r="AI37" s="1229">
        <v>27</v>
      </c>
      <c r="AJ37" s="2055"/>
      <c r="AK37" s="1223" t="s">
        <v>751</v>
      </c>
      <c r="AL37" s="1224"/>
      <c r="AM37" s="1224"/>
      <c r="AN37" s="1224"/>
      <c r="AO37" s="1224"/>
      <c r="AP37" s="1224"/>
      <c r="AQ37" s="1224"/>
      <c r="AR37" s="1224"/>
      <c r="AS37" s="1224"/>
      <c r="AT37" s="1224"/>
      <c r="AU37" s="1224"/>
      <c r="AV37" s="1224"/>
      <c r="AW37" s="1224"/>
      <c r="AX37" s="1224"/>
      <c r="AY37" s="1224"/>
      <c r="AZ37" s="1224"/>
      <c r="BA37" s="1224"/>
      <c r="BB37" s="1224"/>
      <c r="BC37" s="1224"/>
      <c r="BD37" s="1224"/>
      <c r="BE37" s="1224"/>
      <c r="BF37" s="1224"/>
      <c r="BG37" s="1224"/>
      <c r="BH37" s="1224"/>
      <c r="BI37" s="1224"/>
      <c r="BJ37" s="1224"/>
      <c r="BK37" s="1224"/>
      <c r="BL37" s="1233">
        <v>0</v>
      </c>
      <c r="BM37" s="38"/>
    </row>
    <row r="38" spans="1:65" ht="21.95" customHeight="1" thickTop="1" thickBot="1" x14ac:dyDescent="0.2">
      <c r="A38" s="2048"/>
      <c r="B38" s="785">
        <v>28</v>
      </c>
      <c r="C38" s="2015" t="s">
        <v>331</v>
      </c>
      <c r="D38" s="789" t="s">
        <v>752</v>
      </c>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786">
        <f t="shared" si="2"/>
        <v>0</v>
      </c>
      <c r="AH38" s="2051"/>
      <c r="AI38" s="1229">
        <v>28</v>
      </c>
      <c r="AJ38" s="2053" t="s">
        <v>331</v>
      </c>
      <c r="AK38" s="1223" t="s">
        <v>752</v>
      </c>
      <c r="AL38" s="1224"/>
      <c r="AM38" s="1224"/>
      <c r="AN38" s="1224"/>
      <c r="AO38" s="1224"/>
      <c r="AP38" s="1224"/>
      <c r="AQ38" s="1224"/>
      <c r="AR38" s="1224"/>
      <c r="AS38" s="1224"/>
      <c r="AT38" s="1224"/>
      <c r="AU38" s="1224"/>
      <c r="AV38" s="1224"/>
      <c r="AW38" s="1224"/>
      <c r="AX38" s="1224"/>
      <c r="AY38" s="1224"/>
      <c r="AZ38" s="1224"/>
      <c r="BA38" s="1224"/>
      <c r="BB38" s="1224"/>
      <c r="BC38" s="1224"/>
      <c r="BD38" s="1224"/>
      <c r="BE38" s="1224"/>
      <c r="BF38" s="1224"/>
      <c r="BG38" s="1224"/>
      <c r="BH38" s="1224"/>
      <c r="BI38" s="1224"/>
      <c r="BJ38" s="1224"/>
      <c r="BK38" s="1224"/>
      <c r="BL38" s="1233">
        <v>0</v>
      </c>
      <c r="BM38" s="38"/>
    </row>
    <row r="39" spans="1:65" ht="21.95" customHeight="1" thickTop="1" thickBot="1" x14ac:dyDescent="0.2">
      <c r="A39" s="2048"/>
      <c r="B39" s="785">
        <v>29</v>
      </c>
      <c r="C39" s="2016"/>
      <c r="D39" s="789" t="s">
        <v>753</v>
      </c>
      <c r="E39" s="221"/>
      <c r="F39" s="221"/>
      <c r="G39" s="221"/>
      <c r="H39" s="221"/>
      <c r="I39" s="221"/>
      <c r="J39" s="221"/>
      <c r="K39" s="221"/>
      <c r="L39" s="221"/>
      <c r="M39" s="221"/>
      <c r="N39" s="221"/>
      <c r="O39" s="221"/>
      <c r="P39" s="221"/>
      <c r="Q39" s="221"/>
      <c r="R39" s="221"/>
      <c r="S39" s="221"/>
      <c r="T39" s="221"/>
      <c r="U39" s="221"/>
      <c r="V39" s="221"/>
      <c r="W39" s="221"/>
      <c r="X39" s="221"/>
      <c r="Y39" s="221"/>
      <c r="Z39" s="221"/>
      <c r="AA39" s="221"/>
      <c r="AB39" s="221"/>
      <c r="AC39" s="221"/>
      <c r="AD39" s="221"/>
      <c r="AE39" s="786">
        <f t="shared" si="2"/>
        <v>0</v>
      </c>
      <c r="AH39" s="2051"/>
      <c r="AI39" s="1229">
        <v>29</v>
      </c>
      <c r="AJ39" s="2054"/>
      <c r="AK39" s="1223" t="s">
        <v>753</v>
      </c>
      <c r="AL39" s="1224"/>
      <c r="AM39" s="1224"/>
      <c r="AN39" s="1224"/>
      <c r="AO39" s="1224"/>
      <c r="AP39" s="1224"/>
      <c r="AQ39" s="1224"/>
      <c r="AR39" s="1224"/>
      <c r="AS39" s="1224"/>
      <c r="AT39" s="1224"/>
      <c r="AU39" s="1224"/>
      <c r="AV39" s="1224"/>
      <c r="AW39" s="1224"/>
      <c r="AX39" s="1224"/>
      <c r="AY39" s="1224"/>
      <c r="AZ39" s="1224"/>
      <c r="BA39" s="1224"/>
      <c r="BB39" s="1224"/>
      <c r="BC39" s="1224"/>
      <c r="BD39" s="1224"/>
      <c r="BE39" s="1224"/>
      <c r="BF39" s="1224"/>
      <c r="BG39" s="1224"/>
      <c r="BH39" s="1224"/>
      <c r="BI39" s="1224"/>
      <c r="BJ39" s="1224"/>
      <c r="BK39" s="1224"/>
      <c r="BL39" s="1233">
        <v>0</v>
      </c>
      <c r="BM39" s="38"/>
    </row>
    <row r="40" spans="1:65" ht="21.95" customHeight="1" thickTop="1" thickBot="1" x14ac:dyDescent="0.2">
      <c r="A40" s="2048"/>
      <c r="B40" s="785">
        <v>30</v>
      </c>
      <c r="C40" s="2016"/>
      <c r="D40" s="789" t="s">
        <v>754</v>
      </c>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784">
        <f t="shared" si="2"/>
        <v>0</v>
      </c>
      <c r="AH40" s="2051"/>
      <c r="AI40" s="1229">
        <v>30</v>
      </c>
      <c r="AJ40" s="2054"/>
      <c r="AK40" s="1223" t="s">
        <v>754</v>
      </c>
      <c r="AL40" s="1224"/>
      <c r="AM40" s="1224"/>
      <c r="AN40" s="1224"/>
      <c r="AO40" s="1224"/>
      <c r="AP40" s="1224"/>
      <c r="AQ40" s="1224"/>
      <c r="AR40" s="1224"/>
      <c r="AS40" s="1224"/>
      <c r="AT40" s="1224"/>
      <c r="AU40" s="1224"/>
      <c r="AV40" s="1224"/>
      <c r="AW40" s="1224"/>
      <c r="AX40" s="1224"/>
      <c r="AY40" s="1224"/>
      <c r="AZ40" s="1224"/>
      <c r="BA40" s="1224"/>
      <c r="BB40" s="1224"/>
      <c r="BC40" s="1224"/>
      <c r="BD40" s="1224"/>
      <c r="BE40" s="1224"/>
      <c r="BF40" s="1224"/>
      <c r="BG40" s="1224"/>
      <c r="BH40" s="1224"/>
      <c r="BI40" s="1224"/>
      <c r="BJ40" s="1224"/>
      <c r="BK40" s="1224"/>
      <c r="BL40" s="1228">
        <v>0</v>
      </c>
      <c r="BM40" s="38"/>
    </row>
    <row r="41" spans="1:65" ht="21.95" customHeight="1" thickTop="1" thickBot="1" x14ac:dyDescent="0.2">
      <c r="A41" s="2048"/>
      <c r="B41" s="785">
        <v>31</v>
      </c>
      <c r="C41" s="2017"/>
      <c r="D41" s="789" t="s">
        <v>2911</v>
      </c>
      <c r="E41" s="221"/>
      <c r="F41" s="221"/>
      <c r="G41" s="221"/>
      <c r="H41" s="221"/>
      <c r="I41" s="221"/>
      <c r="J41" s="221"/>
      <c r="K41" s="221"/>
      <c r="L41" s="221"/>
      <c r="M41" s="221"/>
      <c r="N41" s="221"/>
      <c r="O41" s="221"/>
      <c r="P41" s="221"/>
      <c r="Q41" s="221"/>
      <c r="R41" s="221"/>
      <c r="S41" s="221"/>
      <c r="T41" s="221"/>
      <c r="U41" s="221"/>
      <c r="V41" s="221"/>
      <c r="W41" s="221"/>
      <c r="X41" s="221"/>
      <c r="Y41" s="221"/>
      <c r="Z41" s="221"/>
      <c r="AA41" s="221"/>
      <c r="AB41" s="221"/>
      <c r="AC41" s="221"/>
      <c r="AD41" s="221"/>
      <c r="AE41" s="786">
        <f t="shared" si="2"/>
        <v>0</v>
      </c>
      <c r="AH41" s="2051"/>
      <c r="AI41" s="1229">
        <v>31</v>
      </c>
      <c r="AJ41" s="2055"/>
      <c r="AK41" s="1223" t="s">
        <v>2911</v>
      </c>
      <c r="AL41" s="1224"/>
      <c r="AM41" s="1224"/>
      <c r="AN41" s="1224"/>
      <c r="AO41" s="1224"/>
      <c r="AP41" s="1224"/>
      <c r="AQ41" s="1224"/>
      <c r="AR41" s="1224"/>
      <c r="AS41" s="1224"/>
      <c r="AT41" s="1224"/>
      <c r="AU41" s="1224"/>
      <c r="AV41" s="1224"/>
      <c r="AW41" s="1224"/>
      <c r="AX41" s="1224"/>
      <c r="AY41" s="1224"/>
      <c r="AZ41" s="1224"/>
      <c r="BA41" s="1224"/>
      <c r="BB41" s="1224"/>
      <c r="BC41" s="1224"/>
      <c r="BD41" s="1224"/>
      <c r="BE41" s="1224"/>
      <c r="BF41" s="1224"/>
      <c r="BG41" s="1224"/>
      <c r="BH41" s="1224"/>
      <c r="BI41" s="1224"/>
      <c r="BJ41" s="1224"/>
      <c r="BK41" s="1224"/>
      <c r="BL41" s="1233">
        <v>0</v>
      </c>
      <c r="BM41" s="38"/>
    </row>
    <row r="42" spans="1:65" ht="21.95" customHeight="1" thickTop="1" thickBot="1" x14ac:dyDescent="0.2">
      <c r="A42" s="2049"/>
      <c r="B42" s="791">
        <v>32</v>
      </c>
      <c r="C42" s="2092" t="s">
        <v>29</v>
      </c>
      <c r="D42" s="2093"/>
      <c r="E42" s="715"/>
      <c r="F42" s="715"/>
      <c r="G42" s="715"/>
      <c r="H42" s="715"/>
      <c r="I42" s="715"/>
      <c r="J42" s="715"/>
      <c r="K42" s="715"/>
      <c r="L42" s="715"/>
      <c r="M42" s="715"/>
      <c r="N42" s="715"/>
      <c r="O42" s="715"/>
      <c r="P42" s="715"/>
      <c r="Q42" s="715"/>
      <c r="R42" s="715"/>
      <c r="S42" s="715"/>
      <c r="T42" s="715"/>
      <c r="U42" s="715"/>
      <c r="V42" s="715"/>
      <c r="W42" s="715"/>
      <c r="X42" s="715"/>
      <c r="Y42" s="715"/>
      <c r="Z42" s="715"/>
      <c r="AA42" s="715"/>
      <c r="AB42" s="715"/>
      <c r="AC42" s="715"/>
      <c r="AD42" s="715"/>
      <c r="AE42" s="792">
        <f t="shared" si="2"/>
        <v>0</v>
      </c>
      <c r="AH42" s="2052"/>
      <c r="AI42" s="1236">
        <v>32</v>
      </c>
      <c r="AJ42" s="2094" t="s">
        <v>29</v>
      </c>
      <c r="AK42" s="2095"/>
      <c r="AL42" s="1224"/>
      <c r="AM42" s="1224"/>
      <c r="AN42" s="1224"/>
      <c r="AO42" s="1224"/>
      <c r="AP42" s="1224"/>
      <c r="AQ42" s="1224"/>
      <c r="AR42" s="1224"/>
      <c r="AS42" s="1224"/>
      <c r="AT42" s="1224"/>
      <c r="AU42" s="1224"/>
      <c r="AV42" s="1224"/>
      <c r="AW42" s="1224"/>
      <c r="AX42" s="1224"/>
      <c r="AY42" s="1224"/>
      <c r="AZ42" s="1224"/>
      <c r="BA42" s="1224"/>
      <c r="BB42" s="1224"/>
      <c r="BC42" s="1224"/>
      <c r="BD42" s="1224"/>
      <c r="BE42" s="1224"/>
      <c r="BF42" s="1224"/>
      <c r="BG42" s="1224"/>
      <c r="BH42" s="1224"/>
      <c r="BI42" s="1224"/>
      <c r="BJ42" s="1224"/>
      <c r="BK42" s="1224"/>
      <c r="BL42" s="1237">
        <v>0</v>
      </c>
      <c r="BM42" s="38"/>
    </row>
    <row r="43" spans="1:65" ht="21.95" customHeight="1" thickTop="1" thickBot="1" x14ac:dyDescent="0.2">
      <c r="A43" s="2096" t="s">
        <v>25</v>
      </c>
      <c r="B43" s="884">
        <v>1</v>
      </c>
      <c r="C43" s="2097" t="s">
        <v>139</v>
      </c>
      <c r="D43" s="885" t="s">
        <v>755</v>
      </c>
      <c r="E43" s="886"/>
      <c r="F43" s="886"/>
      <c r="G43" s="886"/>
      <c r="H43" s="886"/>
      <c r="I43" s="886"/>
      <c r="J43" s="886"/>
      <c r="K43" s="886"/>
      <c r="L43" s="886"/>
      <c r="M43" s="886"/>
      <c r="N43" s="886"/>
      <c r="O43" s="886"/>
      <c r="P43" s="886"/>
      <c r="Q43" s="886"/>
      <c r="R43" s="886"/>
      <c r="S43" s="886"/>
      <c r="T43" s="886"/>
      <c r="U43" s="886"/>
      <c r="V43" s="886"/>
      <c r="W43" s="886"/>
      <c r="X43" s="886"/>
      <c r="Y43" s="886"/>
      <c r="Z43" s="886"/>
      <c r="AA43" s="886"/>
      <c r="AB43" s="886"/>
      <c r="AC43" s="886"/>
      <c r="AD43" s="886"/>
      <c r="AE43" s="887">
        <f>IF(SUM(E43:AD43)&gt;=1,1,0)</f>
        <v>0</v>
      </c>
      <c r="AH43" s="2098" t="s">
        <v>25</v>
      </c>
      <c r="AI43" s="1238">
        <v>1</v>
      </c>
      <c r="AJ43" s="2099" t="s">
        <v>139</v>
      </c>
      <c r="AK43" s="1239" t="s">
        <v>755</v>
      </c>
      <c r="AL43" s="1224"/>
      <c r="AM43" s="1224"/>
      <c r="AN43" s="1224"/>
      <c r="AO43" s="1224"/>
      <c r="AP43" s="1224"/>
      <c r="AQ43" s="1224"/>
      <c r="AR43" s="1224"/>
      <c r="AS43" s="1224"/>
      <c r="AT43" s="1224"/>
      <c r="AU43" s="1224"/>
      <c r="AV43" s="1224"/>
      <c r="AW43" s="1224"/>
      <c r="AX43" s="1224"/>
      <c r="AY43" s="1224"/>
      <c r="AZ43" s="1224"/>
      <c r="BA43" s="1224"/>
      <c r="BB43" s="1224"/>
      <c r="BC43" s="1224"/>
      <c r="BD43" s="1224"/>
      <c r="BE43" s="1224"/>
      <c r="BF43" s="1224"/>
      <c r="BG43" s="1224"/>
      <c r="BH43" s="1224"/>
      <c r="BI43" s="1224"/>
      <c r="BJ43" s="1224"/>
      <c r="BK43" s="1224"/>
      <c r="BL43" s="1240">
        <v>0</v>
      </c>
      <c r="BM43" s="38"/>
    </row>
    <row r="44" spans="1:65" ht="21.95" customHeight="1" thickTop="1" thickBot="1" x14ac:dyDescent="0.2">
      <c r="A44" s="2048"/>
      <c r="B44" s="794">
        <v>2</v>
      </c>
      <c r="C44" s="2016"/>
      <c r="D44" s="795" t="s">
        <v>756</v>
      </c>
      <c r="E44" s="221"/>
      <c r="F44" s="221"/>
      <c r="G44" s="221"/>
      <c r="H44" s="221"/>
      <c r="I44" s="221"/>
      <c r="J44" s="221"/>
      <c r="K44" s="221"/>
      <c r="L44" s="221"/>
      <c r="M44" s="221"/>
      <c r="N44" s="221"/>
      <c r="O44" s="221"/>
      <c r="P44" s="221"/>
      <c r="Q44" s="221"/>
      <c r="R44" s="221"/>
      <c r="S44" s="221"/>
      <c r="T44" s="221"/>
      <c r="U44" s="221"/>
      <c r="V44" s="221"/>
      <c r="W44" s="221"/>
      <c r="X44" s="221"/>
      <c r="Y44" s="221"/>
      <c r="Z44" s="221"/>
      <c r="AA44" s="221"/>
      <c r="AB44" s="221"/>
      <c r="AC44" s="221"/>
      <c r="AD44" s="221"/>
      <c r="AE44" s="786">
        <f t="shared" ref="AE44:AE54" si="3">IF(SUM(E44:AD44)&gt;=1,1,0)</f>
        <v>0</v>
      </c>
      <c r="AH44" s="2051"/>
      <c r="AI44" s="1241">
        <v>2</v>
      </c>
      <c r="AJ44" s="2054"/>
      <c r="AK44" s="1239" t="s">
        <v>756</v>
      </c>
      <c r="AL44" s="1224"/>
      <c r="AM44" s="1224"/>
      <c r="AN44" s="1224"/>
      <c r="AO44" s="1224"/>
      <c r="AP44" s="1224"/>
      <c r="AQ44" s="1224"/>
      <c r="AR44" s="1224"/>
      <c r="AS44" s="1224"/>
      <c r="AT44" s="1224"/>
      <c r="AU44" s="1224"/>
      <c r="AV44" s="1224"/>
      <c r="AW44" s="1224"/>
      <c r="AX44" s="1224"/>
      <c r="AY44" s="1224"/>
      <c r="AZ44" s="1224"/>
      <c r="BA44" s="1224"/>
      <c r="BB44" s="1224"/>
      <c r="BC44" s="1224"/>
      <c r="BD44" s="1224"/>
      <c r="BE44" s="1224"/>
      <c r="BF44" s="1224"/>
      <c r="BG44" s="1224"/>
      <c r="BH44" s="1224"/>
      <c r="BI44" s="1224"/>
      <c r="BJ44" s="1224"/>
      <c r="BK44" s="1224"/>
      <c r="BL44" s="1233">
        <v>0</v>
      </c>
      <c r="BM44" s="38"/>
    </row>
    <row r="45" spans="1:65" ht="21.95" customHeight="1" thickTop="1" thickBot="1" x14ac:dyDescent="0.2">
      <c r="A45" s="2048"/>
      <c r="B45" s="794">
        <v>3</v>
      </c>
      <c r="C45" s="2016"/>
      <c r="D45" s="795" t="s">
        <v>757</v>
      </c>
      <c r="E45" s="221"/>
      <c r="F45" s="221"/>
      <c r="G45" s="221"/>
      <c r="H45" s="221"/>
      <c r="I45" s="221"/>
      <c r="J45" s="221"/>
      <c r="K45" s="221"/>
      <c r="L45" s="221"/>
      <c r="M45" s="221"/>
      <c r="N45" s="221"/>
      <c r="O45" s="221"/>
      <c r="P45" s="221"/>
      <c r="Q45" s="221"/>
      <c r="R45" s="221"/>
      <c r="S45" s="221"/>
      <c r="T45" s="221"/>
      <c r="U45" s="221"/>
      <c r="V45" s="221"/>
      <c r="W45" s="221"/>
      <c r="X45" s="221"/>
      <c r="Y45" s="221"/>
      <c r="Z45" s="221"/>
      <c r="AA45" s="221"/>
      <c r="AB45" s="221"/>
      <c r="AC45" s="221"/>
      <c r="AD45" s="221"/>
      <c r="AE45" s="786">
        <f t="shared" si="3"/>
        <v>0</v>
      </c>
      <c r="AH45" s="2051"/>
      <c r="AI45" s="1241">
        <v>3</v>
      </c>
      <c r="AJ45" s="2054"/>
      <c r="AK45" s="1239" t="s">
        <v>757</v>
      </c>
      <c r="AL45" s="1224"/>
      <c r="AM45" s="1224"/>
      <c r="AN45" s="1224"/>
      <c r="AO45" s="1224"/>
      <c r="AP45" s="1224"/>
      <c r="AQ45" s="1224"/>
      <c r="AR45" s="1224"/>
      <c r="AS45" s="1224"/>
      <c r="AT45" s="1224"/>
      <c r="AU45" s="1224"/>
      <c r="AV45" s="1224"/>
      <c r="AW45" s="1224"/>
      <c r="AX45" s="1224"/>
      <c r="AY45" s="1224"/>
      <c r="AZ45" s="1224"/>
      <c r="BA45" s="1224"/>
      <c r="BB45" s="1224"/>
      <c r="BC45" s="1224"/>
      <c r="BD45" s="1224"/>
      <c r="BE45" s="1224"/>
      <c r="BF45" s="1224"/>
      <c r="BG45" s="1224"/>
      <c r="BH45" s="1224"/>
      <c r="BI45" s="1224"/>
      <c r="BJ45" s="1224"/>
      <c r="BK45" s="1224"/>
      <c r="BL45" s="1233">
        <v>0</v>
      </c>
      <c r="BM45" s="38"/>
    </row>
    <row r="46" spans="1:65" ht="21.95" customHeight="1" thickTop="1" thickBot="1" x14ac:dyDescent="0.2">
      <c r="A46" s="2048"/>
      <c r="B46" s="794">
        <v>4</v>
      </c>
      <c r="C46" s="2016"/>
      <c r="D46" s="795" t="s">
        <v>758</v>
      </c>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786">
        <f t="shared" si="3"/>
        <v>0</v>
      </c>
      <c r="AH46" s="2051"/>
      <c r="AI46" s="1241">
        <v>4</v>
      </c>
      <c r="AJ46" s="2054"/>
      <c r="AK46" s="1239" t="s">
        <v>758</v>
      </c>
      <c r="AL46" s="1224"/>
      <c r="AM46" s="1224"/>
      <c r="AN46" s="1224"/>
      <c r="AO46" s="1224"/>
      <c r="AP46" s="1224"/>
      <c r="AQ46" s="1224"/>
      <c r="AR46" s="1224"/>
      <c r="AS46" s="1224"/>
      <c r="AT46" s="1224"/>
      <c r="AU46" s="1224"/>
      <c r="AV46" s="1224"/>
      <c r="AW46" s="1224"/>
      <c r="AX46" s="1224"/>
      <c r="AY46" s="1224"/>
      <c r="AZ46" s="1224"/>
      <c r="BA46" s="1224"/>
      <c r="BB46" s="1224"/>
      <c r="BC46" s="1224"/>
      <c r="BD46" s="1224"/>
      <c r="BE46" s="1224"/>
      <c r="BF46" s="1224"/>
      <c r="BG46" s="1224"/>
      <c r="BH46" s="1224"/>
      <c r="BI46" s="1224"/>
      <c r="BJ46" s="1224"/>
      <c r="BK46" s="1224"/>
      <c r="BL46" s="1233">
        <v>0</v>
      </c>
      <c r="BM46" s="38"/>
    </row>
    <row r="47" spans="1:65" ht="30" customHeight="1" thickTop="1" thickBot="1" x14ac:dyDescent="0.2">
      <c r="A47" s="2048"/>
      <c r="B47" s="794">
        <v>5</v>
      </c>
      <c r="C47" s="2017"/>
      <c r="D47" s="795" t="s">
        <v>759</v>
      </c>
      <c r="E47" s="221"/>
      <c r="F47" s="221"/>
      <c r="G47" s="221"/>
      <c r="H47" s="221"/>
      <c r="I47" s="221"/>
      <c r="J47" s="221"/>
      <c r="K47" s="221"/>
      <c r="L47" s="221"/>
      <c r="M47" s="221"/>
      <c r="N47" s="221"/>
      <c r="O47" s="221"/>
      <c r="P47" s="221"/>
      <c r="Q47" s="221"/>
      <c r="R47" s="221"/>
      <c r="S47" s="221"/>
      <c r="T47" s="221"/>
      <c r="U47" s="221"/>
      <c r="V47" s="221"/>
      <c r="W47" s="221"/>
      <c r="X47" s="221"/>
      <c r="Y47" s="221"/>
      <c r="Z47" s="221"/>
      <c r="AA47" s="221"/>
      <c r="AB47" s="221"/>
      <c r="AC47" s="221"/>
      <c r="AD47" s="221"/>
      <c r="AE47" s="786">
        <f t="shared" si="3"/>
        <v>0</v>
      </c>
      <c r="AH47" s="2051"/>
      <c r="AI47" s="1241">
        <v>5</v>
      </c>
      <c r="AJ47" s="2055"/>
      <c r="AK47" s="1239" t="s">
        <v>759</v>
      </c>
      <c r="AL47" s="1224"/>
      <c r="AM47" s="1224"/>
      <c r="AN47" s="1224"/>
      <c r="AO47" s="1224"/>
      <c r="AP47" s="1224"/>
      <c r="AQ47" s="1224"/>
      <c r="AR47" s="1224"/>
      <c r="AS47" s="1224"/>
      <c r="AT47" s="1224"/>
      <c r="AU47" s="1224"/>
      <c r="AV47" s="1224"/>
      <c r="AW47" s="1224"/>
      <c r="AX47" s="1224"/>
      <c r="AY47" s="1224"/>
      <c r="AZ47" s="1224"/>
      <c r="BA47" s="1224"/>
      <c r="BB47" s="1224"/>
      <c r="BC47" s="1224"/>
      <c r="BD47" s="1224"/>
      <c r="BE47" s="1224"/>
      <c r="BF47" s="1224"/>
      <c r="BG47" s="1224"/>
      <c r="BH47" s="1224"/>
      <c r="BI47" s="1224"/>
      <c r="BJ47" s="1224"/>
      <c r="BK47" s="1224"/>
      <c r="BL47" s="1233">
        <v>0</v>
      </c>
      <c r="BM47" s="38"/>
    </row>
    <row r="48" spans="1:65" ht="21.95" customHeight="1" thickTop="1" thickBot="1" x14ac:dyDescent="0.2">
      <c r="A48" s="2048"/>
      <c r="B48" s="794">
        <v>6</v>
      </c>
      <c r="C48" s="2015" t="s">
        <v>2912</v>
      </c>
      <c r="D48" s="795" t="s">
        <v>760</v>
      </c>
      <c r="E48" s="221"/>
      <c r="F48" s="221"/>
      <c r="G48" s="221"/>
      <c r="H48" s="221"/>
      <c r="I48" s="221"/>
      <c r="J48" s="221"/>
      <c r="K48" s="221"/>
      <c r="L48" s="221"/>
      <c r="M48" s="221"/>
      <c r="N48" s="221"/>
      <c r="O48" s="221"/>
      <c r="P48" s="221"/>
      <c r="Q48" s="221"/>
      <c r="R48" s="221"/>
      <c r="S48" s="221"/>
      <c r="T48" s="221"/>
      <c r="U48" s="221"/>
      <c r="V48" s="221"/>
      <c r="W48" s="221"/>
      <c r="X48" s="221"/>
      <c r="Y48" s="221"/>
      <c r="Z48" s="221"/>
      <c r="AA48" s="221"/>
      <c r="AB48" s="221"/>
      <c r="AC48" s="221"/>
      <c r="AD48" s="221"/>
      <c r="AE48" s="786">
        <f t="shared" si="3"/>
        <v>0</v>
      </c>
      <c r="AH48" s="2051"/>
      <c r="AI48" s="1241">
        <v>6</v>
      </c>
      <c r="AJ48" s="2053" t="s">
        <v>2912</v>
      </c>
      <c r="AK48" s="1239" t="s">
        <v>760</v>
      </c>
      <c r="AL48" s="1224"/>
      <c r="AM48" s="1224"/>
      <c r="AN48" s="1224"/>
      <c r="AO48" s="1224"/>
      <c r="AP48" s="1224"/>
      <c r="AQ48" s="1224"/>
      <c r="AR48" s="1224"/>
      <c r="AS48" s="1224"/>
      <c r="AT48" s="1224"/>
      <c r="AU48" s="1224"/>
      <c r="AV48" s="1224"/>
      <c r="AW48" s="1224"/>
      <c r="AX48" s="1224"/>
      <c r="AY48" s="1224"/>
      <c r="AZ48" s="1224"/>
      <c r="BA48" s="1224"/>
      <c r="BB48" s="1224"/>
      <c r="BC48" s="1224"/>
      <c r="BD48" s="1224"/>
      <c r="BE48" s="1224"/>
      <c r="BF48" s="1224"/>
      <c r="BG48" s="1224"/>
      <c r="BH48" s="1224"/>
      <c r="BI48" s="1224"/>
      <c r="BJ48" s="1224"/>
      <c r="BK48" s="1224"/>
      <c r="BL48" s="1233">
        <v>0</v>
      </c>
      <c r="BM48" s="38"/>
    </row>
    <row r="49" spans="1:65" ht="21.95" customHeight="1" thickTop="1" thickBot="1" x14ac:dyDescent="0.2">
      <c r="A49" s="2048"/>
      <c r="B49" s="794">
        <v>7</v>
      </c>
      <c r="C49" s="2016"/>
      <c r="D49" s="795" t="s">
        <v>761</v>
      </c>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786">
        <f t="shared" si="3"/>
        <v>0</v>
      </c>
      <c r="AH49" s="2051"/>
      <c r="AI49" s="1241">
        <v>7</v>
      </c>
      <c r="AJ49" s="2054"/>
      <c r="AK49" s="1239" t="s">
        <v>761</v>
      </c>
      <c r="AL49" s="1224"/>
      <c r="AM49" s="1224"/>
      <c r="AN49" s="1224"/>
      <c r="AO49" s="1224"/>
      <c r="AP49" s="1224"/>
      <c r="AQ49" s="1224"/>
      <c r="AR49" s="1224"/>
      <c r="AS49" s="1224"/>
      <c r="AT49" s="1224"/>
      <c r="AU49" s="1224"/>
      <c r="AV49" s="1224"/>
      <c r="AW49" s="1224"/>
      <c r="AX49" s="1224"/>
      <c r="AY49" s="1224"/>
      <c r="AZ49" s="1224"/>
      <c r="BA49" s="1224"/>
      <c r="BB49" s="1224"/>
      <c r="BC49" s="1224"/>
      <c r="BD49" s="1224"/>
      <c r="BE49" s="1224"/>
      <c r="BF49" s="1224"/>
      <c r="BG49" s="1224"/>
      <c r="BH49" s="1224"/>
      <c r="BI49" s="1224"/>
      <c r="BJ49" s="1224"/>
      <c r="BK49" s="1224"/>
      <c r="BL49" s="1233">
        <v>0</v>
      </c>
      <c r="BM49" s="38"/>
    </row>
    <row r="50" spans="1:65" ht="21.95" customHeight="1" thickTop="1" thickBot="1" x14ac:dyDescent="0.2">
      <c r="A50" s="2048"/>
      <c r="B50" s="794">
        <v>8</v>
      </c>
      <c r="C50" s="2017"/>
      <c r="D50" s="795" t="s">
        <v>762</v>
      </c>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786">
        <f t="shared" si="3"/>
        <v>0</v>
      </c>
      <c r="AH50" s="2051"/>
      <c r="AI50" s="1241">
        <v>8</v>
      </c>
      <c r="AJ50" s="2055"/>
      <c r="AK50" s="1239" t="s">
        <v>762</v>
      </c>
      <c r="AL50" s="1224"/>
      <c r="AM50" s="1224"/>
      <c r="AN50" s="1224"/>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33">
        <v>0</v>
      </c>
      <c r="BM50" s="38"/>
    </row>
    <row r="51" spans="1:65" ht="21.95" customHeight="1" thickTop="1" thickBot="1" x14ac:dyDescent="0.2">
      <c r="A51" s="2048"/>
      <c r="B51" s="794">
        <v>9</v>
      </c>
      <c r="C51" s="2015" t="s">
        <v>140</v>
      </c>
      <c r="D51" s="795" t="s">
        <v>32</v>
      </c>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786">
        <f t="shared" si="3"/>
        <v>0</v>
      </c>
      <c r="AH51" s="2051"/>
      <c r="AI51" s="1241">
        <v>9</v>
      </c>
      <c r="AJ51" s="2053" t="s">
        <v>140</v>
      </c>
      <c r="AK51" s="1239" t="s">
        <v>32</v>
      </c>
      <c r="AL51" s="1224"/>
      <c r="AM51" s="1224"/>
      <c r="AN51" s="1224"/>
      <c r="AO51" s="1224"/>
      <c r="AP51" s="1224"/>
      <c r="AQ51" s="1224"/>
      <c r="AR51" s="1224"/>
      <c r="AS51" s="1224"/>
      <c r="AT51" s="1224"/>
      <c r="AU51" s="1224"/>
      <c r="AV51" s="1224"/>
      <c r="AW51" s="1224"/>
      <c r="AX51" s="1224"/>
      <c r="AY51" s="1224"/>
      <c r="AZ51" s="1224"/>
      <c r="BA51" s="1224"/>
      <c r="BB51" s="1224"/>
      <c r="BC51" s="1224"/>
      <c r="BD51" s="1224"/>
      <c r="BE51" s="1224"/>
      <c r="BF51" s="1224"/>
      <c r="BG51" s="1224"/>
      <c r="BH51" s="1224"/>
      <c r="BI51" s="1224"/>
      <c r="BJ51" s="1224"/>
      <c r="BK51" s="1224"/>
      <c r="BL51" s="1233">
        <v>0</v>
      </c>
      <c r="BM51" s="38"/>
    </row>
    <row r="52" spans="1:65" ht="21.95" customHeight="1" thickTop="1" thickBot="1" x14ac:dyDescent="0.2">
      <c r="A52" s="2048"/>
      <c r="B52" s="794">
        <v>10</v>
      </c>
      <c r="C52" s="2016"/>
      <c r="D52" s="795" t="s">
        <v>30</v>
      </c>
      <c r="E52" s="221"/>
      <c r="F52" s="221"/>
      <c r="G52" s="221"/>
      <c r="H52" s="221"/>
      <c r="I52" s="221"/>
      <c r="J52" s="221"/>
      <c r="K52" s="221"/>
      <c r="L52" s="221"/>
      <c r="M52" s="221"/>
      <c r="N52" s="221"/>
      <c r="O52" s="221"/>
      <c r="P52" s="221"/>
      <c r="Q52" s="221"/>
      <c r="R52" s="221"/>
      <c r="S52" s="221"/>
      <c r="T52" s="221"/>
      <c r="U52" s="221"/>
      <c r="V52" s="221"/>
      <c r="W52" s="221"/>
      <c r="X52" s="221"/>
      <c r="Y52" s="221"/>
      <c r="Z52" s="221"/>
      <c r="AA52" s="221"/>
      <c r="AB52" s="221"/>
      <c r="AC52" s="221"/>
      <c r="AD52" s="221"/>
      <c r="AE52" s="786">
        <f t="shared" si="3"/>
        <v>0</v>
      </c>
      <c r="AH52" s="2051"/>
      <c r="AI52" s="1241">
        <v>10</v>
      </c>
      <c r="AJ52" s="2054"/>
      <c r="AK52" s="1239" t="s">
        <v>30</v>
      </c>
      <c r="AL52" s="1224"/>
      <c r="AM52" s="1224"/>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33">
        <v>0</v>
      </c>
      <c r="BM52" s="38"/>
    </row>
    <row r="53" spans="1:65" ht="21.95" customHeight="1" thickTop="1" thickBot="1" x14ac:dyDescent="0.2">
      <c r="A53" s="2048"/>
      <c r="B53" s="794">
        <v>11</v>
      </c>
      <c r="C53" s="2016"/>
      <c r="D53" s="795" t="s">
        <v>31</v>
      </c>
      <c r="E53" s="221"/>
      <c r="F53" s="221"/>
      <c r="G53" s="221"/>
      <c r="H53" s="221"/>
      <c r="I53" s="221"/>
      <c r="J53" s="221"/>
      <c r="K53" s="221"/>
      <c r="L53" s="221"/>
      <c r="M53" s="221"/>
      <c r="N53" s="221"/>
      <c r="O53" s="221"/>
      <c r="P53" s="221"/>
      <c r="Q53" s="221"/>
      <c r="R53" s="221"/>
      <c r="S53" s="221"/>
      <c r="T53" s="221"/>
      <c r="U53" s="221"/>
      <c r="V53" s="221"/>
      <c r="W53" s="221"/>
      <c r="X53" s="221"/>
      <c r="Y53" s="221"/>
      <c r="Z53" s="221"/>
      <c r="AA53" s="221"/>
      <c r="AB53" s="221"/>
      <c r="AC53" s="221"/>
      <c r="AD53" s="221"/>
      <c r="AE53" s="786">
        <f t="shared" si="3"/>
        <v>0</v>
      </c>
      <c r="AH53" s="2051"/>
      <c r="AI53" s="1241">
        <v>11</v>
      </c>
      <c r="AJ53" s="2054"/>
      <c r="AK53" s="1239" t="s">
        <v>31</v>
      </c>
      <c r="AL53" s="1224"/>
      <c r="AM53" s="1224"/>
      <c r="AN53" s="1224"/>
      <c r="AO53" s="1224"/>
      <c r="AP53" s="1224"/>
      <c r="AQ53" s="1224"/>
      <c r="AR53" s="1224"/>
      <c r="AS53" s="1224"/>
      <c r="AT53" s="1224"/>
      <c r="AU53" s="1224"/>
      <c r="AV53" s="1224"/>
      <c r="AW53" s="1224"/>
      <c r="AX53" s="1224"/>
      <c r="AY53" s="1224"/>
      <c r="AZ53" s="1224"/>
      <c r="BA53" s="1224"/>
      <c r="BB53" s="1224"/>
      <c r="BC53" s="1224"/>
      <c r="BD53" s="1224"/>
      <c r="BE53" s="1224"/>
      <c r="BF53" s="1224"/>
      <c r="BG53" s="1224"/>
      <c r="BH53" s="1224"/>
      <c r="BI53" s="1224"/>
      <c r="BJ53" s="1224"/>
      <c r="BK53" s="1224"/>
      <c r="BL53" s="1233">
        <v>0</v>
      </c>
      <c r="BM53" s="38"/>
    </row>
    <row r="54" spans="1:65" ht="21.95" customHeight="1" thickTop="1" thickBot="1" x14ac:dyDescent="0.2">
      <c r="A54" s="2048"/>
      <c r="B54" s="794">
        <v>12</v>
      </c>
      <c r="C54" s="2016"/>
      <c r="D54" s="783" t="s">
        <v>763</v>
      </c>
      <c r="E54" s="952"/>
      <c r="F54" s="955"/>
      <c r="G54" s="956"/>
      <c r="H54" s="956"/>
      <c r="I54" s="956"/>
      <c r="J54" s="960"/>
      <c r="K54" s="221"/>
      <c r="L54" s="221"/>
      <c r="M54" s="221"/>
      <c r="N54" s="221"/>
      <c r="O54" s="221"/>
      <c r="P54" s="952"/>
      <c r="Q54" s="956"/>
      <c r="R54" s="958"/>
      <c r="S54" s="955"/>
      <c r="T54" s="955"/>
      <c r="U54" s="955"/>
      <c r="V54" s="956"/>
      <c r="W54" s="958"/>
      <c r="X54" s="955"/>
      <c r="Y54" s="955"/>
      <c r="Z54" s="955"/>
      <c r="AA54" s="953"/>
      <c r="AB54" s="221"/>
      <c r="AC54" s="965"/>
      <c r="AD54" s="221"/>
      <c r="AE54" s="786">
        <f t="shared" si="3"/>
        <v>0</v>
      </c>
      <c r="AH54" s="2051"/>
      <c r="AI54" s="1241">
        <v>12</v>
      </c>
      <c r="AJ54" s="2054"/>
      <c r="AK54" s="1223" t="s">
        <v>763</v>
      </c>
      <c r="AL54" s="1226"/>
      <c r="AM54" s="1226"/>
      <c r="AN54" s="1226"/>
      <c r="AO54" s="1226"/>
      <c r="AP54" s="1226"/>
      <c r="AQ54" s="1226"/>
      <c r="AR54" s="1224"/>
      <c r="AS54" s="1224"/>
      <c r="AT54" s="1224"/>
      <c r="AU54" s="1224"/>
      <c r="AV54" s="1224"/>
      <c r="AW54" s="1226"/>
      <c r="AX54" s="1226"/>
      <c r="AY54" s="1226"/>
      <c r="AZ54" s="1226"/>
      <c r="BA54" s="1226"/>
      <c r="BB54" s="1226"/>
      <c r="BC54" s="1226"/>
      <c r="BD54" s="1226"/>
      <c r="BE54" s="1226"/>
      <c r="BF54" s="1226"/>
      <c r="BG54" s="1226"/>
      <c r="BH54" s="1226"/>
      <c r="BI54" s="1224"/>
      <c r="BJ54" s="1226"/>
      <c r="BK54" s="1224"/>
      <c r="BL54" s="1233">
        <v>0</v>
      </c>
      <c r="BM54" s="38"/>
    </row>
    <row r="55" spans="1:65" ht="21.95" customHeight="1" thickTop="1" thickBot="1" x14ac:dyDescent="0.2">
      <c r="A55" s="2048"/>
      <c r="B55" s="794">
        <v>13</v>
      </c>
      <c r="C55" s="2017"/>
      <c r="D55" s="795" t="s">
        <v>764</v>
      </c>
      <c r="E55" s="221"/>
      <c r="F55" s="221"/>
      <c r="G55" s="221"/>
      <c r="H55" s="221"/>
      <c r="I55" s="221"/>
      <c r="J55" s="221"/>
      <c r="K55" s="221"/>
      <c r="L55" s="221"/>
      <c r="M55" s="221"/>
      <c r="N55" s="221"/>
      <c r="O55" s="221"/>
      <c r="P55" s="221"/>
      <c r="Q55" s="221"/>
      <c r="R55" s="221"/>
      <c r="S55" s="221"/>
      <c r="T55" s="221"/>
      <c r="U55" s="221"/>
      <c r="V55" s="221"/>
      <c r="W55" s="221"/>
      <c r="X55" s="221"/>
      <c r="Y55" s="221"/>
      <c r="Z55" s="221"/>
      <c r="AA55" s="221"/>
      <c r="AB55" s="221"/>
      <c r="AC55" s="221"/>
      <c r="AD55" s="221"/>
      <c r="AE55" s="786">
        <f>IF(SUM(E55:AD55)&gt;=1,1,0)</f>
        <v>0</v>
      </c>
      <c r="AH55" s="2051"/>
      <c r="AI55" s="1241">
        <v>13</v>
      </c>
      <c r="AJ55" s="2055"/>
      <c r="AK55" s="1239" t="s">
        <v>764</v>
      </c>
      <c r="AL55" s="1224"/>
      <c r="AM55" s="1224"/>
      <c r="AN55" s="1224"/>
      <c r="AO55" s="1224"/>
      <c r="AP55" s="1224"/>
      <c r="AQ55" s="1224"/>
      <c r="AR55" s="1224"/>
      <c r="AS55" s="1224"/>
      <c r="AT55" s="1224"/>
      <c r="AU55" s="1224"/>
      <c r="AV55" s="1224"/>
      <c r="AW55" s="1224"/>
      <c r="AX55" s="1224"/>
      <c r="AY55" s="1224"/>
      <c r="AZ55" s="1224"/>
      <c r="BA55" s="1224"/>
      <c r="BB55" s="1224"/>
      <c r="BC55" s="1224"/>
      <c r="BD55" s="1224"/>
      <c r="BE55" s="1224"/>
      <c r="BF55" s="1224"/>
      <c r="BG55" s="1224"/>
      <c r="BH55" s="1224"/>
      <c r="BI55" s="1224"/>
      <c r="BJ55" s="1224"/>
      <c r="BK55" s="1224"/>
      <c r="BL55" s="1233">
        <v>0</v>
      </c>
      <c r="BM55" s="38"/>
    </row>
    <row r="56" spans="1:65" ht="21.95" customHeight="1" thickTop="1" thickBot="1" x14ac:dyDescent="0.2">
      <c r="A56" s="2049"/>
      <c r="B56" s="797">
        <v>14</v>
      </c>
      <c r="C56" s="2088" t="s">
        <v>33</v>
      </c>
      <c r="D56" s="2089"/>
      <c r="E56" s="715"/>
      <c r="F56" s="715"/>
      <c r="G56" s="715"/>
      <c r="H56" s="715"/>
      <c r="I56" s="715"/>
      <c r="J56" s="715"/>
      <c r="K56" s="715"/>
      <c r="L56" s="715"/>
      <c r="M56" s="715"/>
      <c r="N56" s="715"/>
      <c r="O56" s="715"/>
      <c r="P56" s="715"/>
      <c r="Q56" s="715"/>
      <c r="R56" s="715"/>
      <c r="S56" s="715"/>
      <c r="T56" s="715"/>
      <c r="U56" s="715"/>
      <c r="V56" s="715"/>
      <c r="W56" s="715"/>
      <c r="X56" s="715"/>
      <c r="Y56" s="715"/>
      <c r="Z56" s="715"/>
      <c r="AA56" s="715"/>
      <c r="AB56" s="715"/>
      <c r="AC56" s="715"/>
      <c r="AD56" s="888"/>
      <c r="AE56" s="792">
        <f>IF(SUM(E56:AD56)&gt;=1,1,0)</f>
        <v>0</v>
      </c>
      <c r="AH56" s="2052"/>
      <c r="AI56" s="1242">
        <v>14</v>
      </c>
      <c r="AJ56" s="2090" t="s">
        <v>33</v>
      </c>
      <c r="AK56" s="2091"/>
      <c r="AL56" s="1224"/>
      <c r="AM56" s="1224"/>
      <c r="AN56" s="1224"/>
      <c r="AO56" s="1224"/>
      <c r="AP56" s="1224"/>
      <c r="AQ56" s="1224"/>
      <c r="AR56" s="1224"/>
      <c r="AS56" s="1224"/>
      <c r="AT56" s="1224"/>
      <c r="AU56" s="1224"/>
      <c r="AV56" s="1224"/>
      <c r="AW56" s="1224"/>
      <c r="AX56" s="1224"/>
      <c r="AY56" s="1224"/>
      <c r="AZ56" s="1224"/>
      <c r="BA56" s="1224"/>
      <c r="BB56" s="1224"/>
      <c r="BC56" s="1224"/>
      <c r="BD56" s="1224"/>
      <c r="BE56" s="1224"/>
      <c r="BF56" s="1224"/>
      <c r="BG56" s="1224"/>
      <c r="BH56" s="1224"/>
      <c r="BI56" s="1224"/>
      <c r="BJ56" s="1224"/>
      <c r="BK56" s="1224"/>
      <c r="BL56" s="1243">
        <v>0</v>
      </c>
      <c r="BM56" s="38"/>
    </row>
    <row r="57" spans="1:65" ht="18" customHeight="1" x14ac:dyDescent="0.15">
      <c r="A57" s="1978" t="str">
        <f>IF(ISBLANK('１．学校基本情報'!$A$7),"",'１．学校基本情報'!$A$7)</f>
        <v/>
      </c>
      <c r="B57" s="1978"/>
      <c r="C57" s="1978"/>
      <c r="D57" s="1978"/>
      <c r="E57" s="1978"/>
      <c r="F57" s="1978"/>
      <c r="G57" s="1978"/>
      <c r="H57" s="1978"/>
      <c r="I57" s="1978"/>
      <c r="J57" s="1978"/>
      <c r="K57" s="1978"/>
      <c r="L57" s="1978"/>
      <c r="M57" s="1978"/>
      <c r="N57" s="1978"/>
      <c r="O57" s="1978"/>
      <c r="P57" s="1978"/>
      <c r="Q57" s="1978"/>
      <c r="R57" s="1978"/>
      <c r="S57" s="1978"/>
      <c r="T57" s="1978"/>
      <c r="U57" s="1978"/>
      <c r="V57" s="1978"/>
      <c r="W57" s="1978"/>
      <c r="X57" s="1978"/>
      <c r="Y57" s="1978"/>
      <c r="Z57" s="1978"/>
      <c r="AA57" s="1978"/>
      <c r="AB57" s="1978"/>
      <c r="AC57" s="1978"/>
      <c r="AD57" s="1978"/>
      <c r="AE57" s="1978"/>
      <c r="AF57" s="1978"/>
      <c r="AH57" s="1943"/>
      <c r="AI57" s="1943"/>
      <c r="AJ57" s="1943"/>
      <c r="AK57" s="1943"/>
      <c r="AL57" s="1943"/>
      <c r="AM57" s="1943"/>
      <c r="AN57" s="1943"/>
      <c r="AO57" s="1943"/>
      <c r="AP57" s="1943"/>
      <c r="AQ57" s="1943"/>
      <c r="AR57" s="1943"/>
      <c r="AS57" s="1943"/>
      <c r="AT57" s="1943"/>
      <c r="AU57" s="1943"/>
      <c r="AV57" s="1943"/>
      <c r="AW57" s="1943"/>
      <c r="AX57" s="1943"/>
      <c r="AY57" s="1943"/>
      <c r="AZ57" s="1943"/>
      <c r="BA57" s="1943"/>
      <c r="BB57" s="1943"/>
      <c r="BC57" s="1943"/>
      <c r="BD57" s="1943"/>
      <c r="BE57" s="1943"/>
      <c r="BF57" s="1943"/>
      <c r="BG57" s="1943"/>
      <c r="BH57" s="1943"/>
    </row>
    <row r="58" spans="1:65" ht="57" customHeight="1" x14ac:dyDescent="0.15">
      <c r="A58" s="2126" t="s">
        <v>4388</v>
      </c>
      <c r="B58" s="2127"/>
      <c r="C58" s="2127"/>
      <c r="D58" s="2127"/>
      <c r="E58" s="2127"/>
      <c r="F58" s="2127"/>
      <c r="G58" s="2127"/>
      <c r="H58" s="2127"/>
      <c r="I58" s="2127"/>
      <c r="J58" s="2127"/>
      <c r="K58" s="2127"/>
      <c r="L58" s="2127"/>
      <c r="M58" s="2127"/>
      <c r="N58" s="2127"/>
      <c r="O58" s="2127"/>
      <c r="P58" s="2127"/>
      <c r="Q58" s="2127"/>
      <c r="R58" s="2127"/>
      <c r="S58" s="2127"/>
      <c r="T58" s="2127"/>
      <c r="U58" s="2127"/>
      <c r="V58" s="2127"/>
      <c r="W58" s="2127"/>
      <c r="X58" s="2127"/>
      <c r="Y58" s="2127"/>
      <c r="Z58" s="2127"/>
      <c r="AA58" s="2127"/>
      <c r="AB58" s="2127"/>
      <c r="AC58" s="2127"/>
      <c r="AD58" s="2127"/>
      <c r="AE58" s="2127"/>
      <c r="AH58" s="2128" t="s">
        <v>4399</v>
      </c>
      <c r="AI58" s="2128"/>
      <c r="AJ58" s="2128"/>
      <c r="AK58" s="2128"/>
      <c r="AL58" s="2128"/>
      <c r="AM58" s="2128"/>
      <c r="AN58" s="2128"/>
      <c r="AO58" s="2128"/>
      <c r="AP58" s="2128"/>
      <c r="AQ58" s="2128"/>
      <c r="AR58" s="2128"/>
      <c r="AS58" s="2128"/>
      <c r="AT58" s="2128"/>
      <c r="AU58" s="2128"/>
      <c r="AV58" s="2128"/>
      <c r="AW58" s="2128"/>
      <c r="AX58" s="2128"/>
      <c r="AY58" s="2128"/>
      <c r="AZ58" s="2128"/>
      <c r="BA58" s="2128"/>
      <c r="BB58" s="2128"/>
      <c r="BC58" s="2128"/>
      <c r="BD58" s="2128"/>
      <c r="BE58" s="2128"/>
      <c r="BF58" s="2128"/>
      <c r="BG58" s="2128"/>
      <c r="BH58" s="2128"/>
      <c r="BI58" s="2128"/>
      <c r="BJ58" s="2128"/>
      <c r="BK58" s="2128"/>
      <c r="BL58" s="2128"/>
    </row>
    <row r="59" spans="1:65" ht="18" customHeight="1" x14ac:dyDescent="0.15">
      <c r="A59" s="710" t="s">
        <v>170</v>
      </c>
      <c r="B59" s="2115" t="s">
        <v>172</v>
      </c>
      <c r="C59" s="2117"/>
      <c r="D59" s="716" t="s">
        <v>2946</v>
      </c>
      <c r="E59" s="2115" t="s">
        <v>171</v>
      </c>
      <c r="F59" s="2116"/>
      <c r="G59" s="2116"/>
      <c r="H59" s="2116"/>
      <c r="I59" s="2116"/>
      <c r="J59" s="2116"/>
      <c r="K59" s="2116"/>
      <c r="L59" s="2116"/>
      <c r="M59" s="2116"/>
      <c r="N59" s="2116"/>
      <c r="O59" s="2116"/>
      <c r="P59" s="2116"/>
      <c r="Q59" s="2116"/>
      <c r="R59" s="2116"/>
      <c r="S59" s="2116"/>
      <c r="T59" s="2116"/>
      <c r="U59" s="2116"/>
      <c r="V59" s="2116"/>
      <c r="W59" s="2116"/>
      <c r="X59" s="2116"/>
      <c r="Y59" s="2116"/>
      <c r="Z59" s="2116"/>
      <c r="AA59" s="2116"/>
      <c r="AB59" s="2116"/>
      <c r="AC59" s="2116"/>
      <c r="AD59" s="2116"/>
      <c r="AE59" s="2117"/>
      <c r="AH59" s="1702"/>
      <c r="AI59" s="1702"/>
      <c r="AJ59" s="1702"/>
      <c r="AK59" s="1702"/>
      <c r="AL59" s="1702"/>
      <c r="AM59" s="1702"/>
      <c r="AN59" s="1702"/>
      <c r="AO59" s="1702"/>
      <c r="AP59" s="1702"/>
      <c r="AQ59" s="1702"/>
      <c r="AR59" s="1702"/>
      <c r="AS59" s="1702"/>
      <c r="AT59" s="1702"/>
      <c r="AU59" s="1702"/>
      <c r="AV59" s="1702"/>
      <c r="AW59" s="1702"/>
      <c r="AX59" s="1702"/>
      <c r="AY59" s="1702"/>
      <c r="AZ59" s="1702"/>
      <c r="BA59" s="1702"/>
      <c r="BB59" s="1702"/>
      <c r="BC59" s="1702"/>
      <c r="BD59" s="1702"/>
      <c r="BE59" s="1702"/>
      <c r="BF59" s="1702"/>
      <c r="BG59" s="1702"/>
      <c r="BH59" s="1702"/>
      <c r="BI59" s="1702"/>
      <c r="BJ59" s="1702"/>
      <c r="BK59" s="1702"/>
      <c r="BL59" s="1702"/>
    </row>
    <row r="60" spans="1:65" ht="18" customHeight="1" x14ac:dyDescent="0.15">
      <c r="A60" s="127">
        <v>1</v>
      </c>
      <c r="B60" s="2118" t="s">
        <v>2947</v>
      </c>
      <c r="C60" s="2119"/>
      <c r="D60" s="936" t="s">
        <v>2692</v>
      </c>
      <c r="E60" s="2120"/>
      <c r="F60" s="2121"/>
      <c r="G60" s="2121"/>
      <c r="H60" s="2121"/>
      <c r="I60" s="2121"/>
      <c r="J60" s="2121"/>
      <c r="K60" s="2121"/>
      <c r="L60" s="2121"/>
      <c r="M60" s="2121"/>
      <c r="N60" s="2121"/>
      <c r="O60" s="2121"/>
      <c r="P60" s="2121"/>
      <c r="Q60" s="2121"/>
      <c r="R60" s="2121"/>
      <c r="S60" s="2121"/>
      <c r="T60" s="2121"/>
      <c r="U60" s="2121"/>
      <c r="V60" s="2121"/>
      <c r="W60" s="2121"/>
      <c r="X60" s="2121"/>
      <c r="Y60" s="2121"/>
      <c r="Z60" s="2121"/>
      <c r="AA60" s="2121"/>
      <c r="AB60" s="2121"/>
      <c r="AC60" s="2121"/>
      <c r="AD60" s="2121"/>
      <c r="AE60" s="2122"/>
      <c r="AH60" s="1703"/>
      <c r="AI60" s="1703"/>
      <c r="AJ60" s="1703"/>
      <c r="AK60" s="1703"/>
      <c r="AL60" s="1703"/>
      <c r="AM60" s="1703"/>
      <c r="AN60" s="1703"/>
      <c r="AO60" s="1703"/>
      <c r="AP60" s="1703"/>
      <c r="AQ60" s="1703"/>
      <c r="AR60" s="1703"/>
      <c r="AS60" s="1703"/>
      <c r="AT60" s="1703"/>
      <c r="AU60" s="1703"/>
      <c r="AV60" s="1703"/>
      <c r="AW60" s="1703"/>
      <c r="AX60" s="1703"/>
      <c r="AY60" s="1703"/>
      <c r="AZ60" s="1703"/>
      <c r="BA60" s="1703"/>
      <c r="BB60" s="1703"/>
      <c r="BC60" s="1703"/>
      <c r="BD60" s="1703"/>
      <c r="BE60" s="1703"/>
      <c r="BF60" s="1703"/>
      <c r="BG60" s="1703"/>
      <c r="BH60" s="1703"/>
      <c r="BI60" s="1703"/>
      <c r="BJ60" s="1703"/>
      <c r="BK60" s="1703"/>
      <c r="BL60" s="1703"/>
    </row>
    <row r="61" spans="1:65" ht="18" customHeight="1" x14ac:dyDescent="0.15">
      <c r="A61" s="127">
        <v>2</v>
      </c>
      <c r="B61" s="2118" t="s">
        <v>2947</v>
      </c>
      <c r="C61" s="2119"/>
      <c r="D61" s="936" t="s">
        <v>2948</v>
      </c>
      <c r="E61" s="2120"/>
      <c r="F61" s="2121"/>
      <c r="G61" s="2121"/>
      <c r="H61" s="2121"/>
      <c r="I61" s="2121"/>
      <c r="J61" s="2121"/>
      <c r="K61" s="2121"/>
      <c r="L61" s="2121"/>
      <c r="M61" s="2121"/>
      <c r="N61" s="2121"/>
      <c r="O61" s="2121"/>
      <c r="P61" s="2121"/>
      <c r="Q61" s="2121"/>
      <c r="R61" s="2121"/>
      <c r="S61" s="2121"/>
      <c r="T61" s="2121"/>
      <c r="U61" s="2121"/>
      <c r="V61" s="2121"/>
      <c r="W61" s="2121"/>
      <c r="X61" s="2121"/>
      <c r="Y61" s="2121"/>
      <c r="Z61" s="2121"/>
      <c r="AA61" s="2121"/>
      <c r="AB61" s="2121"/>
      <c r="AC61" s="2121"/>
      <c r="AD61" s="2121"/>
      <c r="AE61" s="2122"/>
      <c r="AH61" s="1244" t="s">
        <v>170</v>
      </c>
      <c r="AI61" s="2036" t="s">
        <v>172</v>
      </c>
      <c r="AJ61" s="2036"/>
      <c r="AK61" s="1245" t="s">
        <v>2946</v>
      </c>
      <c r="AL61" s="2123" t="s">
        <v>171</v>
      </c>
      <c r="AM61" s="2124"/>
      <c r="AN61" s="2124"/>
      <c r="AO61" s="2124"/>
      <c r="AP61" s="2124"/>
      <c r="AQ61" s="2124"/>
      <c r="AR61" s="2124"/>
      <c r="AS61" s="2124"/>
      <c r="AT61" s="2124"/>
      <c r="AU61" s="2124"/>
      <c r="AV61" s="2124"/>
      <c r="AW61" s="2124"/>
      <c r="AX61" s="2124"/>
      <c r="AY61" s="2124"/>
      <c r="AZ61" s="2124"/>
      <c r="BA61" s="2124"/>
      <c r="BB61" s="2124"/>
      <c r="BC61" s="2124"/>
      <c r="BD61" s="2124"/>
      <c r="BE61" s="2124"/>
      <c r="BF61" s="2124"/>
      <c r="BG61" s="2124"/>
      <c r="BH61" s="2124"/>
      <c r="BI61" s="2124"/>
      <c r="BJ61" s="2124"/>
      <c r="BK61" s="2124"/>
      <c r="BL61" s="2125"/>
    </row>
    <row r="62" spans="1:65" ht="18" customHeight="1" x14ac:dyDescent="0.15">
      <c r="A62" s="127">
        <v>3</v>
      </c>
      <c r="B62" s="2118" t="s">
        <v>2947</v>
      </c>
      <c r="C62" s="2119"/>
      <c r="D62" s="936" t="s">
        <v>2949</v>
      </c>
      <c r="E62" s="2120"/>
      <c r="F62" s="2121"/>
      <c r="G62" s="2121"/>
      <c r="H62" s="2121"/>
      <c r="I62" s="2121"/>
      <c r="J62" s="2121"/>
      <c r="K62" s="2121"/>
      <c r="L62" s="2121"/>
      <c r="M62" s="2121"/>
      <c r="N62" s="2121"/>
      <c r="O62" s="2121"/>
      <c r="P62" s="2121"/>
      <c r="Q62" s="2121"/>
      <c r="R62" s="2121"/>
      <c r="S62" s="2121"/>
      <c r="T62" s="2121"/>
      <c r="U62" s="2121"/>
      <c r="V62" s="2121"/>
      <c r="W62" s="2121"/>
      <c r="X62" s="2121"/>
      <c r="Y62" s="2121"/>
      <c r="Z62" s="2121"/>
      <c r="AA62" s="2121"/>
      <c r="AB62" s="2121"/>
      <c r="AC62" s="2121"/>
      <c r="AD62" s="2121"/>
      <c r="AE62" s="2122"/>
      <c r="AH62" s="1246">
        <v>1</v>
      </c>
      <c r="AI62" s="2036" t="s">
        <v>2947</v>
      </c>
      <c r="AJ62" s="2036"/>
      <c r="AK62" s="1245" t="s">
        <v>2692</v>
      </c>
      <c r="AL62" s="2129"/>
      <c r="AM62" s="2130"/>
      <c r="AN62" s="2130"/>
      <c r="AO62" s="2130"/>
      <c r="AP62" s="2130"/>
      <c r="AQ62" s="2130"/>
      <c r="AR62" s="2130"/>
      <c r="AS62" s="2130"/>
      <c r="AT62" s="2130"/>
      <c r="AU62" s="2130"/>
      <c r="AV62" s="2130"/>
      <c r="AW62" s="2130"/>
      <c r="AX62" s="2130"/>
      <c r="AY62" s="2130"/>
      <c r="AZ62" s="2130"/>
      <c r="BA62" s="2130"/>
      <c r="BB62" s="2130"/>
      <c r="BC62" s="2130"/>
      <c r="BD62" s="2130"/>
      <c r="BE62" s="2130"/>
      <c r="BF62" s="2130"/>
      <c r="BG62" s="2130"/>
      <c r="BH62" s="2130"/>
      <c r="BI62" s="2130"/>
      <c r="BJ62" s="2130"/>
      <c r="BK62" s="2130"/>
      <c r="BL62" s="2131"/>
    </row>
    <row r="63" spans="1:65" ht="18" customHeight="1" x14ac:dyDescent="0.15">
      <c r="A63" s="127">
        <v>4</v>
      </c>
      <c r="B63" s="2118" t="s">
        <v>2950</v>
      </c>
      <c r="C63" s="2119"/>
      <c r="D63" s="936" t="s">
        <v>2951</v>
      </c>
      <c r="E63" s="2120"/>
      <c r="F63" s="2121"/>
      <c r="G63" s="2121"/>
      <c r="H63" s="2121"/>
      <c r="I63" s="2121"/>
      <c r="J63" s="2121"/>
      <c r="K63" s="2121"/>
      <c r="L63" s="2121"/>
      <c r="M63" s="2121"/>
      <c r="N63" s="2121"/>
      <c r="O63" s="2121"/>
      <c r="P63" s="2121"/>
      <c r="Q63" s="2121"/>
      <c r="R63" s="2121"/>
      <c r="S63" s="2121"/>
      <c r="T63" s="2121"/>
      <c r="U63" s="2121"/>
      <c r="V63" s="2121"/>
      <c r="W63" s="2121"/>
      <c r="X63" s="2121"/>
      <c r="Y63" s="2121"/>
      <c r="Z63" s="2121"/>
      <c r="AA63" s="2121"/>
      <c r="AB63" s="2121"/>
      <c r="AC63" s="2121"/>
      <c r="AD63" s="2121"/>
      <c r="AE63" s="2122"/>
      <c r="AH63" s="1246">
        <v>2</v>
      </c>
      <c r="AI63" s="2036" t="s">
        <v>2947</v>
      </c>
      <c r="AJ63" s="2036"/>
      <c r="AK63" s="1245" t="s">
        <v>2948</v>
      </c>
      <c r="AL63" s="2129"/>
      <c r="AM63" s="2130"/>
      <c r="AN63" s="2130"/>
      <c r="AO63" s="2130"/>
      <c r="AP63" s="2130"/>
      <c r="AQ63" s="2130"/>
      <c r="AR63" s="2130"/>
      <c r="AS63" s="2130"/>
      <c r="AT63" s="2130"/>
      <c r="AU63" s="2130"/>
      <c r="AV63" s="2130"/>
      <c r="AW63" s="2130"/>
      <c r="AX63" s="2130"/>
      <c r="AY63" s="2130"/>
      <c r="AZ63" s="2130"/>
      <c r="BA63" s="2130"/>
      <c r="BB63" s="2130"/>
      <c r="BC63" s="2130"/>
      <c r="BD63" s="2130"/>
      <c r="BE63" s="2130"/>
      <c r="BF63" s="2130"/>
      <c r="BG63" s="2130"/>
      <c r="BH63" s="2130"/>
      <c r="BI63" s="2130"/>
      <c r="BJ63" s="2130"/>
      <c r="BK63" s="2130"/>
      <c r="BL63" s="2131"/>
    </row>
    <row r="64" spans="1:65" ht="18" customHeight="1" x14ac:dyDescent="0.15">
      <c r="A64" s="127">
        <v>5</v>
      </c>
      <c r="B64" s="2118" t="s">
        <v>2950</v>
      </c>
      <c r="C64" s="2119"/>
      <c r="D64" s="936" t="s">
        <v>2952</v>
      </c>
      <c r="E64" s="2120"/>
      <c r="F64" s="2121"/>
      <c r="G64" s="2121"/>
      <c r="H64" s="2121"/>
      <c r="I64" s="2121"/>
      <c r="J64" s="2121"/>
      <c r="K64" s="2121"/>
      <c r="L64" s="2121"/>
      <c r="M64" s="2121"/>
      <c r="N64" s="2121"/>
      <c r="O64" s="2121"/>
      <c r="P64" s="2121"/>
      <c r="Q64" s="2121"/>
      <c r="R64" s="2121"/>
      <c r="S64" s="2121"/>
      <c r="T64" s="2121"/>
      <c r="U64" s="2121"/>
      <c r="V64" s="2121"/>
      <c r="W64" s="2121"/>
      <c r="X64" s="2121"/>
      <c r="Y64" s="2121"/>
      <c r="Z64" s="2121"/>
      <c r="AA64" s="2121"/>
      <c r="AB64" s="2121"/>
      <c r="AC64" s="2121"/>
      <c r="AD64" s="2121"/>
      <c r="AE64" s="2122"/>
      <c r="AH64" s="1246">
        <v>3</v>
      </c>
      <c r="AI64" s="2036" t="s">
        <v>2947</v>
      </c>
      <c r="AJ64" s="2036"/>
      <c r="AK64" s="1245" t="s">
        <v>2949</v>
      </c>
      <c r="AL64" s="2129"/>
      <c r="AM64" s="2130"/>
      <c r="AN64" s="2130"/>
      <c r="AO64" s="2130"/>
      <c r="AP64" s="2130"/>
      <c r="AQ64" s="2130"/>
      <c r="AR64" s="2130"/>
      <c r="AS64" s="2130"/>
      <c r="AT64" s="2130"/>
      <c r="AU64" s="2130"/>
      <c r="AV64" s="2130"/>
      <c r="AW64" s="2130"/>
      <c r="AX64" s="2130"/>
      <c r="AY64" s="2130"/>
      <c r="AZ64" s="2130"/>
      <c r="BA64" s="2130"/>
      <c r="BB64" s="2130"/>
      <c r="BC64" s="2130"/>
      <c r="BD64" s="2130"/>
      <c r="BE64" s="2130"/>
      <c r="BF64" s="2130"/>
      <c r="BG64" s="2130"/>
      <c r="BH64" s="2130"/>
      <c r="BI64" s="2130"/>
      <c r="BJ64" s="2130"/>
      <c r="BK64" s="2130"/>
      <c r="BL64" s="2131"/>
    </row>
    <row r="65" spans="1:64" ht="18" customHeight="1" x14ac:dyDescent="0.15">
      <c r="A65" s="127">
        <v>6</v>
      </c>
      <c r="B65" s="2118" t="s">
        <v>2950</v>
      </c>
      <c r="C65" s="2119"/>
      <c r="D65" s="936" t="s">
        <v>2953</v>
      </c>
      <c r="E65" s="2120"/>
      <c r="F65" s="2121"/>
      <c r="G65" s="2121"/>
      <c r="H65" s="2121"/>
      <c r="I65" s="2121"/>
      <c r="J65" s="2121"/>
      <c r="K65" s="2121"/>
      <c r="L65" s="2121"/>
      <c r="M65" s="2121"/>
      <c r="N65" s="2121"/>
      <c r="O65" s="2121"/>
      <c r="P65" s="2121"/>
      <c r="Q65" s="2121"/>
      <c r="R65" s="2121"/>
      <c r="S65" s="2121"/>
      <c r="T65" s="2121"/>
      <c r="U65" s="2121"/>
      <c r="V65" s="2121"/>
      <c r="W65" s="2121"/>
      <c r="X65" s="2121"/>
      <c r="Y65" s="2121"/>
      <c r="Z65" s="2121"/>
      <c r="AA65" s="2121"/>
      <c r="AB65" s="2121"/>
      <c r="AC65" s="2121"/>
      <c r="AD65" s="2121"/>
      <c r="AE65" s="2122"/>
      <c r="AH65" s="1246">
        <v>4</v>
      </c>
      <c r="AI65" s="2036" t="s">
        <v>2950</v>
      </c>
      <c r="AJ65" s="2036"/>
      <c r="AK65" s="1245" t="s">
        <v>2951</v>
      </c>
      <c r="AL65" s="2129"/>
      <c r="AM65" s="2130"/>
      <c r="AN65" s="2130"/>
      <c r="AO65" s="2130"/>
      <c r="AP65" s="2130"/>
      <c r="AQ65" s="2130"/>
      <c r="AR65" s="2130"/>
      <c r="AS65" s="2130"/>
      <c r="AT65" s="2130"/>
      <c r="AU65" s="2130"/>
      <c r="AV65" s="2130"/>
      <c r="AW65" s="2130"/>
      <c r="AX65" s="2130"/>
      <c r="AY65" s="2130"/>
      <c r="AZ65" s="2130"/>
      <c r="BA65" s="2130"/>
      <c r="BB65" s="2130"/>
      <c r="BC65" s="2130"/>
      <c r="BD65" s="2130"/>
      <c r="BE65" s="2130"/>
      <c r="BF65" s="2130"/>
      <c r="BG65" s="2130"/>
      <c r="BH65" s="2130"/>
      <c r="BI65" s="2130"/>
      <c r="BJ65" s="2130"/>
      <c r="BK65" s="2130"/>
      <c r="BL65" s="2131"/>
    </row>
    <row r="66" spans="1:64" ht="18" customHeight="1" x14ac:dyDescent="0.15">
      <c r="A66" s="127">
        <v>7</v>
      </c>
      <c r="B66" s="2118" t="s">
        <v>2954</v>
      </c>
      <c r="C66" s="2119"/>
      <c r="D66" s="936" t="s">
        <v>2955</v>
      </c>
      <c r="E66" s="2120"/>
      <c r="F66" s="2121"/>
      <c r="G66" s="2121"/>
      <c r="H66" s="2121"/>
      <c r="I66" s="2121"/>
      <c r="J66" s="2121"/>
      <c r="K66" s="2121"/>
      <c r="L66" s="2121"/>
      <c r="M66" s="2121"/>
      <c r="N66" s="2121"/>
      <c r="O66" s="2121"/>
      <c r="P66" s="2121"/>
      <c r="Q66" s="2121"/>
      <c r="R66" s="2121"/>
      <c r="S66" s="2121"/>
      <c r="T66" s="2121"/>
      <c r="U66" s="2121"/>
      <c r="V66" s="2121"/>
      <c r="W66" s="2121"/>
      <c r="X66" s="2121"/>
      <c r="Y66" s="2121"/>
      <c r="Z66" s="2121"/>
      <c r="AA66" s="2121"/>
      <c r="AB66" s="2121"/>
      <c r="AC66" s="2121"/>
      <c r="AD66" s="2121"/>
      <c r="AE66" s="2122"/>
      <c r="AH66" s="1246">
        <v>5</v>
      </c>
      <c r="AI66" s="2036" t="s">
        <v>2950</v>
      </c>
      <c r="AJ66" s="2036"/>
      <c r="AK66" s="1245" t="s">
        <v>2952</v>
      </c>
      <c r="AL66" s="2129"/>
      <c r="AM66" s="2130"/>
      <c r="AN66" s="2130"/>
      <c r="AO66" s="2130"/>
      <c r="AP66" s="2130"/>
      <c r="AQ66" s="2130"/>
      <c r="AR66" s="2130"/>
      <c r="AS66" s="2130"/>
      <c r="AT66" s="2130"/>
      <c r="AU66" s="2130"/>
      <c r="AV66" s="2130"/>
      <c r="AW66" s="2130"/>
      <c r="AX66" s="2130"/>
      <c r="AY66" s="2130"/>
      <c r="AZ66" s="2130"/>
      <c r="BA66" s="2130"/>
      <c r="BB66" s="2130"/>
      <c r="BC66" s="2130"/>
      <c r="BD66" s="2130"/>
      <c r="BE66" s="2130"/>
      <c r="BF66" s="2130"/>
      <c r="BG66" s="2130"/>
      <c r="BH66" s="2130"/>
      <c r="BI66" s="2130"/>
      <c r="BJ66" s="2130"/>
      <c r="BK66" s="2130"/>
      <c r="BL66" s="2131"/>
    </row>
    <row r="67" spans="1:64" ht="18" customHeight="1" x14ac:dyDescent="0.15">
      <c r="A67" s="127">
        <v>8</v>
      </c>
      <c r="B67" s="2118" t="s">
        <v>2954</v>
      </c>
      <c r="C67" s="2119"/>
      <c r="D67" s="936" t="s">
        <v>2956</v>
      </c>
      <c r="E67" s="2120"/>
      <c r="F67" s="2121"/>
      <c r="G67" s="2121"/>
      <c r="H67" s="2121"/>
      <c r="I67" s="2121"/>
      <c r="J67" s="2121"/>
      <c r="K67" s="2121"/>
      <c r="L67" s="2121"/>
      <c r="M67" s="2121"/>
      <c r="N67" s="2121"/>
      <c r="O67" s="2121"/>
      <c r="P67" s="2121"/>
      <c r="Q67" s="2121"/>
      <c r="R67" s="2121"/>
      <c r="S67" s="2121"/>
      <c r="T67" s="2121"/>
      <c r="U67" s="2121"/>
      <c r="V67" s="2121"/>
      <c r="W67" s="2121"/>
      <c r="X67" s="2121"/>
      <c r="Y67" s="2121"/>
      <c r="Z67" s="2121"/>
      <c r="AA67" s="2121"/>
      <c r="AB67" s="2121"/>
      <c r="AC67" s="2121"/>
      <c r="AD67" s="2121"/>
      <c r="AE67" s="2122"/>
      <c r="AH67" s="1246">
        <v>6</v>
      </c>
      <c r="AI67" s="2036" t="s">
        <v>2950</v>
      </c>
      <c r="AJ67" s="2036"/>
      <c r="AK67" s="1245" t="s">
        <v>2953</v>
      </c>
      <c r="AL67" s="2129"/>
      <c r="AM67" s="2130"/>
      <c r="AN67" s="2130"/>
      <c r="AO67" s="2130"/>
      <c r="AP67" s="2130"/>
      <c r="AQ67" s="2130"/>
      <c r="AR67" s="2130"/>
      <c r="AS67" s="2130"/>
      <c r="AT67" s="2130"/>
      <c r="AU67" s="2130"/>
      <c r="AV67" s="2130"/>
      <c r="AW67" s="2130"/>
      <c r="AX67" s="2130"/>
      <c r="AY67" s="2130"/>
      <c r="AZ67" s="2130"/>
      <c r="BA67" s="2130"/>
      <c r="BB67" s="2130"/>
      <c r="BC67" s="2130"/>
      <c r="BD67" s="2130"/>
      <c r="BE67" s="2130"/>
      <c r="BF67" s="2130"/>
      <c r="BG67" s="2130"/>
      <c r="BH67" s="2130"/>
      <c r="BI67" s="2130"/>
      <c r="BJ67" s="2130"/>
      <c r="BK67" s="2130"/>
      <c r="BL67" s="2131"/>
    </row>
    <row r="68" spans="1:64" ht="18" customHeight="1" x14ac:dyDescent="0.15">
      <c r="A68" s="127">
        <v>9</v>
      </c>
      <c r="B68" s="2118" t="s">
        <v>2954</v>
      </c>
      <c r="C68" s="2119"/>
      <c r="D68" s="936" t="s">
        <v>2957</v>
      </c>
      <c r="E68" s="2120"/>
      <c r="F68" s="2121"/>
      <c r="G68" s="2121"/>
      <c r="H68" s="2121"/>
      <c r="I68" s="2121"/>
      <c r="J68" s="2121"/>
      <c r="K68" s="2121"/>
      <c r="L68" s="2121"/>
      <c r="M68" s="2121"/>
      <c r="N68" s="2121"/>
      <c r="O68" s="2121"/>
      <c r="P68" s="2121"/>
      <c r="Q68" s="2121"/>
      <c r="R68" s="2121"/>
      <c r="S68" s="2121"/>
      <c r="T68" s="2121"/>
      <c r="U68" s="2121"/>
      <c r="V68" s="2121"/>
      <c r="W68" s="2121"/>
      <c r="X68" s="2121"/>
      <c r="Y68" s="2121"/>
      <c r="Z68" s="2121"/>
      <c r="AA68" s="2121"/>
      <c r="AB68" s="2121"/>
      <c r="AC68" s="2121"/>
      <c r="AD68" s="2121"/>
      <c r="AE68" s="2122"/>
      <c r="AH68" s="1246">
        <v>7</v>
      </c>
      <c r="AI68" s="2036" t="s">
        <v>2954</v>
      </c>
      <c r="AJ68" s="2036"/>
      <c r="AK68" s="1245" t="s">
        <v>2955</v>
      </c>
      <c r="AL68" s="2129"/>
      <c r="AM68" s="2130"/>
      <c r="AN68" s="2130"/>
      <c r="AO68" s="2130"/>
      <c r="AP68" s="2130"/>
      <c r="AQ68" s="2130"/>
      <c r="AR68" s="2130"/>
      <c r="AS68" s="2130"/>
      <c r="AT68" s="2130"/>
      <c r="AU68" s="2130"/>
      <c r="AV68" s="2130"/>
      <c r="AW68" s="2130"/>
      <c r="AX68" s="2130"/>
      <c r="AY68" s="2130"/>
      <c r="AZ68" s="2130"/>
      <c r="BA68" s="2130"/>
      <c r="BB68" s="2130"/>
      <c r="BC68" s="2130"/>
      <c r="BD68" s="2130"/>
      <c r="BE68" s="2130"/>
      <c r="BF68" s="2130"/>
      <c r="BG68" s="2130"/>
      <c r="BH68" s="2130"/>
      <c r="BI68" s="2130"/>
      <c r="BJ68" s="2130"/>
      <c r="BK68" s="2130"/>
      <c r="BL68" s="2131"/>
    </row>
    <row r="69" spans="1:64" ht="18" customHeight="1" x14ac:dyDescent="0.15">
      <c r="A69" s="127">
        <v>10</v>
      </c>
      <c r="B69" s="2118" t="s">
        <v>2954</v>
      </c>
      <c r="C69" s="2119"/>
      <c r="D69" s="936" t="s">
        <v>2958</v>
      </c>
      <c r="E69" s="2120"/>
      <c r="F69" s="2121"/>
      <c r="G69" s="2121"/>
      <c r="H69" s="2121"/>
      <c r="I69" s="2121"/>
      <c r="J69" s="2121"/>
      <c r="K69" s="2121"/>
      <c r="L69" s="2121"/>
      <c r="M69" s="2121"/>
      <c r="N69" s="2121"/>
      <c r="O69" s="2121"/>
      <c r="P69" s="2121"/>
      <c r="Q69" s="2121"/>
      <c r="R69" s="2121"/>
      <c r="S69" s="2121"/>
      <c r="T69" s="2121"/>
      <c r="U69" s="2121"/>
      <c r="V69" s="2121"/>
      <c r="W69" s="2121"/>
      <c r="X69" s="2121"/>
      <c r="Y69" s="2121"/>
      <c r="Z69" s="2121"/>
      <c r="AA69" s="2121"/>
      <c r="AB69" s="2121"/>
      <c r="AC69" s="2121"/>
      <c r="AD69" s="2121"/>
      <c r="AE69" s="2122"/>
      <c r="AH69" s="1246">
        <v>8</v>
      </c>
      <c r="AI69" s="2036" t="s">
        <v>2954</v>
      </c>
      <c r="AJ69" s="2036"/>
      <c r="AK69" s="1245" t="s">
        <v>2956</v>
      </c>
      <c r="AL69" s="2129"/>
      <c r="AM69" s="2130"/>
      <c r="AN69" s="2130"/>
      <c r="AO69" s="2130"/>
      <c r="AP69" s="2130"/>
      <c r="AQ69" s="2130"/>
      <c r="AR69" s="2130"/>
      <c r="AS69" s="2130"/>
      <c r="AT69" s="2130"/>
      <c r="AU69" s="2130"/>
      <c r="AV69" s="2130"/>
      <c r="AW69" s="2130"/>
      <c r="AX69" s="2130"/>
      <c r="AY69" s="2130"/>
      <c r="AZ69" s="2130"/>
      <c r="BA69" s="2130"/>
      <c r="BB69" s="2130"/>
      <c r="BC69" s="2130"/>
      <c r="BD69" s="2130"/>
      <c r="BE69" s="2130"/>
      <c r="BF69" s="2130"/>
      <c r="BG69" s="2130"/>
      <c r="BH69" s="2130"/>
      <c r="BI69" s="2130"/>
      <c r="BJ69" s="2130"/>
      <c r="BK69" s="2130"/>
      <c r="BL69" s="2131"/>
    </row>
    <row r="70" spans="1:64" ht="18" customHeight="1" x14ac:dyDescent="0.15">
      <c r="A70" s="127">
        <v>11</v>
      </c>
      <c r="B70" s="2118" t="s">
        <v>2959</v>
      </c>
      <c r="C70" s="2119"/>
      <c r="D70" s="937"/>
      <c r="E70" s="2120"/>
      <c r="F70" s="2121"/>
      <c r="G70" s="2121"/>
      <c r="H70" s="2121"/>
      <c r="I70" s="2121"/>
      <c r="J70" s="2121"/>
      <c r="K70" s="2121"/>
      <c r="L70" s="2121"/>
      <c r="M70" s="2121"/>
      <c r="N70" s="2121"/>
      <c r="O70" s="2121"/>
      <c r="P70" s="2121"/>
      <c r="Q70" s="2121"/>
      <c r="R70" s="2121"/>
      <c r="S70" s="2121"/>
      <c r="T70" s="2121"/>
      <c r="U70" s="2121"/>
      <c r="V70" s="2121"/>
      <c r="W70" s="2121"/>
      <c r="X70" s="2121"/>
      <c r="Y70" s="2121"/>
      <c r="Z70" s="2121"/>
      <c r="AA70" s="2121"/>
      <c r="AB70" s="2121"/>
      <c r="AC70" s="2121"/>
      <c r="AD70" s="2121"/>
      <c r="AE70" s="2122"/>
      <c r="AH70" s="1246">
        <v>9</v>
      </c>
      <c r="AI70" s="2036" t="s">
        <v>2954</v>
      </c>
      <c r="AJ70" s="2036"/>
      <c r="AK70" s="1245" t="s">
        <v>2957</v>
      </c>
      <c r="AL70" s="2129"/>
      <c r="AM70" s="2130"/>
      <c r="AN70" s="2130"/>
      <c r="AO70" s="2130"/>
      <c r="AP70" s="2130"/>
      <c r="AQ70" s="2130"/>
      <c r="AR70" s="2130"/>
      <c r="AS70" s="2130"/>
      <c r="AT70" s="2130"/>
      <c r="AU70" s="2130"/>
      <c r="AV70" s="2130"/>
      <c r="AW70" s="2130"/>
      <c r="AX70" s="2130"/>
      <c r="AY70" s="2130"/>
      <c r="AZ70" s="2130"/>
      <c r="BA70" s="2130"/>
      <c r="BB70" s="2130"/>
      <c r="BC70" s="2130"/>
      <c r="BD70" s="2130"/>
      <c r="BE70" s="2130"/>
      <c r="BF70" s="2130"/>
      <c r="BG70" s="2130"/>
      <c r="BH70" s="2130"/>
      <c r="BI70" s="2130"/>
      <c r="BJ70" s="2130"/>
      <c r="BK70" s="2130"/>
      <c r="BL70" s="2131"/>
    </row>
    <row r="71" spans="1:64" ht="18" customHeight="1" x14ac:dyDescent="0.15">
      <c r="A71" s="127">
        <v>12</v>
      </c>
      <c r="B71" s="2118" t="s">
        <v>2717</v>
      </c>
      <c r="C71" s="2119"/>
      <c r="D71" s="936" t="s">
        <v>2749</v>
      </c>
      <c r="E71" s="2120"/>
      <c r="F71" s="2121"/>
      <c r="G71" s="2121"/>
      <c r="H71" s="2121"/>
      <c r="I71" s="2121"/>
      <c r="J71" s="2121"/>
      <c r="K71" s="2121"/>
      <c r="L71" s="2121"/>
      <c r="M71" s="2121"/>
      <c r="N71" s="2121"/>
      <c r="O71" s="2121"/>
      <c r="P71" s="2121"/>
      <c r="Q71" s="2121"/>
      <c r="R71" s="2121"/>
      <c r="S71" s="2121"/>
      <c r="T71" s="2121"/>
      <c r="U71" s="2121"/>
      <c r="V71" s="2121"/>
      <c r="W71" s="2121"/>
      <c r="X71" s="2121"/>
      <c r="Y71" s="2121"/>
      <c r="Z71" s="2121"/>
      <c r="AA71" s="2121"/>
      <c r="AB71" s="2121"/>
      <c r="AC71" s="2121"/>
      <c r="AD71" s="2121"/>
      <c r="AE71" s="2122"/>
      <c r="AH71" s="1246">
        <v>10</v>
      </c>
      <c r="AI71" s="2036" t="s">
        <v>2954</v>
      </c>
      <c r="AJ71" s="2036"/>
      <c r="AK71" s="1245" t="s">
        <v>2958</v>
      </c>
      <c r="AL71" s="2129"/>
      <c r="AM71" s="2130"/>
      <c r="AN71" s="2130"/>
      <c r="AO71" s="2130"/>
      <c r="AP71" s="2130"/>
      <c r="AQ71" s="2130"/>
      <c r="AR71" s="2130"/>
      <c r="AS71" s="2130"/>
      <c r="AT71" s="2130"/>
      <c r="AU71" s="2130"/>
      <c r="AV71" s="2130"/>
      <c r="AW71" s="2130"/>
      <c r="AX71" s="2130"/>
      <c r="AY71" s="2130"/>
      <c r="AZ71" s="2130"/>
      <c r="BA71" s="2130"/>
      <c r="BB71" s="2130"/>
      <c r="BC71" s="2130"/>
      <c r="BD71" s="2130"/>
      <c r="BE71" s="2130"/>
      <c r="BF71" s="2130"/>
      <c r="BG71" s="2130"/>
      <c r="BH71" s="2130"/>
      <c r="BI71" s="2130"/>
      <c r="BJ71" s="2130"/>
      <c r="BK71" s="2130"/>
      <c r="BL71" s="2131"/>
    </row>
    <row r="72" spans="1:64" ht="18" customHeight="1" x14ac:dyDescent="0.15">
      <c r="A72" s="127">
        <v>13</v>
      </c>
      <c r="B72" s="2118" t="s">
        <v>2717</v>
      </c>
      <c r="C72" s="2119"/>
      <c r="D72" s="936" t="s">
        <v>2762</v>
      </c>
      <c r="E72" s="2120"/>
      <c r="F72" s="2121"/>
      <c r="G72" s="2121"/>
      <c r="H72" s="2121"/>
      <c r="I72" s="2121"/>
      <c r="J72" s="2121"/>
      <c r="K72" s="2121"/>
      <c r="L72" s="2121"/>
      <c r="M72" s="2121"/>
      <c r="N72" s="2121"/>
      <c r="O72" s="2121"/>
      <c r="P72" s="2121"/>
      <c r="Q72" s="2121"/>
      <c r="R72" s="2121"/>
      <c r="S72" s="2121"/>
      <c r="T72" s="2121"/>
      <c r="U72" s="2121"/>
      <c r="V72" s="2121"/>
      <c r="W72" s="2121"/>
      <c r="X72" s="2121"/>
      <c r="Y72" s="2121"/>
      <c r="Z72" s="2121"/>
      <c r="AA72" s="2121"/>
      <c r="AB72" s="2121"/>
      <c r="AC72" s="2121"/>
      <c r="AD72" s="2121"/>
      <c r="AE72" s="2122"/>
      <c r="AH72" s="224"/>
      <c r="AI72" s="225"/>
      <c r="AJ72" s="225"/>
      <c r="AK72" s="226"/>
      <c r="AL72" s="717"/>
      <c r="AM72" s="717"/>
      <c r="AN72" s="717"/>
      <c r="AO72" s="717"/>
      <c r="AP72" s="717"/>
      <c r="AQ72" s="689"/>
      <c r="AR72" s="689"/>
      <c r="AS72" s="689"/>
      <c r="AT72" s="689"/>
      <c r="AU72" s="689"/>
      <c r="AV72" s="689"/>
      <c r="AW72" s="689"/>
      <c r="AX72" s="689"/>
      <c r="AY72" s="689"/>
      <c r="AZ72" s="689"/>
      <c r="BA72" s="689"/>
      <c r="BB72" s="689"/>
      <c r="BC72" s="689"/>
      <c r="BD72" s="689"/>
      <c r="BE72" s="689"/>
      <c r="BF72" s="689"/>
      <c r="BG72" s="689"/>
      <c r="BH72" s="689"/>
    </row>
    <row r="73" spans="1:64" ht="18" customHeight="1" x14ac:dyDescent="0.15">
      <c r="A73" s="127">
        <v>14</v>
      </c>
      <c r="B73" s="2118" t="s">
        <v>2717</v>
      </c>
      <c r="C73" s="2119"/>
      <c r="D73" s="936" t="s">
        <v>2741</v>
      </c>
      <c r="E73" s="2120"/>
      <c r="F73" s="2121"/>
      <c r="G73" s="2121"/>
      <c r="H73" s="2121"/>
      <c r="I73" s="2121"/>
      <c r="J73" s="2121"/>
      <c r="K73" s="2121"/>
      <c r="L73" s="2121"/>
      <c r="M73" s="2121"/>
      <c r="N73" s="2121"/>
      <c r="O73" s="2121"/>
      <c r="P73" s="2121"/>
      <c r="Q73" s="2121"/>
      <c r="R73" s="2121"/>
      <c r="S73" s="2121"/>
      <c r="T73" s="2121"/>
      <c r="U73" s="2121"/>
      <c r="V73" s="2121"/>
      <c r="W73" s="2121"/>
      <c r="X73" s="2121"/>
      <c r="Y73" s="2121"/>
      <c r="Z73" s="2121"/>
      <c r="AA73" s="2121"/>
      <c r="AB73" s="2121"/>
      <c r="AC73" s="2121"/>
      <c r="AD73" s="2121"/>
      <c r="AE73" s="2122"/>
      <c r="AH73" s="2132"/>
      <c r="AI73" s="2132"/>
      <c r="AJ73" s="2132"/>
      <c r="AK73" s="2132"/>
      <c r="AL73" s="2132"/>
      <c r="AM73" s="2132"/>
      <c r="AN73" s="2132"/>
      <c r="AO73" s="2132"/>
      <c r="AP73" s="2132"/>
      <c r="AQ73" s="2132"/>
      <c r="AR73" s="2132"/>
      <c r="AS73" s="2132"/>
      <c r="AT73" s="2132"/>
      <c r="AU73" s="2132"/>
      <c r="AV73" s="2132"/>
      <c r="AW73" s="2132"/>
      <c r="AX73" s="2132"/>
      <c r="AY73" s="2132"/>
      <c r="AZ73" s="2132"/>
      <c r="BA73" s="2132"/>
      <c r="BB73" s="2132"/>
      <c r="BC73" s="2132"/>
      <c r="BD73" s="2132"/>
      <c r="BE73" s="2132"/>
      <c r="BF73" s="2132"/>
      <c r="BG73" s="2132"/>
      <c r="BH73" s="2132"/>
    </row>
    <row r="74" spans="1:64" ht="18" customHeight="1" x14ac:dyDescent="0.15">
      <c r="A74" s="127">
        <v>15</v>
      </c>
      <c r="B74" s="2118" t="s">
        <v>2717</v>
      </c>
      <c r="C74" s="2119"/>
      <c r="D74" s="936" t="s">
        <v>2960</v>
      </c>
      <c r="E74" s="2120"/>
      <c r="F74" s="2121"/>
      <c r="G74" s="2121"/>
      <c r="H74" s="2121"/>
      <c r="I74" s="2121"/>
      <c r="J74" s="2121"/>
      <c r="K74" s="2121"/>
      <c r="L74" s="2121"/>
      <c r="M74" s="2121"/>
      <c r="N74" s="2121"/>
      <c r="O74" s="2121"/>
      <c r="P74" s="2121"/>
      <c r="Q74" s="2121"/>
      <c r="R74" s="2121"/>
      <c r="S74" s="2121"/>
      <c r="T74" s="2121"/>
      <c r="U74" s="2121"/>
      <c r="V74" s="2121"/>
      <c r="W74" s="2121"/>
      <c r="X74" s="2121"/>
      <c r="Y74" s="2121"/>
      <c r="Z74" s="2121"/>
      <c r="AA74" s="2121"/>
      <c r="AB74" s="2121"/>
      <c r="AC74" s="2121"/>
      <c r="AD74" s="2121"/>
      <c r="AE74" s="2122"/>
      <c r="AH74" s="743"/>
      <c r="AI74" s="743"/>
      <c r="AJ74" s="743"/>
      <c r="AK74" s="743"/>
      <c r="AL74" s="743"/>
      <c r="AM74" s="743"/>
      <c r="AN74" s="743"/>
      <c r="AO74" s="743"/>
      <c r="AP74" s="743"/>
      <c r="AQ74" s="743"/>
      <c r="AR74" s="743"/>
      <c r="AS74" s="743"/>
      <c r="AT74" s="743"/>
      <c r="AU74" s="743"/>
      <c r="AV74" s="743"/>
      <c r="AW74" s="743"/>
      <c r="AX74" s="743"/>
      <c r="AY74" s="743"/>
      <c r="AZ74" s="743"/>
      <c r="BA74" s="743"/>
      <c r="BB74" s="743"/>
      <c r="BC74" s="743"/>
      <c r="BD74" s="743"/>
      <c r="BE74" s="743"/>
      <c r="BF74" s="743"/>
      <c r="BG74" s="743"/>
      <c r="BH74" s="743"/>
    </row>
    <row r="75" spans="1:64" ht="18" customHeight="1" x14ac:dyDescent="0.15">
      <c r="A75" s="127">
        <v>16</v>
      </c>
      <c r="B75" s="2118" t="s">
        <v>2717</v>
      </c>
      <c r="C75" s="2119"/>
      <c r="D75" s="936" t="s">
        <v>2961</v>
      </c>
      <c r="E75" s="2120"/>
      <c r="F75" s="2121"/>
      <c r="G75" s="2121"/>
      <c r="H75" s="2121"/>
      <c r="I75" s="2121"/>
      <c r="J75" s="2121"/>
      <c r="K75" s="2121"/>
      <c r="L75" s="2121"/>
      <c r="M75" s="2121"/>
      <c r="N75" s="2121"/>
      <c r="O75" s="2121"/>
      <c r="P75" s="2121"/>
      <c r="Q75" s="2121"/>
      <c r="R75" s="2121"/>
      <c r="S75" s="2121"/>
      <c r="T75" s="2121"/>
      <c r="U75" s="2121"/>
      <c r="V75" s="2121"/>
      <c r="W75" s="2121"/>
      <c r="X75" s="2121"/>
      <c r="Y75" s="2121"/>
      <c r="Z75" s="2121"/>
      <c r="AA75" s="2121"/>
      <c r="AB75" s="2121"/>
      <c r="AC75" s="2121"/>
      <c r="AD75" s="2121"/>
      <c r="AE75" s="2122"/>
      <c r="AH75" s="743"/>
      <c r="AI75" s="743"/>
      <c r="AJ75" s="743"/>
      <c r="AK75" s="743"/>
      <c r="AL75" s="743"/>
      <c r="AM75" s="743"/>
      <c r="AN75" s="743"/>
      <c r="AO75" s="743"/>
      <c r="AP75" s="743"/>
      <c r="AQ75" s="743"/>
      <c r="AR75" s="743"/>
      <c r="AS75" s="743"/>
      <c r="AT75" s="743"/>
      <c r="AU75" s="743"/>
      <c r="AV75" s="743"/>
      <c r="AW75" s="743"/>
      <c r="AX75" s="743"/>
      <c r="AY75" s="743"/>
      <c r="AZ75" s="743"/>
      <c r="BA75" s="743"/>
      <c r="BB75" s="743"/>
      <c r="BC75" s="743"/>
      <c r="BD75" s="743"/>
      <c r="BE75" s="743"/>
      <c r="BF75" s="743"/>
      <c r="BG75" s="743"/>
      <c r="BH75" s="743"/>
    </row>
    <row r="76" spans="1:64" ht="18" customHeight="1" x14ac:dyDescent="0.15">
      <c r="A76" s="127">
        <v>17</v>
      </c>
      <c r="B76" s="2118" t="s">
        <v>2133</v>
      </c>
      <c r="C76" s="2119"/>
      <c r="D76" s="936" t="s">
        <v>2767</v>
      </c>
      <c r="E76" s="2120"/>
      <c r="F76" s="2121"/>
      <c r="G76" s="2121"/>
      <c r="H76" s="2121"/>
      <c r="I76" s="2121"/>
      <c r="J76" s="2121"/>
      <c r="K76" s="2121"/>
      <c r="L76" s="2121"/>
      <c r="M76" s="2121"/>
      <c r="N76" s="2121"/>
      <c r="O76" s="2121"/>
      <c r="P76" s="2121"/>
      <c r="Q76" s="2121"/>
      <c r="R76" s="2121"/>
      <c r="S76" s="2121"/>
      <c r="T76" s="2121"/>
      <c r="U76" s="2121"/>
      <c r="V76" s="2121"/>
      <c r="W76" s="2121"/>
      <c r="X76" s="2121"/>
      <c r="Y76" s="2121"/>
      <c r="Z76" s="2121"/>
      <c r="AA76" s="2121"/>
      <c r="AB76" s="2121"/>
      <c r="AC76" s="2121"/>
      <c r="AD76" s="2121"/>
      <c r="AE76" s="2122"/>
      <c r="AH76" s="2132"/>
      <c r="AI76" s="2132"/>
      <c r="AJ76" s="2132"/>
      <c r="AK76" s="2132"/>
      <c r="AL76" s="2132"/>
      <c r="AM76" s="2132"/>
      <c r="AN76" s="2132"/>
      <c r="AO76" s="2132"/>
      <c r="AP76" s="2132"/>
      <c r="AQ76" s="2132"/>
      <c r="AR76" s="2132"/>
      <c r="AS76" s="2132"/>
      <c r="AT76" s="2132"/>
      <c r="AU76" s="2132"/>
      <c r="AV76" s="2132"/>
      <c r="AW76" s="2132"/>
      <c r="AX76" s="2132"/>
      <c r="AY76" s="2132"/>
      <c r="AZ76" s="2132"/>
      <c r="BA76" s="2132"/>
      <c r="BB76" s="2132"/>
      <c r="BC76" s="2132"/>
      <c r="BD76" s="2132"/>
      <c r="BE76" s="2132"/>
      <c r="BF76" s="2132"/>
      <c r="BG76" s="2132"/>
      <c r="BH76" s="2132"/>
    </row>
    <row r="77" spans="1:64" ht="18" customHeight="1" x14ac:dyDescent="0.15">
      <c r="A77" s="127">
        <v>18</v>
      </c>
      <c r="B77" s="2118" t="s">
        <v>2133</v>
      </c>
      <c r="C77" s="2119"/>
      <c r="D77" s="936" t="s">
        <v>2721</v>
      </c>
      <c r="E77" s="2120"/>
      <c r="F77" s="2121"/>
      <c r="G77" s="2121"/>
      <c r="H77" s="2121"/>
      <c r="I77" s="2121"/>
      <c r="J77" s="2121"/>
      <c r="K77" s="2121"/>
      <c r="L77" s="2121"/>
      <c r="M77" s="2121"/>
      <c r="N77" s="2121"/>
      <c r="O77" s="2121"/>
      <c r="P77" s="2121"/>
      <c r="Q77" s="2121"/>
      <c r="R77" s="2121"/>
      <c r="S77" s="2121"/>
      <c r="T77" s="2121"/>
      <c r="U77" s="2121"/>
      <c r="V77" s="2121"/>
      <c r="W77" s="2121"/>
      <c r="X77" s="2121"/>
      <c r="Y77" s="2121"/>
      <c r="Z77" s="2121"/>
      <c r="AA77" s="2121"/>
      <c r="AB77" s="2121"/>
      <c r="AC77" s="2121"/>
      <c r="AD77" s="2121"/>
      <c r="AE77" s="2122"/>
      <c r="AH77" s="2132"/>
      <c r="AI77" s="2132"/>
      <c r="AJ77" s="2132"/>
      <c r="AK77" s="2132"/>
      <c r="AL77" s="2132"/>
      <c r="AM77" s="2132"/>
      <c r="AN77" s="2132"/>
      <c r="AO77" s="2132"/>
      <c r="AP77" s="2132"/>
      <c r="AQ77" s="2132"/>
      <c r="AR77" s="2132"/>
      <c r="AS77" s="2132"/>
      <c r="AT77" s="2132"/>
      <c r="AU77" s="2132"/>
      <c r="AV77" s="2132"/>
      <c r="AW77" s="2132"/>
      <c r="AX77" s="2132"/>
      <c r="AY77" s="2132"/>
      <c r="AZ77" s="2132"/>
      <c r="BA77" s="2132"/>
      <c r="BB77" s="2132"/>
      <c r="BC77" s="2132"/>
      <c r="BD77" s="2132"/>
      <c r="BE77" s="2132"/>
      <c r="BF77" s="2132"/>
      <c r="BG77" s="2132"/>
      <c r="BH77" s="2132"/>
    </row>
    <row r="78" spans="1:64" ht="18" customHeight="1" x14ac:dyDescent="0.15">
      <c r="A78" s="127">
        <v>19</v>
      </c>
      <c r="B78" s="2118" t="s">
        <v>2133</v>
      </c>
      <c r="C78" s="2119"/>
      <c r="D78" s="936" t="s">
        <v>2134</v>
      </c>
      <c r="E78" s="2120"/>
      <c r="F78" s="2121"/>
      <c r="G78" s="2121"/>
      <c r="H78" s="2121"/>
      <c r="I78" s="2121"/>
      <c r="J78" s="2121"/>
      <c r="K78" s="2121"/>
      <c r="L78" s="2121"/>
      <c r="M78" s="2121"/>
      <c r="N78" s="2121"/>
      <c r="O78" s="2121"/>
      <c r="P78" s="2121"/>
      <c r="Q78" s="2121"/>
      <c r="R78" s="2121"/>
      <c r="S78" s="2121"/>
      <c r="T78" s="2121"/>
      <c r="U78" s="2121"/>
      <c r="V78" s="2121"/>
      <c r="W78" s="2121"/>
      <c r="X78" s="2121"/>
      <c r="Y78" s="2121"/>
      <c r="Z78" s="2121"/>
      <c r="AA78" s="2121"/>
      <c r="AB78" s="2121"/>
      <c r="AC78" s="2121"/>
      <c r="AD78" s="2121"/>
      <c r="AE78" s="2122"/>
      <c r="AH78" s="1165" t="s">
        <v>2962</v>
      </c>
      <c r="AI78" s="36"/>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row>
    <row r="79" spans="1:64" ht="18" customHeight="1" x14ac:dyDescent="0.15">
      <c r="A79" s="127">
        <v>20</v>
      </c>
      <c r="B79" s="2118" t="s">
        <v>2133</v>
      </c>
      <c r="C79" s="2119"/>
      <c r="D79" s="936" t="s">
        <v>2727</v>
      </c>
      <c r="E79" s="2120"/>
      <c r="F79" s="2121"/>
      <c r="G79" s="2121"/>
      <c r="H79" s="2121"/>
      <c r="I79" s="2121"/>
      <c r="J79" s="2121"/>
      <c r="K79" s="2121"/>
      <c r="L79" s="2121"/>
      <c r="M79" s="2121"/>
      <c r="N79" s="2121"/>
      <c r="O79" s="2121"/>
      <c r="P79" s="2121"/>
      <c r="Q79" s="2121"/>
      <c r="R79" s="2121"/>
      <c r="S79" s="2121"/>
      <c r="T79" s="2121"/>
      <c r="U79" s="2121"/>
      <c r="V79" s="2121"/>
      <c r="W79" s="2121"/>
      <c r="X79" s="2121"/>
      <c r="Y79" s="2121"/>
      <c r="Z79" s="2121"/>
      <c r="AA79" s="2121"/>
      <c r="AB79" s="2121"/>
      <c r="AC79" s="2121"/>
      <c r="AD79" s="2121"/>
      <c r="AE79" s="2122"/>
      <c r="AH79" s="1244" t="s">
        <v>170</v>
      </c>
      <c r="AI79" s="2036" t="s">
        <v>172</v>
      </c>
      <c r="AJ79" s="2036"/>
      <c r="AK79" s="1245" t="s">
        <v>2946</v>
      </c>
      <c r="AL79" s="2123" t="s">
        <v>171</v>
      </c>
      <c r="AM79" s="2124"/>
      <c r="AN79" s="2124"/>
      <c r="AO79" s="2124"/>
      <c r="AP79" s="2124"/>
      <c r="AQ79" s="2124"/>
      <c r="AR79" s="2124"/>
      <c r="AS79" s="2124"/>
      <c r="AT79" s="2124"/>
      <c r="AU79" s="2124"/>
      <c r="AV79" s="2124"/>
      <c r="AW79" s="2124"/>
      <c r="AX79" s="2124"/>
      <c r="AY79" s="2124"/>
      <c r="AZ79" s="2124"/>
      <c r="BA79" s="2124"/>
      <c r="BB79" s="2124"/>
      <c r="BC79" s="2124"/>
      <c r="BD79" s="2124"/>
      <c r="BE79" s="2124"/>
      <c r="BF79" s="2124"/>
      <c r="BG79" s="2124"/>
      <c r="BH79" s="2124"/>
      <c r="BI79" s="2124"/>
      <c r="BJ79" s="2124"/>
      <c r="BK79" s="2124"/>
      <c r="BL79" s="2125"/>
    </row>
    <row r="80" spans="1:64" ht="18" customHeight="1" x14ac:dyDescent="0.15">
      <c r="A80" s="127">
        <v>21</v>
      </c>
      <c r="B80" s="2118" t="s">
        <v>2133</v>
      </c>
      <c r="C80" s="2119"/>
      <c r="D80" s="936" t="s">
        <v>2236</v>
      </c>
      <c r="E80" s="2120"/>
      <c r="F80" s="2121"/>
      <c r="G80" s="2121"/>
      <c r="H80" s="2121"/>
      <c r="I80" s="2121"/>
      <c r="J80" s="2121"/>
      <c r="K80" s="2121"/>
      <c r="L80" s="2121"/>
      <c r="M80" s="2121"/>
      <c r="N80" s="2121"/>
      <c r="O80" s="2121"/>
      <c r="P80" s="2121"/>
      <c r="Q80" s="2121"/>
      <c r="R80" s="2121"/>
      <c r="S80" s="2121"/>
      <c r="T80" s="2121"/>
      <c r="U80" s="2121"/>
      <c r="V80" s="2121"/>
      <c r="W80" s="2121"/>
      <c r="X80" s="2121"/>
      <c r="Y80" s="2121"/>
      <c r="Z80" s="2121"/>
      <c r="AA80" s="2121"/>
      <c r="AB80" s="2121"/>
      <c r="AC80" s="2121"/>
      <c r="AD80" s="2121"/>
      <c r="AE80" s="2122"/>
      <c r="AH80" s="1246">
        <v>1</v>
      </c>
      <c r="AI80" s="2036" t="s">
        <v>2947</v>
      </c>
      <c r="AJ80" s="2036"/>
      <c r="AK80" s="1245" t="s">
        <v>2692</v>
      </c>
      <c r="AL80" s="2129"/>
      <c r="AM80" s="2130"/>
      <c r="AN80" s="2130"/>
      <c r="AO80" s="2130"/>
      <c r="AP80" s="2130"/>
      <c r="AQ80" s="2130"/>
      <c r="AR80" s="2130"/>
      <c r="AS80" s="2130"/>
      <c r="AT80" s="2130"/>
      <c r="AU80" s="2130"/>
      <c r="AV80" s="2130"/>
      <c r="AW80" s="2130"/>
      <c r="AX80" s="2130"/>
      <c r="AY80" s="2130"/>
      <c r="AZ80" s="2130"/>
      <c r="BA80" s="2130"/>
      <c r="BB80" s="2130"/>
      <c r="BC80" s="2130"/>
      <c r="BD80" s="2130"/>
      <c r="BE80" s="2130"/>
      <c r="BF80" s="2130"/>
      <c r="BG80" s="2130"/>
      <c r="BH80" s="2130"/>
      <c r="BI80" s="2130"/>
      <c r="BJ80" s="2130"/>
      <c r="BK80" s="2130"/>
      <c r="BL80" s="2131"/>
    </row>
    <row r="81" spans="1:64" ht="18" customHeight="1" x14ac:dyDescent="0.15">
      <c r="A81" s="127">
        <v>22</v>
      </c>
      <c r="B81" s="2118" t="s">
        <v>2133</v>
      </c>
      <c r="C81" s="2119"/>
      <c r="D81" s="936" t="s">
        <v>2963</v>
      </c>
      <c r="E81" s="2120"/>
      <c r="F81" s="2121"/>
      <c r="G81" s="2121"/>
      <c r="H81" s="2121"/>
      <c r="I81" s="2121"/>
      <c r="J81" s="2121"/>
      <c r="K81" s="2121"/>
      <c r="L81" s="2121"/>
      <c r="M81" s="2121"/>
      <c r="N81" s="2121"/>
      <c r="O81" s="2121"/>
      <c r="P81" s="2121"/>
      <c r="Q81" s="2121"/>
      <c r="R81" s="2121"/>
      <c r="S81" s="2121"/>
      <c r="T81" s="2121"/>
      <c r="U81" s="2121"/>
      <c r="V81" s="2121"/>
      <c r="W81" s="2121"/>
      <c r="X81" s="2121"/>
      <c r="Y81" s="2121"/>
      <c r="Z81" s="2121"/>
      <c r="AA81" s="2121"/>
      <c r="AB81" s="2121"/>
      <c r="AC81" s="2121"/>
      <c r="AD81" s="2121"/>
      <c r="AE81" s="2122"/>
      <c r="AH81" s="1246">
        <v>2</v>
      </c>
      <c r="AI81" s="2036" t="s">
        <v>2947</v>
      </c>
      <c r="AJ81" s="2036"/>
      <c r="AK81" s="1245" t="s">
        <v>2948</v>
      </c>
      <c r="AL81" s="2129"/>
      <c r="AM81" s="2130"/>
      <c r="AN81" s="2130"/>
      <c r="AO81" s="2130"/>
      <c r="AP81" s="2130"/>
      <c r="AQ81" s="2130"/>
      <c r="AR81" s="2130"/>
      <c r="AS81" s="2130"/>
      <c r="AT81" s="2130"/>
      <c r="AU81" s="2130"/>
      <c r="AV81" s="2130"/>
      <c r="AW81" s="2130"/>
      <c r="AX81" s="2130"/>
      <c r="AY81" s="2130"/>
      <c r="AZ81" s="2130"/>
      <c r="BA81" s="2130"/>
      <c r="BB81" s="2130"/>
      <c r="BC81" s="2130"/>
      <c r="BD81" s="2130"/>
      <c r="BE81" s="2130"/>
      <c r="BF81" s="2130"/>
      <c r="BG81" s="2130"/>
      <c r="BH81" s="2130"/>
      <c r="BI81" s="2130"/>
      <c r="BJ81" s="2130"/>
      <c r="BK81" s="2130"/>
      <c r="BL81" s="2131"/>
    </row>
    <row r="82" spans="1:64" ht="18" customHeight="1" x14ac:dyDescent="0.15">
      <c r="A82" s="127">
        <v>23</v>
      </c>
      <c r="B82" s="2118" t="s">
        <v>2243</v>
      </c>
      <c r="C82" s="2119"/>
      <c r="D82" s="937"/>
      <c r="E82" s="2120"/>
      <c r="F82" s="2121"/>
      <c r="G82" s="2121"/>
      <c r="H82" s="2121"/>
      <c r="I82" s="2121"/>
      <c r="J82" s="2121"/>
      <c r="K82" s="2121"/>
      <c r="L82" s="2121"/>
      <c r="M82" s="2121"/>
      <c r="N82" s="2121"/>
      <c r="O82" s="2121"/>
      <c r="P82" s="2121"/>
      <c r="Q82" s="2121"/>
      <c r="R82" s="2121"/>
      <c r="S82" s="2121"/>
      <c r="T82" s="2121"/>
      <c r="U82" s="2121"/>
      <c r="V82" s="2121"/>
      <c r="W82" s="2121"/>
      <c r="X82" s="2121"/>
      <c r="Y82" s="2121"/>
      <c r="Z82" s="2121"/>
      <c r="AA82" s="2121"/>
      <c r="AB82" s="2121"/>
      <c r="AC82" s="2121"/>
      <c r="AD82" s="2121"/>
      <c r="AE82" s="2122"/>
      <c r="AH82" s="1246">
        <v>3</v>
      </c>
      <c r="AI82" s="2036" t="s">
        <v>2950</v>
      </c>
      <c r="AJ82" s="2036"/>
      <c r="AK82" s="1245" t="s">
        <v>2949</v>
      </c>
      <c r="AL82" s="2129"/>
      <c r="AM82" s="2130"/>
      <c r="AN82" s="2130"/>
      <c r="AO82" s="2130"/>
      <c r="AP82" s="2130"/>
      <c r="AQ82" s="2130"/>
      <c r="AR82" s="2130"/>
      <c r="AS82" s="2130"/>
      <c r="AT82" s="2130"/>
      <c r="AU82" s="2130"/>
      <c r="AV82" s="2130"/>
      <c r="AW82" s="2130"/>
      <c r="AX82" s="2130"/>
      <c r="AY82" s="2130"/>
      <c r="AZ82" s="2130"/>
      <c r="BA82" s="2130"/>
      <c r="BB82" s="2130"/>
      <c r="BC82" s="2130"/>
      <c r="BD82" s="2130"/>
      <c r="BE82" s="2130"/>
      <c r="BF82" s="2130"/>
      <c r="BG82" s="2130"/>
      <c r="BH82" s="2130"/>
      <c r="BI82" s="2130"/>
      <c r="BJ82" s="2130"/>
      <c r="BK82" s="2130"/>
      <c r="BL82" s="2131"/>
    </row>
    <row r="83" spans="1:64" ht="18" customHeight="1" x14ac:dyDescent="0.15">
      <c r="A83" s="127">
        <v>24</v>
      </c>
      <c r="B83" s="2118" t="s">
        <v>2964</v>
      </c>
      <c r="C83" s="2119"/>
      <c r="D83" s="936" t="s">
        <v>2965</v>
      </c>
      <c r="E83" s="2120"/>
      <c r="F83" s="2121"/>
      <c r="G83" s="2121"/>
      <c r="H83" s="2121"/>
      <c r="I83" s="2121"/>
      <c r="J83" s="2121"/>
      <c r="K83" s="2121"/>
      <c r="L83" s="2121"/>
      <c r="M83" s="2121"/>
      <c r="N83" s="2121"/>
      <c r="O83" s="2121"/>
      <c r="P83" s="2121"/>
      <c r="Q83" s="2121"/>
      <c r="R83" s="2121"/>
      <c r="S83" s="2121"/>
      <c r="T83" s="2121"/>
      <c r="U83" s="2121"/>
      <c r="V83" s="2121"/>
      <c r="W83" s="2121"/>
      <c r="X83" s="2121"/>
      <c r="Y83" s="2121"/>
      <c r="Z83" s="2121"/>
      <c r="AA83" s="2121"/>
      <c r="AB83" s="2121"/>
      <c r="AC83" s="2121"/>
      <c r="AD83" s="2121"/>
      <c r="AE83" s="2122"/>
      <c r="AH83" s="1246">
        <v>4</v>
      </c>
      <c r="AI83" s="2036" t="s">
        <v>2950</v>
      </c>
      <c r="AJ83" s="2036"/>
      <c r="AK83" s="1245" t="s">
        <v>2951</v>
      </c>
      <c r="AL83" s="2129"/>
      <c r="AM83" s="2130"/>
      <c r="AN83" s="2130"/>
      <c r="AO83" s="2130"/>
      <c r="AP83" s="2130"/>
      <c r="AQ83" s="2130"/>
      <c r="AR83" s="2130"/>
      <c r="AS83" s="2130"/>
      <c r="AT83" s="2130"/>
      <c r="AU83" s="2130"/>
      <c r="AV83" s="2130"/>
      <c r="AW83" s="2130"/>
      <c r="AX83" s="2130"/>
      <c r="AY83" s="2130"/>
      <c r="AZ83" s="2130"/>
      <c r="BA83" s="2130"/>
      <c r="BB83" s="2130"/>
      <c r="BC83" s="2130"/>
      <c r="BD83" s="2130"/>
      <c r="BE83" s="2130"/>
      <c r="BF83" s="2130"/>
      <c r="BG83" s="2130"/>
      <c r="BH83" s="2130"/>
      <c r="BI83" s="2130"/>
      <c r="BJ83" s="2130"/>
      <c r="BK83" s="2130"/>
      <c r="BL83" s="2131"/>
    </row>
    <row r="84" spans="1:64" ht="18" customHeight="1" x14ac:dyDescent="0.15">
      <c r="A84" s="127">
        <v>25</v>
      </c>
      <c r="B84" s="2118" t="s">
        <v>2964</v>
      </c>
      <c r="C84" s="2119"/>
      <c r="D84" s="936" t="s">
        <v>2966</v>
      </c>
      <c r="E84" s="2120"/>
      <c r="F84" s="2121"/>
      <c r="G84" s="2121"/>
      <c r="H84" s="2121"/>
      <c r="I84" s="2121"/>
      <c r="J84" s="2121"/>
      <c r="K84" s="2121"/>
      <c r="L84" s="2121"/>
      <c r="M84" s="2121"/>
      <c r="N84" s="2121"/>
      <c r="O84" s="2121"/>
      <c r="P84" s="2121"/>
      <c r="Q84" s="2121"/>
      <c r="R84" s="2121"/>
      <c r="S84" s="2121"/>
      <c r="T84" s="2121"/>
      <c r="U84" s="2121"/>
      <c r="V84" s="2121"/>
      <c r="W84" s="2121"/>
      <c r="X84" s="2121"/>
      <c r="Y84" s="2121"/>
      <c r="Z84" s="2121"/>
      <c r="AA84" s="2121"/>
      <c r="AB84" s="2121"/>
      <c r="AC84" s="2121"/>
      <c r="AD84" s="2121"/>
      <c r="AE84" s="2122"/>
      <c r="AH84" s="1246">
        <v>5</v>
      </c>
      <c r="AI84" s="2036" t="s">
        <v>2950</v>
      </c>
      <c r="AJ84" s="2036"/>
      <c r="AK84" s="1245" t="s">
        <v>2952</v>
      </c>
      <c r="AL84" s="2129"/>
      <c r="AM84" s="2130"/>
      <c r="AN84" s="2130"/>
      <c r="AO84" s="2130"/>
      <c r="AP84" s="2130"/>
      <c r="AQ84" s="2130"/>
      <c r="AR84" s="2130"/>
      <c r="AS84" s="2130"/>
      <c r="AT84" s="2130"/>
      <c r="AU84" s="2130"/>
      <c r="AV84" s="2130"/>
      <c r="AW84" s="2130"/>
      <c r="AX84" s="2130"/>
      <c r="AY84" s="2130"/>
      <c r="AZ84" s="2130"/>
      <c r="BA84" s="2130"/>
      <c r="BB84" s="2130"/>
      <c r="BC84" s="2130"/>
      <c r="BD84" s="2130"/>
      <c r="BE84" s="2130"/>
      <c r="BF84" s="2130"/>
      <c r="BG84" s="2130"/>
      <c r="BH84" s="2130"/>
      <c r="BI84" s="2130"/>
      <c r="BJ84" s="2130"/>
      <c r="BK84" s="2130"/>
      <c r="BL84" s="2131"/>
    </row>
    <row r="85" spans="1:64" ht="18" customHeight="1" x14ac:dyDescent="0.15">
      <c r="A85" s="127">
        <v>26</v>
      </c>
      <c r="B85" s="2118" t="s">
        <v>2967</v>
      </c>
      <c r="C85" s="2119"/>
      <c r="D85" s="937"/>
      <c r="E85" s="2120"/>
      <c r="F85" s="2121"/>
      <c r="G85" s="2121"/>
      <c r="H85" s="2121"/>
      <c r="I85" s="2121"/>
      <c r="J85" s="2121"/>
      <c r="K85" s="2121"/>
      <c r="L85" s="2121"/>
      <c r="M85" s="2121"/>
      <c r="N85" s="2121"/>
      <c r="O85" s="2121"/>
      <c r="P85" s="2121"/>
      <c r="Q85" s="2121"/>
      <c r="R85" s="2121"/>
      <c r="S85" s="2121"/>
      <c r="T85" s="2121"/>
      <c r="U85" s="2121"/>
      <c r="V85" s="2121"/>
      <c r="W85" s="2121"/>
      <c r="X85" s="2121"/>
      <c r="Y85" s="2121"/>
      <c r="Z85" s="2121"/>
      <c r="AA85" s="2121"/>
      <c r="AB85" s="2121"/>
      <c r="AC85" s="2121"/>
      <c r="AD85" s="2121"/>
      <c r="AE85" s="2122"/>
      <c r="AH85" s="1246">
        <v>6</v>
      </c>
      <c r="AI85" s="2036" t="s">
        <v>2950</v>
      </c>
      <c r="AJ85" s="2036"/>
      <c r="AK85" s="1245" t="s">
        <v>2953</v>
      </c>
      <c r="AL85" s="2129"/>
      <c r="AM85" s="2130"/>
      <c r="AN85" s="2130"/>
      <c r="AO85" s="2130"/>
      <c r="AP85" s="2130"/>
      <c r="AQ85" s="2130"/>
      <c r="AR85" s="2130"/>
      <c r="AS85" s="2130"/>
      <c r="AT85" s="2130"/>
      <c r="AU85" s="2130"/>
      <c r="AV85" s="2130"/>
      <c r="AW85" s="2130"/>
      <c r="AX85" s="2130"/>
      <c r="AY85" s="2130"/>
      <c r="AZ85" s="2130"/>
      <c r="BA85" s="2130"/>
      <c r="BB85" s="2130"/>
      <c r="BC85" s="2130"/>
      <c r="BD85" s="2130"/>
      <c r="BE85" s="2130"/>
      <c r="BF85" s="2130"/>
      <c r="BG85" s="2130"/>
      <c r="BH85" s="2130"/>
      <c r="BI85" s="2130"/>
      <c r="BJ85" s="2130"/>
      <c r="BK85" s="2130"/>
      <c r="BL85" s="2131"/>
    </row>
    <row r="86" spans="1:64" ht="17.25" customHeight="1" x14ac:dyDescent="0.15">
      <c r="A86" s="1978"/>
      <c r="B86" s="1978"/>
      <c r="C86" s="1978"/>
      <c r="D86" s="1978"/>
      <c r="E86" s="1978"/>
      <c r="F86" s="1978"/>
      <c r="G86" s="1978"/>
      <c r="H86" s="1978"/>
      <c r="I86" s="1978"/>
      <c r="J86" s="1978"/>
      <c r="K86" s="1978"/>
      <c r="L86" s="1978"/>
      <c r="M86" s="1978"/>
      <c r="N86" s="1978"/>
      <c r="O86" s="1978"/>
      <c r="P86" s="1978"/>
      <c r="Q86" s="1978"/>
      <c r="R86" s="1978"/>
      <c r="S86" s="1978"/>
      <c r="T86" s="1978"/>
      <c r="U86" s="1978"/>
      <c r="V86" s="1978"/>
      <c r="W86" s="1978"/>
      <c r="X86" s="1978"/>
      <c r="Y86" s="1978"/>
      <c r="Z86" s="1978"/>
      <c r="AA86" s="1978"/>
      <c r="AB86" s="1978"/>
      <c r="AC86" s="1978"/>
      <c r="AD86" s="1978"/>
      <c r="AE86" s="1978"/>
      <c r="AF86" s="1978"/>
    </row>
    <row r="87" spans="1:64" ht="53.25" customHeight="1" x14ac:dyDescent="0.15">
      <c r="A87" s="2126" t="s">
        <v>4389</v>
      </c>
      <c r="B87" s="2126"/>
      <c r="C87" s="2126"/>
      <c r="D87" s="2126"/>
      <c r="E87" s="2126"/>
      <c r="F87" s="2126"/>
      <c r="G87" s="2126"/>
      <c r="H87" s="2126"/>
      <c r="I87" s="2126"/>
      <c r="J87" s="2126"/>
      <c r="K87" s="2126"/>
      <c r="L87" s="2126"/>
      <c r="M87" s="2126"/>
      <c r="N87" s="2126"/>
      <c r="O87" s="2126"/>
      <c r="P87" s="2126"/>
      <c r="Q87" s="2126"/>
      <c r="R87" s="2126"/>
      <c r="S87" s="2126"/>
      <c r="T87" s="2126"/>
      <c r="U87" s="2126"/>
      <c r="V87" s="2126"/>
      <c r="W87" s="2126"/>
      <c r="X87" s="2126"/>
      <c r="Y87" s="2126"/>
      <c r="Z87" s="2126"/>
      <c r="AA87" s="2126"/>
      <c r="AB87" s="2126"/>
      <c r="AC87" s="2126"/>
      <c r="AD87" s="2126"/>
      <c r="AE87" s="2126"/>
    </row>
    <row r="88" spans="1:64" ht="18" customHeight="1" x14ac:dyDescent="0.15">
      <c r="A88" s="711" t="s">
        <v>170</v>
      </c>
      <c r="B88" s="2133" t="s">
        <v>795</v>
      </c>
      <c r="C88" s="2133"/>
      <c r="D88" s="744" t="s">
        <v>2946</v>
      </c>
      <c r="E88" s="2134" t="s">
        <v>171</v>
      </c>
      <c r="F88" s="2135"/>
      <c r="G88" s="2135"/>
      <c r="H88" s="2135"/>
      <c r="I88" s="2135"/>
      <c r="J88" s="2135"/>
      <c r="K88" s="2135"/>
      <c r="L88" s="2135"/>
      <c r="M88" s="2135"/>
      <c r="N88" s="2135"/>
      <c r="O88" s="2135"/>
      <c r="P88" s="2135"/>
      <c r="Q88" s="2135"/>
      <c r="R88" s="2135"/>
      <c r="S88" s="2135"/>
      <c r="T88" s="2135"/>
      <c r="U88" s="2135"/>
      <c r="V88" s="2135"/>
      <c r="W88" s="2135"/>
      <c r="X88" s="2135"/>
      <c r="Y88" s="2135"/>
      <c r="Z88" s="2135"/>
      <c r="AA88" s="2135"/>
      <c r="AB88" s="2135"/>
      <c r="AC88" s="2135"/>
      <c r="AD88" s="2135"/>
      <c r="AE88" s="2136"/>
    </row>
    <row r="89" spans="1:64" ht="18" customHeight="1" x14ac:dyDescent="0.15">
      <c r="A89" s="127">
        <v>1</v>
      </c>
      <c r="B89" s="2137" t="s">
        <v>2947</v>
      </c>
      <c r="C89" s="2137"/>
      <c r="D89" s="936" t="s">
        <v>2692</v>
      </c>
      <c r="E89" s="2120"/>
      <c r="F89" s="2121"/>
      <c r="G89" s="2121"/>
      <c r="H89" s="2121"/>
      <c r="I89" s="2121"/>
      <c r="J89" s="2121"/>
      <c r="K89" s="2121"/>
      <c r="L89" s="2121"/>
      <c r="M89" s="2121"/>
      <c r="N89" s="2121"/>
      <c r="O89" s="2121"/>
      <c r="P89" s="2121"/>
      <c r="Q89" s="2121"/>
      <c r="R89" s="2121"/>
      <c r="S89" s="2121"/>
      <c r="T89" s="2121"/>
      <c r="U89" s="2121"/>
      <c r="V89" s="2121"/>
      <c r="W89" s="2121"/>
      <c r="X89" s="2121"/>
      <c r="Y89" s="2121"/>
      <c r="Z89" s="2121"/>
      <c r="AA89" s="2121"/>
      <c r="AB89" s="2121"/>
      <c r="AC89" s="2121"/>
      <c r="AD89" s="2121"/>
      <c r="AE89" s="2122"/>
    </row>
    <row r="90" spans="1:64" ht="18" customHeight="1" x14ac:dyDescent="0.15">
      <c r="A90" s="127">
        <v>2</v>
      </c>
      <c r="B90" s="2137" t="s">
        <v>2947</v>
      </c>
      <c r="C90" s="2137"/>
      <c r="D90" s="936" t="s">
        <v>2948</v>
      </c>
      <c r="E90" s="2120"/>
      <c r="F90" s="2121"/>
      <c r="G90" s="2121"/>
      <c r="H90" s="2121"/>
      <c r="I90" s="2121"/>
      <c r="J90" s="2121"/>
      <c r="K90" s="2121"/>
      <c r="L90" s="2121"/>
      <c r="M90" s="2121"/>
      <c r="N90" s="2121"/>
      <c r="O90" s="2121"/>
      <c r="P90" s="2121"/>
      <c r="Q90" s="2121"/>
      <c r="R90" s="2121"/>
      <c r="S90" s="2121"/>
      <c r="T90" s="2121"/>
      <c r="U90" s="2121"/>
      <c r="V90" s="2121"/>
      <c r="W90" s="2121"/>
      <c r="X90" s="2121"/>
      <c r="Y90" s="2121"/>
      <c r="Z90" s="2121"/>
      <c r="AA90" s="2121"/>
      <c r="AB90" s="2121"/>
      <c r="AC90" s="2121"/>
      <c r="AD90" s="2121"/>
      <c r="AE90" s="2122"/>
    </row>
    <row r="91" spans="1:64" ht="18" customHeight="1" x14ac:dyDescent="0.15">
      <c r="A91" s="127">
        <v>3</v>
      </c>
      <c r="B91" s="2137" t="s">
        <v>2947</v>
      </c>
      <c r="C91" s="2137"/>
      <c r="D91" s="936" t="s">
        <v>2949</v>
      </c>
      <c r="E91" s="2120"/>
      <c r="F91" s="2121"/>
      <c r="G91" s="2121"/>
      <c r="H91" s="2121"/>
      <c r="I91" s="2121"/>
      <c r="J91" s="2121"/>
      <c r="K91" s="2121"/>
      <c r="L91" s="2121"/>
      <c r="M91" s="2121"/>
      <c r="N91" s="2121"/>
      <c r="O91" s="2121"/>
      <c r="P91" s="2121"/>
      <c r="Q91" s="2121"/>
      <c r="R91" s="2121"/>
      <c r="S91" s="2121"/>
      <c r="T91" s="2121"/>
      <c r="U91" s="2121"/>
      <c r="V91" s="2121"/>
      <c r="W91" s="2121"/>
      <c r="X91" s="2121"/>
      <c r="Y91" s="2121"/>
      <c r="Z91" s="2121"/>
      <c r="AA91" s="2121"/>
      <c r="AB91" s="2121"/>
      <c r="AC91" s="2121"/>
      <c r="AD91" s="2121"/>
      <c r="AE91" s="2122"/>
    </row>
    <row r="92" spans="1:64" ht="18" customHeight="1" x14ac:dyDescent="0.15">
      <c r="A92" s="127">
        <v>4</v>
      </c>
      <c r="B92" s="2137" t="s">
        <v>2950</v>
      </c>
      <c r="C92" s="2137"/>
      <c r="D92" s="936" t="s">
        <v>2951</v>
      </c>
      <c r="E92" s="2120"/>
      <c r="F92" s="2121"/>
      <c r="G92" s="2121"/>
      <c r="H92" s="2121"/>
      <c r="I92" s="2121"/>
      <c r="J92" s="2121"/>
      <c r="K92" s="2121"/>
      <c r="L92" s="2121"/>
      <c r="M92" s="2121"/>
      <c r="N92" s="2121"/>
      <c r="O92" s="2121"/>
      <c r="P92" s="2121"/>
      <c r="Q92" s="2121"/>
      <c r="R92" s="2121"/>
      <c r="S92" s="2121"/>
      <c r="T92" s="2121"/>
      <c r="U92" s="2121"/>
      <c r="V92" s="2121"/>
      <c r="W92" s="2121"/>
      <c r="X92" s="2121"/>
      <c r="Y92" s="2121"/>
      <c r="Z92" s="2121"/>
      <c r="AA92" s="2121"/>
      <c r="AB92" s="2121"/>
      <c r="AC92" s="2121"/>
      <c r="AD92" s="2121"/>
      <c r="AE92" s="2122"/>
    </row>
    <row r="93" spans="1:64" ht="18" customHeight="1" x14ac:dyDescent="0.15">
      <c r="A93" s="127">
        <v>5</v>
      </c>
      <c r="B93" s="2137" t="s">
        <v>2950</v>
      </c>
      <c r="C93" s="2137"/>
      <c r="D93" s="936" t="s">
        <v>2952</v>
      </c>
      <c r="E93" s="2120"/>
      <c r="F93" s="2121"/>
      <c r="G93" s="2121"/>
      <c r="H93" s="2121"/>
      <c r="I93" s="2121"/>
      <c r="J93" s="2121"/>
      <c r="K93" s="2121"/>
      <c r="L93" s="2121"/>
      <c r="M93" s="2121"/>
      <c r="N93" s="2121"/>
      <c r="O93" s="2121"/>
      <c r="P93" s="2121"/>
      <c r="Q93" s="2121"/>
      <c r="R93" s="2121"/>
      <c r="S93" s="2121"/>
      <c r="T93" s="2121"/>
      <c r="U93" s="2121"/>
      <c r="V93" s="2121"/>
      <c r="W93" s="2121"/>
      <c r="X93" s="2121"/>
      <c r="Y93" s="2121"/>
      <c r="Z93" s="2121"/>
      <c r="AA93" s="2121"/>
      <c r="AB93" s="2121"/>
      <c r="AC93" s="2121"/>
      <c r="AD93" s="2121"/>
      <c r="AE93" s="2122"/>
    </row>
    <row r="94" spans="1:64" ht="18" customHeight="1" x14ac:dyDescent="0.15">
      <c r="A94" s="127">
        <v>6</v>
      </c>
      <c r="B94" s="2137" t="s">
        <v>2950</v>
      </c>
      <c r="C94" s="2137"/>
      <c r="D94" s="936" t="s">
        <v>2953</v>
      </c>
      <c r="E94" s="2120"/>
      <c r="F94" s="2121"/>
      <c r="G94" s="2121"/>
      <c r="H94" s="2121"/>
      <c r="I94" s="2121"/>
      <c r="J94" s="2121"/>
      <c r="K94" s="2121"/>
      <c r="L94" s="2121"/>
      <c r="M94" s="2121"/>
      <c r="N94" s="2121"/>
      <c r="O94" s="2121"/>
      <c r="P94" s="2121"/>
      <c r="Q94" s="2121"/>
      <c r="R94" s="2121"/>
      <c r="S94" s="2121"/>
      <c r="T94" s="2121"/>
      <c r="U94" s="2121"/>
      <c r="V94" s="2121"/>
      <c r="W94" s="2121"/>
      <c r="X94" s="2121"/>
      <c r="Y94" s="2121"/>
      <c r="Z94" s="2121"/>
      <c r="AA94" s="2121"/>
      <c r="AB94" s="2121"/>
      <c r="AC94" s="2121"/>
      <c r="AD94" s="2121"/>
      <c r="AE94" s="2122"/>
    </row>
    <row r="95" spans="1:64" ht="18" customHeight="1" x14ac:dyDescent="0.15">
      <c r="A95" s="127">
        <v>7</v>
      </c>
      <c r="B95" s="2137" t="s">
        <v>2954</v>
      </c>
      <c r="C95" s="2137"/>
      <c r="D95" s="936" t="s">
        <v>2955</v>
      </c>
      <c r="E95" s="2120"/>
      <c r="F95" s="2121"/>
      <c r="G95" s="2121"/>
      <c r="H95" s="2121"/>
      <c r="I95" s="2121"/>
      <c r="J95" s="2121"/>
      <c r="K95" s="2121"/>
      <c r="L95" s="2121"/>
      <c r="M95" s="2121"/>
      <c r="N95" s="2121"/>
      <c r="O95" s="2121"/>
      <c r="P95" s="2121"/>
      <c r="Q95" s="2121"/>
      <c r="R95" s="2121"/>
      <c r="S95" s="2121"/>
      <c r="T95" s="2121"/>
      <c r="U95" s="2121"/>
      <c r="V95" s="2121"/>
      <c r="W95" s="2121"/>
      <c r="X95" s="2121"/>
      <c r="Y95" s="2121"/>
      <c r="Z95" s="2121"/>
      <c r="AA95" s="2121"/>
      <c r="AB95" s="2121"/>
      <c r="AC95" s="2121"/>
      <c r="AD95" s="2121"/>
      <c r="AE95" s="2122"/>
    </row>
    <row r="96" spans="1:64" ht="18" customHeight="1" x14ac:dyDescent="0.15">
      <c r="A96" s="127">
        <v>8</v>
      </c>
      <c r="B96" s="2137" t="s">
        <v>2954</v>
      </c>
      <c r="C96" s="2137"/>
      <c r="D96" s="936" t="s">
        <v>2956</v>
      </c>
      <c r="E96" s="2120"/>
      <c r="F96" s="2121"/>
      <c r="G96" s="2121"/>
      <c r="H96" s="2121"/>
      <c r="I96" s="2121"/>
      <c r="J96" s="2121"/>
      <c r="K96" s="2121"/>
      <c r="L96" s="2121"/>
      <c r="M96" s="2121"/>
      <c r="N96" s="2121"/>
      <c r="O96" s="2121"/>
      <c r="P96" s="2121"/>
      <c r="Q96" s="2121"/>
      <c r="R96" s="2121"/>
      <c r="S96" s="2121"/>
      <c r="T96" s="2121"/>
      <c r="U96" s="2121"/>
      <c r="V96" s="2121"/>
      <c r="W96" s="2121"/>
      <c r="X96" s="2121"/>
      <c r="Y96" s="2121"/>
      <c r="Z96" s="2121"/>
      <c r="AA96" s="2121"/>
      <c r="AB96" s="2121"/>
      <c r="AC96" s="2121"/>
      <c r="AD96" s="2121"/>
      <c r="AE96" s="2122"/>
    </row>
    <row r="97" spans="1:31" ht="18" customHeight="1" x14ac:dyDescent="0.15">
      <c r="A97" s="127">
        <v>9</v>
      </c>
      <c r="B97" s="2137" t="s">
        <v>2954</v>
      </c>
      <c r="C97" s="2137"/>
      <c r="D97" s="936" t="s">
        <v>2957</v>
      </c>
      <c r="E97" s="2120"/>
      <c r="F97" s="2121"/>
      <c r="G97" s="2121"/>
      <c r="H97" s="2121"/>
      <c r="I97" s="2121"/>
      <c r="J97" s="2121"/>
      <c r="K97" s="2121"/>
      <c r="L97" s="2121"/>
      <c r="M97" s="2121"/>
      <c r="N97" s="2121"/>
      <c r="O97" s="2121"/>
      <c r="P97" s="2121"/>
      <c r="Q97" s="2121"/>
      <c r="R97" s="2121"/>
      <c r="S97" s="2121"/>
      <c r="T97" s="2121"/>
      <c r="U97" s="2121"/>
      <c r="V97" s="2121"/>
      <c r="W97" s="2121"/>
      <c r="X97" s="2121"/>
      <c r="Y97" s="2121"/>
      <c r="Z97" s="2121"/>
      <c r="AA97" s="2121"/>
      <c r="AB97" s="2121"/>
      <c r="AC97" s="2121"/>
      <c r="AD97" s="2121"/>
      <c r="AE97" s="2122"/>
    </row>
    <row r="98" spans="1:31" ht="18" customHeight="1" x14ac:dyDescent="0.15">
      <c r="A98" s="127">
        <v>10</v>
      </c>
      <c r="B98" s="2137" t="s">
        <v>2954</v>
      </c>
      <c r="C98" s="2137"/>
      <c r="D98" s="936" t="s">
        <v>2958</v>
      </c>
      <c r="E98" s="2120"/>
      <c r="F98" s="2121"/>
      <c r="G98" s="2121"/>
      <c r="H98" s="2121"/>
      <c r="I98" s="2121"/>
      <c r="J98" s="2121"/>
      <c r="K98" s="2121"/>
      <c r="L98" s="2121"/>
      <c r="M98" s="2121"/>
      <c r="N98" s="2121"/>
      <c r="O98" s="2121"/>
      <c r="P98" s="2121"/>
      <c r="Q98" s="2121"/>
      <c r="R98" s="2121"/>
      <c r="S98" s="2121"/>
      <c r="T98" s="2121"/>
      <c r="U98" s="2121"/>
      <c r="V98" s="2121"/>
      <c r="W98" s="2121"/>
      <c r="X98" s="2121"/>
      <c r="Y98" s="2121"/>
      <c r="Z98" s="2121"/>
      <c r="AA98" s="2121"/>
      <c r="AB98" s="2121"/>
      <c r="AC98" s="2121"/>
      <c r="AD98" s="2121"/>
      <c r="AE98" s="2122"/>
    </row>
    <row r="99" spans="1:31" ht="18" customHeight="1" x14ac:dyDescent="0.15">
      <c r="A99" s="127">
        <v>11</v>
      </c>
      <c r="B99" s="2137" t="s">
        <v>2959</v>
      </c>
      <c r="C99" s="2137"/>
      <c r="D99" s="937"/>
      <c r="E99" s="2120"/>
      <c r="F99" s="2121"/>
      <c r="G99" s="2121"/>
      <c r="H99" s="2121"/>
      <c r="I99" s="2121"/>
      <c r="J99" s="2121"/>
      <c r="K99" s="2121"/>
      <c r="L99" s="2121"/>
      <c r="M99" s="2121"/>
      <c r="N99" s="2121"/>
      <c r="O99" s="2121"/>
      <c r="P99" s="2121"/>
      <c r="Q99" s="2121"/>
      <c r="R99" s="2121"/>
      <c r="S99" s="2121"/>
      <c r="T99" s="2121"/>
      <c r="U99" s="2121"/>
      <c r="V99" s="2121"/>
      <c r="W99" s="2121"/>
      <c r="X99" s="2121"/>
      <c r="Y99" s="2121"/>
      <c r="Z99" s="2121"/>
      <c r="AA99" s="2121"/>
      <c r="AB99" s="2121"/>
      <c r="AC99" s="2121"/>
      <c r="AD99" s="2121"/>
      <c r="AE99" s="2122"/>
    </row>
    <row r="100" spans="1:31" ht="18" customHeight="1" x14ac:dyDescent="0.15">
      <c r="A100" s="127">
        <v>12</v>
      </c>
      <c r="B100" s="2137" t="s">
        <v>2717</v>
      </c>
      <c r="C100" s="2137"/>
      <c r="D100" s="936" t="s">
        <v>2749</v>
      </c>
      <c r="E100" s="2120"/>
      <c r="F100" s="2121"/>
      <c r="G100" s="2121"/>
      <c r="H100" s="2121"/>
      <c r="I100" s="2121"/>
      <c r="J100" s="2121"/>
      <c r="K100" s="2121"/>
      <c r="L100" s="2121"/>
      <c r="M100" s="2121"/>
      <c r="N100" s="2121"/>
      <c r="O100" s="2121"/>
      <c r="P100" s="2121"/>
      <c r="Q100" s="2121"/>
      <c r="R100" s="2121"/>
      <c r="S100" s="2121"/>
      <c r="T100" s="2121"/>
      <c r="U100" s="2121"/>
      <c r="V100" s="2121"/>
      <c r="W100" s="2121"/>
      <c r="X100" s="2121"/>
      <c r="Y100" s="2121"/>
      <c r="Z100" s="2121"/>
      <c r="AA100" s="2121"/>
      <c r="AB100" s="2121"/>
      <c r="AC100" s="2121"/>
      <c r="AD100" s="2121"/>
      <c r="AE100" s="2122"/>
    </row>
    <row r="101" spans="1:31" ht="18" customHeight="1" x14ac:dyDescent="0.15">
      <c r="A101" s="127">
        <v>13</v>
      </c>
      <c r="B101" s="2137" t="s">
        <v>2717</v>
      </c>
      <c r="C101" s="2137"/>
      <c r="D101" s="936" t="s">
        <v>2762</v>
      </c>
      <c r="E101" s="2120"/>
      <c r="F101" s="2121"/>
      <c r="G101" s="2121"/>
      <c r="H101" s="2121"/>
      <c r="I101" s="2121"/>
      <c r="J101" s="2121"/>
      <c r="K101" s="2121"/>
      <c r="L101" s="2121"/>
      <c r="M101" s="2121"/>
      <c r="N101" s="2121"/>
      <c r="O101" s="2121"/>
      <c r="P101" s="2121"/>
      <c r="Q101" s="2121"/>
      <c r="R101" s="2121"/>
      <c r="S101" s="2121"/>
      <c r="T101" s="2121"/>
      <c r="U101" s="2121"/>
      <c r="V101" s="2121"/>
      <c r="W101" s="2121"/>
      <c r="X101" s="2121"/>
      <c r="Y101" s="2121"/>
      <c r="Z101" s="2121"/>
      <c r="AA101" s="2121"/>
      <c r="AB101" s="2121"/>
      <c r="AC101" s="2121"/>
      <c r="AD101" s="2121"/>
      <c r="AE101" s="2122"/>
    </row>
    <row r="102" spans="1:31" ht="18" customHeight="1" x14ac:dyDescent="0.15">
      <c r="A102" s="127">
        <v>14</v>
      </c>
      <c r="B102" s="2137" t="s">
        <v>2717</v>
      </c>
      <c r="C102" s="2137"/>
      <c r="D102" s="936" t="s">
        <v>2741</v>
      </c>
      <c r="E102" s="2120"/>
      <c r="F102" s="2121"/>
      <c r="G102" s="2121"/>
      <c r="H102" s="2121"/>
      <c r="I102" s="2121"/>
      <c r="J102" s="2121"/>
      <c r="K102" s="2121"/>
      <c r="L102" s="2121"/>
      <c r="M102" s="2121"/>
      <c r="N102" s="2121"/>
      <c r="O102" s="2121"/>
      <c r="P102" s="2121"/>
      <c r="Q102" s="2121"/>
      <c r="R102" s="2121"/>
      <c r="S102" s="2121"/>
      <c r="T102" s="2121"/>
      <c r="U102" s="2121"/>
      <c r="V102" s="2121"/>
      <c r="W102" s="2121"/>
      <c r="X102" s="2121"/>
      <c r="Y102" s="2121"/>
      <c r="Z102" s="2121"/>
      <c r="AA102" s="2121"/>
      <c r="AB102" s="2121"/>
      <c r="AC102" s="2121"/>
      <c r="AD102" s="2121"/>
      <c r="AE102" s="2122"/>
    </row>
    <row r="103" spans="1:31" ht="18" customHeight="1" x14ac:dyDescent="0.15">
      <c r="A103" s="127">
        <v>15</v>
      </c>
      <c r="B103" s="2137" t="s">
        <v>2717</v>
      </c>
      <c r="C103" s="2137"/>
      <c r="D103" s="936" t="s">
        <v>2960</v>
      </c>
      <c r="E103" s="2120"/>
      <c r="F103" s="2121"/>
      <c r="G103" s="2121"/>
      <c r="H103" s="2121"/>
      <c r="I103" s="2121"/>
      <c r="J103" s="2121"/>
      <c r="K103" s="2121"/>
      <c r="L103" s="2121"/>
      <c r="M103" s="2121"/>
      <c r="N103" s="2121"/>
      <c r="O103" s="2121"/>
      <c r="P103" s="2121"/>
      <c r="Q103" s="2121"/>
      <c r="R103" s="2121"/>
      <c r="S103" s="2121"/>
      <c r="T103" s="2121"/>
      <c r="U103" s="2121"/>
      <c r="V103" s="2121"/>
      <c r="W103" s="2121"/>
      <c r="X103" s="2121"/>
      <c r="Y103" s="2121"/>
      <c r="Z103" s="2121"/>
      <c r="AA103" s="2121"/>
      <c r="AB103" s="2121"/>
      <c r="AC103" s="2121"/>
      <c r="AD103" s="2121"/>
      <c r="AE103" s="2122"/>
    </row>
    <row r="104" spans="1:31" ht="18" customHeight="1" x14ac:dyDescent="0.15">
      <c r="A104" s="127">
        <v>16</v>
      </c>
      <c r="B104" s="2137" t="s">
        <v>2717</v>
      </c>
      <c r="C104" s="2137"/>
      <c r="D104" s="936" t="s">
        <v>2961</v>
      </c>
      <c r="E104" s="2120"/>
      <c r="F104" s="2121"/>
      <c r="G104" s="2121"/>
      <c r="H104" s="2121"/>
      <c r="I104" s="2121"/>
      <c r="J104" s="2121"/>
      <c r="K104" s="2121"/>
      <c r="L104" s="2121"/>
      <c r="M104" s="2121"/>
      <c r="N104" s="2121"/>
      <c r="O104" s="2121"/>
      <c r="P104" s="2121"/>
      <c r="Q104" s="2121"/>
      <c r="R104" s="2121"/>
      <c r="S104" s="2121"/>
      <c r="T104" s="2121"/>
      <c r="U104" s="2121"/>
      <c r="V104" s="2121"/>
      <c r="W104" s="2121"/>
      <c r="X104" s="2121"/>
      <c r="Y104" s="2121"/>
      <c r="Z104" s="2121"/>
      <c r="AA104" s="2121"/>
      <c r="AB104" s="2121"/>
      <c r="AC104" s="2121"/>
      <c r="AD104" s="2121"/>
      <c r="AE104" s="2122"/>
    </row>
    <row r="105" spans="1:31" ht="18" customHeight="1" x14ac:dyDescent="0.15">
      <c r="A105" s="127">
        <v>17</v>
      </c>
      <c r="B105" s="2137" t="s">
        <v>2133</v>
      </c>
      <c r="C105" s="2137"/>
      <c r="D105" s="936" t="s">
        <v>2767</v>
      </c>
      <c r="E105" s="2120"/>
      <c r="F105" s="2121"/>
      <c r="G105" s="2121"/>
      <c r="H105" s="2121"/>
      <c r="I105" s="2121"/>
      <c r="J105" s="2121"/>
      <c r="K105" s="2121"/>
      <c r="L105" s="2121"/>
      <c r="M105" s="2121"/>
      <c r="N105" s="2121"/>
      <c r="O105" s="2121"/>
      <c r="P105" s="2121"/>
      <c r="Q105" s="2121"/>
      <c r="R105" s="2121"/>
      <c r="S105" s="2121"/>
      <c r="T105" s="2121"/>
      <c r="U105" s="2121"/>
      <c r="V105" s="2121"/>
      <c r="W105" s="2121"/>
      <c r="X105" s="2121"/>
      <c r="Y105" s="2121"/>
      <c r="Z105" s="2121"/>
      <c r="AA105" s="2121"/>
      <c r="AB105" s="2121"/>
      <c r="AC105" s="2121"/>
      <c r="AD105" s="2121"/>
      <c r="AE105" s="2122"/>
    </row>
    <row r="106" spans="1:31" ht="18" customHeight="1" x14ac:dyDescent="0.15">
      <c r="A106" s="127">
        <v>18</v>
      </c>
      <c r="B106" s="2137" t="s">
        <v>2133</v>
      </c>
      <c r="C106" s="2137"/>
      <c r="D106" s="936" t="s">
        <v>2721</v>
      </c>
      <c r="E106" s="2120"/>
      <c r="F106" s="2121"/>
      <c r="G106" s="2121"/>
      <c r="H106" s="2121"/>
      <c r="I106" s="2121"/>
      <c r="J106" s="2121"/>
      <c r="K106" s="2121"/>
      <c r="L106" s="2121"/>
      <c r="M106" s="2121"/>
      <c r="N106" s="2121"/>
      <c r="O106" s="2121"/>
      <c r="P106" s="2121"/>
      <c r="Q106" s="2121"/>
      <c r="R106" s="2121"/>
      <c r="S106" s="2121"/>
      <c r="T106" s="2121"/>
      <c r="U106" s="2121"/>
      <c r="V106" s="2121"/>
      <c r="W106" s="2121"/>
      <c r="X106" s="2121"/>
      <c r="Y106" s="2121"/>
      <c r="Z106" s="2121"/>
      <c r="AA106" s="2121"/>
      <c r="AB106" s="2121"/>
      <c r="AC106" s="2121"/>
      <c r="AD106" s="2121"/>
      <c r="AE106" s="2122"/>
    </row>
    <row r="107" spans="1:31" ht="18" customHeight="1" x14ac:dyDescent="0.15">
      <c r="A107" s="127">
        <v>19</v>
      </c>
      <c r="B107" s="2137" t="s">
        <v>2133</v>
      </c>
      <c r="C107" s="2137"/>
      <c r="D107" s="936" t="s">
        <v>2134</v>
      </c>
      <c r="E107" s="2120"/>
      <c r="F107" s="2121"/>
      <c r="G107" s="2121"/>
      <c r="H107" s="2121"/>
      <c r="I107" s="2121"/>
      <c r="J107" s="2121"/>
      <c r="K107" s="2121"/>
      <c r="L107" s="2121"/>
      <c r="M107" s="2121"/>
      <c r="N107" s="2121"/>
      <c r="O107" s="2121"/>
      <c r="P107" s="2121"/>
      <c r="Q107" s="2121"/>
      <c r="R107" s="2121"/>
      <c r="S107" s="2121"/>
      <c r="T107" s="2121"/>
      <c r="U107" s="2121"/>
      <c r="V107" s="2121"/>
      <c r="W107" s="2121"/>
      <c r="X107" s="2121"/>
      <c r="Y107" s="2121"/>
      <c r="Z107" s="2121"/>
      <c r="AA107" s="2121"/>
      <c r="AB107" s="2121"/>
      <c r="AC107" s="2121"/>
      <c r="AD107" s="2121"/>
      <c r="AE107" s="2122"/>
    </row>
    <row r="108" spans="1:31" ht="18" customHeight="1" x14ac:dyDescent="0.15">
      <c r="A108" s="127">
        <v>20</v>
      </c>
      <c r="B108" s="2137" t="s">
        <v>2133</v>
      </c>
      <c r="C108" s="2137"/>
      <c r="D108" s="936" t="s">
        <v>2727</v>
      </c>
      <c r="E108" s="2120"/>
      <c r="F108" s="2121"/>
      <c r="G108" s="2121"/>
      <c r="H108" s="2121"/>
      <c r="I108" s="2121"/>
      <c r="J108" s="2121"/>
      <c r="K108" s="2121"/>
      <c r="L108" s="2121"/>
      <c r="M108" s="2121"/>
      <c r="N108" s="2121"/>
      <c r="O108" s="2121"/>
      <c r="P108" s="2121"/>
      <c r="Q108" s="2121"/>
      <c r="R108" s="2121"/>
      <c r="S108" s="2121"/>
      <c r="T108" s="2121"/>
      <c r="U108" s="2121"/>
      <c r="V108" s="2121"/>
      <c r="W108" s="2121"/>
      <c r="X108" s="2121"/>
      <c r="Y108" s="2121"/>
      <c r="Z108" s="2121"/>
      <c r="AA108" s="2121"/>
      <c r="AB108" s="2121"/>
      <c r="AC108" s="2121"/>
      <c r="AD108" s="2121"/>
      <c r="AE108" s="2122"/>
    </row>
    <row r="109" spans="1:31" ht="18" customHeight="1" x14ac:dyDescent="0.15">
      <c r="A109" s="127">
        <v>21</v>
      </c>
      <c r="B109" s="2137" t="s">
        <v>2133</v>
      </c>
      <c r="C109" s="2137"/>
      <c r="D109" s="936" t="s">
        <v>2236</v>
      </c>
      <c r="E109" s="2120"/>
      <c r="F109" s="2121"/>
      <c r="G109" s="2121"/>
      <c r="H109" s="2121"/>
      <c r="I109" s="2121"/>
      <c r="J109" s="2121"/>
      <c r="K109" s="2121"/>
      <c r="L109" s="2121"/>
      <c r="M109" s="2121"/>
      <c r="N109" s="2121"/>
      <c r="O109" s="2121"/>
      <c r="P109" s="2121"/>
      <c r="Q109" s="2121"/>
      <c r="R109" s="2121"/>
      <c r="S109" s="2121"/>
      <c r="T109" s="2121"/>
      <c r="U109" s="2121"/>
      <c r="V109" s="2121"/>
      <c r="W109" s="2121"/>
      <c r="X109" s="2121"/>
      <c r="Y109" s="2121"/>
      <c r="Z109" s="2121"/>
      <c r="AA109" s="2121"/>
      <c r="AB109" s="2121"/>
      <c r="AC109" s="2121"/>
      <c r="AD109" s="2121"/>
      <c r="AE109" s="2122"/>
    </row>
    <row r="110" spans="1:31" ht="18" customHeight="1" x14ac:dyDescent="0.15">
      <c r="A110" s="127">
        <v>22</v>
      </c>
      <c r="B110" s="2137" t="s">
        <v>2133</v>
      </c>
      <c r="C110" s="2137"/>
      <c r="D110" s="936" t="s">
        <v>2963</v>
      </c>
      <c r="E110" s="2120"/>
      <c r="F110" s="2121"/>
      <c r="G110" s="2121"/>
      <c r="H110" s="2121"/>
      <c r="I110" s="2121"/>
      <c r="J110" s="2121"/>
      <c r="K110" s="2121"/>
      <c r="L110" s="2121"/>
      <c r="M110" s="2121"/>
      <c r="N110" s="2121"/>
      <c r="O110" s="2121"/>
      <c r="P110" s="2121"/>
      <c r="Q110" s="2121"/>
      <c r="R110" s="2121"/>
      <c r="S110" s="2121"/>
      <c r="T110" s="2121"/>
      <c r="U110" s="2121"/>
      <c r="V110" s="2121"/>
      <c r="W110" s="2121"/>
      <c r="X110" s="2121"/>
      <c r="Y110" s="2121"/>
      <c r="Z110" s="2121"/>
      <c r="AA110" s="2121"/>
      <c r="AB110" s="2121"/>
      <c r="AC110" s="2121"/>
      <c r="AD110" s="2121"/>
      <c r="AE110" s="2122"/>
    </row>
    <row r="111" spans="1:31" ht="18" customHeight="1" x14ac:dyDescent="0.15">
      <c r="A111" s="127">
        <v>23</v>
      </c>
      <c r="B111" s="2137" t="s">
        <v>2243</v>
      </c>
      <c r="C111" s="2137"/>
      <c r="D111" s="937"/>
      <c r="E111" s="2120"/>
      <c r="F111" s="2121"/>
      <c r="G111" s="2121"/>
      <c r="H111" s="2121"/>
      <c r="I111" s="2121"/>
      <c r="J111" s="2121"/>
      <c r="K111" s="2121"/>
      <c r="L111" s="2121"/>
      <c r="M111" s="2121"/>
      <c r="N111" s="2121"/>
      <c r="O111" s="2121"/>
      <c r="P111" s="2121"/>
      <c r="Q111" s="2121"/>
      <c r="R111" s="2121"/>
      <c r="S111" s="2121"/>
      <c r="T111" s="2121"/>
      <c r="U111" s="2121"/>
      <c r="V111" s="2121"/>
      <c r="W111" s="2121"/>
      <c r="X111" s="2121"/>
      <c r="Y111" s="2121"/>
      <c r="Z111" s="2121"/>
      <c r="AA111" s="2121"/>
      <c r="AB111" s="2121"/>
      <c r="AC111" s="2121"/>
      <c r="AD111" s="2121"/>
      <c r="AE111" s="2122"/>
    </row>
    <row r="112" spans="1:31" ht="18" customHeight="1" x14ac:dyDescent="0.15">
      <c r="A112" s="127">
        <v>24</v>
      </c>
      <c r="B112" s="2137" t="s">
        <v>2964</v>
      </c>
      <c r="C112" s="2137"/>
      <c r="D112" s="936" t="s">
        <v>2965</v>
      </c>
      <c r="E112" s="2120"/>
      <c r="F112" s="2121"/>
      <c r="G112" s="2121"/>
      <c r="H112" s="2121"/>
      <c r="I112" s="2121"/>
      <c r="J112" s="2121"/>
      <c r="K112" s="2121"/>
      <c r="L112" s="2121"/>
      <c r="M112" s="2121"/>
      <c r="N112" s="2121"/>
      <c r="O112" s="2121"/>
      <c r="P112" s="2121"/>
      <c r="Q112" s="2121"/>
      <c r="R112" s="2121"/>
      <c r="S112" s="2121"/>
      <c r="T112" s="2121"/>
      <c r="U112" s="2121"/>
      <c r="V112" s="2121"/>
      <c r="W112" s="2121"/>
      <c r="X112" s="2121"/>
      <c r="Y112" s="2121"/>
      <c r="Z112" s="2121"/>
      <c r="AA112" s="2121"/>
      <c r="AB112" s="2121"/>
      <c r="AC112" s="2121"/>
      <c r="AD112" s="2121"/>
      <c r="AE112" s="2122"/>
    </row>
    <row r="113" spans="1:64" ht="18" customHeight="1" x14ac:dyDescent="0.15">
      <c r="A113" s="127">
        <v>25</v>
      </c>
      <c r="B113" s="2137" t="s">
        <v>2964</v>
      </c>
      <c r="C113" s="2137"/>
      <c r="D113" s="936" t="s">
        <v>2966</v>
      </c>
      <c r="E113" s="2120"/>
      <c r="F113" s="2121"/>
      <c r="G113" s="2121"/>
      <c r="H113" s="2121"/>
      <c r="I113" s="2121"/>
      <c r="J113" s="2121"/>
      <c r="K113" s="2121"/>
      <c r="L113" s="2121"/>
      <c r="M113" s="2121"/>
      <c r="N113" s="2121"/>
      <c r="O113" s="2121"/>
      <c r="P113" s="2121"/>
      <c r="Q113" s="2121"/>
      <c r="R113" s="2121"/>
      <c r="S113" s="2121"/>
      <c r="T113" s="2121"/>
      <c r="U113" s="2121"/>
      <c r="V113" s="2121"/>
      <c r="W113" s="2121"/>
      <c r="X113" s="2121"/>
      <c r="Y113" s="2121"/>
      <c r="Z113" s="2121"/>
      <c r="AA113" s="2121"/>
      <c r="AB113" s="2121"/>
      <c r="AC113" s="2121"/>
      <c r="AD113" s="2121"/>
      <c r="AE113" s="2122"/>
    </row>
    <row r="114" spans="1:64" ht="18" customHeight="1" x14ac:dyDescent="0.15">
      <c r="A114" s="127">
        <v>26</v>
      </c>
      <c r="B114" s="2137" t="s">
        <v>2967</v>
      </c>
      <c r="C114" s="2137"/>
      <c r="D114" s="937"/>
      <c r="E114" s="2120"/>
      <c r="F114" s="2121"/>
      <c r="G114" s="2121"/>
      <c r="H114" s="2121"/>
      <c r="I114" s="2121"/>
      <c r="J114" s="2121"/>
      <c r="K114" s="2121"/>
      <c r="L114" s="2121"/>
      <c r="M114" s="2121"/>
      <c r="N114" s="2121"/>
      <c r="O114" s="2121"/>
      <c r="P114" s="2121"/>
      <c r="Q114" s="2121"/>
      <c r="R114" s="2121"/>
      <c r="S114" s="2121"/>
      <c r="T114" s="2121"/>
      <c r="U114" s="2121"/>
      <c r="V114" s="2121"/>
      <c r="W114" s="2121"/>
      <c r="X114" s="2121"/>
      <c r="Y114" s="2121"/>
      <c r="Z114" s="2121"/>
      <c r="AA114" s="2121"/>
      <c r="AB114" s="2121"/>
      <c r="AC114" s="2121"/>
      <c r="AD114" s="2121"/>
      <c r="AE114" s="2122"/>
    </row>
    <row r="115" spans="1:64" ht="18" customHeight="1" x14ac:dyDescent="0.15">
      <c r="A115" s="1978" t="str">
        <f>IF(ISBLANK('１．学校基本情報'!$A$7),"",'１．学校基本情報'!$A$7)</f>
        <v/>
      </c>
      <c r="B115" s="1978"/>
      <c r="C115" s="1978"/>
      <c r="D115" s="1978"/>
      <c r="E115" s="1978"/>
      <c r="F115" s="1978"/>
      <c r="G115" s="1978"/>
      <c r="H115" s="1978"/>
      <c r="I115" s="1978"/>
      <c r="J115" s="1978"/>
      <c r="K115" s="1978"/>
      <c r="L115" s="1978"/>
      <c r="M115" s="1978"/>
      <c r="N115" s="1978"/>
      <c r="O115" s="1978"/>
      <c r="P115" s="1978"/>
      <c r="Q115" s="1978"/>
      <c r="R115" s="1978"/>
      <c r="S115" s="1978"/>
      <c r="T115" s="1978"/>
      <c r="U115" s="1978"/>
      <c r="V115" s="1978"/>
      <c r="W115" s="1978"/>
      <c r="X115" s="1978"/>
      <c r="Y115" s="1978"/>
      <c r="Z115" s="1978"/>
      <c r="AA115" s="1978"/>
      <c r="AB115" s="1978"/>
      <c r="AC115" s="1978"/>
      <c r="AD115" s="1978"/>
      <c r="AE115" s="1978"/>
      <c r="AF115" s="1978"/>
    </row>
    <row r="116" spans="1:64" ht="60.75" customHeight="1" thickBot="1" x14ac:dyDescent="0.2">
      <c r="A116" s="2145" t="s">
        <v>4390</v>
      </c>
      <c r="B116" s="2145"/>
      <c r="C116" s="2145"/>
      <c r="D116" s="2145"/>
      <c r="E116" s="2145"/>
      <c r="F116" s="2145"/>
      <c r="G116" s="2145"/>
      <c r="H116" s="2145"/>
      <c r="I116" s="2145"/>
      <c r="J116" s="2145"/>
      <c r="K116" s="2145"/>
      <c r="L116" s="2145"/>
      <c r="M116" s="2145"/>
      <c r="N116" s="2145"/>
      <c r="O116" s="2145"/>
      <c r="P116" s="2145"/>
      <c r="Q116" s="2145"/>
      <c r="R116" s="2145"/>
      <c r="S116" s="2145"/>
      <c r="T116" s="2145"/>
      <c r="U116" s="2145"/>
      <c r="V116" s="2145"/>
      <c r="X116" s="718"/>
      <c r="Y116" s="718"/>
      <c r="Z116" s="718"/>
      <c r="AA116" s="718"/>
      <c r="AB116" s="718"/>
      <c r="AC116" s="718"/>
      <c r="AD116" s="718"/>
      <c r="AE116" s="718"/>
      <c r="AH116" s="2160" t="s">
        <v>4439</v>
      </c>
      <c r="AI116" s="2160"/>
      <c r="AJ116" s="2160"/>
      <c r="AK116" s="2160"/>
      <c r="AL116" s="2160"/>
      <c r="AM116" s="2160"/>
      <c r="AN116" s="2160"/>
      <c r="AO116" s="2160"/>
      <c r="AP116" s="2160"/>
      <c r="AQ116" s="2160"/>
      <c r="AR116" s="2160"/>
      <c r="AS116" s="2160"/>
      <c r="AT116" s="2160"/>
      <c r="AU116" s="2160"/>
      <c r="AV116" s="2160"/>
      <c r="AW116" s="2160"/>
      <c r="AX116" s="2160"/>
      <c r="AY116" s="2160"/>
      <c r="AZ116" s="2160"/>
      <c r="BA116" s="2160"/>
      <c r="BB116" s="2160"/>
      <c r="BC116" s="2160"/>
      <c r="BD116" s="2160"/>
      <c r="BE116" s="2160"/>
      <c r="BF116" s="2160"/>
      <c r="BG116" s="719"/>
      <c r="BH116" s="719"/>
      <c r="BI116" s="719"/>
      <c r="BJ116" s="719"/>
      <c r="BK116" s="718"/>
      <c r="BL116" s="718"/>
    </row>
    <row r="117" spans="1:64" ht="25.5" customHeight="1" thickBot="1" x14ac:dyDescent="0.2">
      <c r="A117" s="2146"/>
      <c r="B117" s="2147"/>
      <c r="C117" s="2147"/>
      <c r="D117" s="2147"/>
      <c r="E117" s="2147"/>
      <c r="F117" s="2147"/>
      <c r="G117" s="2147"/>
      <c r="H117" s="2147"/>
      <c r="I117" s="2147"/>
      <c r="J117" s="2147"/>
      <c r="K117" s="2147"/>
      <c r="L117" s="2148"/>
      <c r="M117" s="2149" t="s">
        <v>2945</v>
      </c>
      <c r="N117" s="2150"/>
      <c r="O117" s="2150"/>
      <c r="P117" s="2151"/>
      <c r="Q117" s="720"/>
      <c r="S117" s="720"/>
      <c r="T117" s="720"/>
      <c r="U117" s="720"/>
      <c r="V117" s="720"/>
      <c r="W117" s="720"/>
      <c r="X117" s="720"/>
      <c r="Y117" s="720"/>
      <c r="Z117" s="720"/>
      <c r="AA117" s="721"/>
      <c r="AB117" s="721"/>
      <c r="AC117" s="222"/>
      <c r="AD117" s="722"/>
      <c r="AH117" s="2154"/>
      <c r="AI117" s="2155"/>
      <c r="AJ117" s="2155"/>
      <c r="AK117" s="2155"/>
      <c r="AL117" s="2155"/>
      <c r="AM117" s="2155"/>
      <c r="AN117" s="2155"/>
      <c r="AO117" s="2155"/>
      <c r="AP117" s="2155"/>
      <c r="AQ117" s="2155"/>
      <c r="AR117" s="2155"/>
      <c r="AS117" s="2156"/>
      <c r="AT117" s="2157" t="s">
        <v>2945</v>
      </c>
      <c r="AU117" s="2158"/>
      <c r="AV117" s="2158"/>
      <c r="AW117" s="2159"/>
      <c r="AX117" s="723"/>
      <c r="AY117" s="673"/>
      <c r="AZ117" s="723"/>
      <c r="BA117" s="723"/>
      <c r="BB117" s="723"/>
      <c r="BC117" s="723"/>
      <c r="BD117" s="723"/>
      <c r="BE117" s="723"/>
      <c r="BF117" s="723"/>
      <c r="BG117" s="723"/>
      <c r="BH117" s="724"/>
      <c r="BI117" s="724"/>
      <c r="BJ117" s="725"/>
      <c r="BK117" s="722"/>
    </row>
    <row r="118" spans="1:64" ht="24.95" customHeight="1" thickTop="1" thickBot="1" x14ac:dyDescent="0.2">
      <c r="A118" s="2255" t="s">
        <v>22</v>
      </c>
      <c r="B118" s="796">
        <v>1</v>
      </c>
      <c r="C118" s="2152" t="s">
        <v>377</v>
      </c>
      <c r="D118" s="2138" t="s">
        <v>734</v>
      </c>
      <c r="E118" s="2138"/>
      <c r="F118" s="2138"/>
      <c r="G118" s="2138"/>
      <c r="H118" s="2138"/>
      <c r="I118" s="2138"/>
      <c r="J118" s="2138"/>
      <c r="K118" s="2138"/>
      <c r="L118" s="2139"/>
      <c r="M118" s="2140"/>
      <c r="N118" s="2141"/>
      <c r="O118" s="2141"/>
      <c r="P118" s="2142"/>
      <c r="S118" s="393"/>
      <c r="T118" s="393"/>
      <c r="U118" s="393"/>
      <c r="V118" s="393"/>
      <c r="W118" s="393"/>
      <c r="X118" s="393"/>
      <c r="Y118" s="393"/>
      <c r="Z118" s="393"/>
      <c r="AA118" s="449"/>
      <c r="AB118" s="393"/>
      <c r="AC118" s="393"/>
      <c r="AH118" s="2180" t="s">
        <v>22</v>
      </c>
      <c r="AI118" s="1247">
        <v>1</v>
      </c>
      <c r="AJ118" s="2168" t="s">
        <v>377</v>
      </c>
      <c r="AK118" s="2166" t="s">
        <v>734</v>
      </c>
      <c r="AL118" s="2166"/>
      <c r="AM118" s="2166"/>
      <c r="AN118" s="2166"/>
      <c r="AO118" s="2166"/>
      <c r="AP118" s="2166"/>
      <c r="AQ118" s="2166"/>
      <c r="AR118" s="2166"/>
      <c r="AS118" s="2167"/>
      <c r="AT118" s="2163"/>
      <c r="AU118" s="2164"/>
      <c r="AV118" s="2164"/>
      <c r="AW118" s="2165"/>
      <c r="AX118" s="673"/>
      <c r="AY118" s="673"/>
      <c r="AZ118" s="666"/>
      <c r="BA118" s="666"/>
      <c r="BB118" s="666"/>
      <c r="BC118" s="680"/>
      <c r="BD118" s="680"/>
      <c r="BE118" s="680"/>
      <c r="BF118" s="680"/>
      <c r="BG118" s="680"/>
      <c r="BH118" s="726"/>
      <c r="BI118" s="680"/>
      <c r="BJ118" s="680"/>
    </row>
    <row r="119" spans="1:64" ht="24.95" customHeight="1" thickTop="1" thickBot="1" x14ac:dyDescent="0.2">
      <c r="A119" s="2048"/>
      <c r="B119" s="785">
        <v>2</v>
      </c>
      <c r="C119" s="2153"/>
      <c r="D119" s="2143" t="s">
        <v>23</v>
      </c>
      <c r="E119" s="2143"/>
      <c r="F119" s="2143"/>
      <c r="G119" s="2143"/>
      <c r="H119" s="2143"/>
      <c r="I119" s="2143"/>
      <c r="J119" s="2143"/>
      <c r="K119" s="2143"/>
      <c r="L119" s="2144"/>
      <c r="M119" s="2140"/>
      <c r="N119" s="2141"/>
      <c r="O119" s="2141"/>
      <c r="P119" s="2142"/>
      <c r="S119" s="449"/>
      <c r="T119" s="449"/>
      <c r="U119" s="449"/>
      <c r="V119" s="449"/>
      <c r="W119" s="449"/>
      <c r="X119" s="449"/>
      <c r="Y119" s="449"/>
      <c r="Z119" s="449"/>
      <c r="AA119" s="449"/>
      <c r="AB119" s="449"/>
      <c r="AC119" s="449"/>
      <c r="AH119" s="2181"/>
      <c r="AI119" s="1248">
        <v>2</v>
      </c>
      <c r="AJ119" s="2169"/>
      <c r="AK119" s="2161" t="s">
        <v>23</v>
      </c>
      <c r="AL119" s="2161"/>
      <c r="AM119" s="2161"/>
      <c r="AN119" s="2161"/>
      <c r="AO119" s="2161"/>
      <c r="AP119" s="2161"/>
      <c r="AQ119" s="2161"/>
      <c r="AR119" s="2161"/>
      <c r="AS119" s="2162"/>
      <c r="AT119" s="2163"/>
      <c r="AU119" s="2164"/>
      <c r="AV119" s="2164"/>
      <c r="AW119" s="2165"/>
      <c r="AX119" s="673"/>
      <c r="AY119" s="673"/>
      <c r="AZ119" s="673"/>
      <c r="BA119" s="673"/>
      <c r="BB119" s="673"/>
      <c r="BC119" s="726"/>
      <c r="BD119" s="726"/>
      <c r="BE119" s="726"/>
      <c r="BF119" s="726"/>
      <c r="BG119" s="726"/>
      <c r="BH119" s="726"/>
      <c r="BI119" s="726"/>
      <c r="BJ119" s="726"/>
    </row>
    <row r="120" spans="1:64" ht="24.95" customHeight="1" thickTop="1" thickBot="1" x14ac:dyDescent="0.2">
      <c r="A120" s="2048"/>
      <c r="B120" s="785">
        <v>3</v>
      </c>
      <c r="C120" s="2153"/>
      <c r="D120" s="2143" t="s">
        <v>24</v>
      </c>
      <c r="E120" s="2143"/>
      <c r="F120" s="2143"/>
      <c r="G120" s="2143"/>
      <c r="H120" s="2143"/>
      <c r="I120" s="2143"/>
      <c r="J120" s="2143"/>
      <c r="K120" s="2143"/>
      <c r="L120" s="2144"/>
      <c r="M120" s="2140"/>
      <c r="N120" s="2141"/>
      <c r="O120" s="2141"/>
      <c r="P120" s="2142"/>
      <c r="Q120" s="449"/>
      <c r="S120" s="449"/>
      <c r="T120" s="449"/>
      <c r="U120" s="449"/>
      <c r="V120" s="449"/>
      <c r="W120" s="449"/>
      <c r="X120" s="449"/>
      <c r="Y120" s="449"/>
      <c r="Z120" s="449"/>
      <c r="AA120" s="449"/>
      <c r="AB120" s="449"/>
      <c r="AC120" s="449"/>
      <c r="AH120" s="2181"/>
      <c r="AI120" s="1248">
        <v>3</v>
      </c>
      <c r="AJ120" s="2169"/>
      <c r="AK120" s="2161" t="s">
        <v>24</v>
      </c>
      <c r="AL120" s="2161"/>
      <c r="AM120" s="2161"/>
      <c r="AN120" s="2161"/>
      <c r="AO120" s="2161"/>
      <c r="AP120" s="2161"/>
      <c r="AQ120" s="2161"/>
      <c r="AR120" s="2161"/>
      <c r="AS120" s="2162"/>
      <c r="AT120" s="2163"/>
      <c r="AU120" s="2164"/>
      <c r="AV120" s="2164"/>
      <c r="AW120" s="2165"/>
      <c r="AX120" s="673"/>
      <c r="AY120" s="673"/>
      <c r="AZ120" s="673"/>
      <c r="BA120" s="673"/>
      <c r="BB120" s="673"/>
      <c r="BC120" s="726"/>
      <c r="BD120" s="726"/>
      <c r="BE120" s="726"/>
      <c r="BF120" s="726"/>
      <c r="BG120" s="726"/>
      <c r="BH120" s="726"/>
      <c r="BI120" s="726"/>
      <c r="BJ120" s="726"/>
    </row>
    <row r="121" spans="1:64" ht="24.95" customHeight="1" thickTop="1" thickBot="1" x14ac:dyDescent="0.2">
      <c r="A121" s="2048"/>
      <c r="B121" s="785">
        <v>4</v>
      </c>
      <c r="C121" s="2153"/>
      <c r="D121" s="2143" t="s">
        <v>167</v>
      </c>
      <c r="E121" s="2143"/>
      <c r="F121" s="2143"/>
      <c r="G121" s="2143"/>
      <c r="H121" s="2143"/>
      <c r="I121" s="2143"/>
      <c r="J121" s="2143"/>
      <c r="K121" s="2143"/>
      <c r="L121" s="2144"/>
      <c r="M121" s="2140"/>
      <c r="N121" s="2141"/>
      <c r="O121" s="2141"/>
      <c r="P121" s="2142"/>
      <c r="Q121" s="449"/>
      <c r="S121" s="449"/>
      <c r="T121" s="449"/>
      <c r="U121" s="449"/>
      <c r="V121" s="449"/>
      <c r="W121" s="449"/>
      <c r="X121" s="449"/>
      <c r="Y121" s="449"/>
      <c r="Z121" s="449"/>
      <c r="AA121" s="449"/>
      <c r="AB121" s="449"/>
      <c r="AC121" s="449"/>
      <c r="AH121" s="2181"/>
      <c r="AI121" s="1248">
        <v>4</v>
      </c>
      <c r="AJ121" s="2169"/>
      <c r="AK121" s="2161" t="s">
        <v>167</v>
      </c>
      <c r="AL121" s="2161"/>
      <c r="AM121" s="2161"/>
      <c r="AN121" s="2161"/>
      <c r="AO121" s="2161"/>
      <c r="AP121" s="2161"/>
      <c r="AQ121" s="2161"/>
      <c r="AR121" s="2161"/>
      <c r="AS121" s="2162"/>
      <c r="AT121" s="2163"/>
      <c r="AU121" s="2164"/>
      <c r="AV121" s="2164"/>
      <c r="AW121" s="2165"/>
      <c r="AX121" s="673"/>
      <c r="AY121" s="673"/>
      <c r="AZ121" s="673"/>
      <c r="BA121" s="673"/>
      <c r="BB121" s="673"/>
      <c r="BC121" s="726"/>
      <c r="BD121" s="726"/>
      <c r="BE121" s="726"/>
      <c r="BF121" s="726"/>
      <c r="BG121" s="726"/>
      <c r="BH121" s="726"/>
      <c r="BI121" s="726"/>
      <c r="BJ121" s="726"/>
    </row>
    <row r="122" spans="1:64" ht="24.95" customHeight="1" thickTop="1" thickBot="1" x14ac:dyDescent="0.2">
      <c r="A122" s="2048"/>
      <c r="B122" s="785">
        <v>5</v>
      </c>
      <c r="C122" s="2153"/>
      <c r="D122" s="2143" t="s">
        <v>168</v>
      </c>
      <c r="E122" s="2143"/>
      <c r="F122" s="2143"/>
      <c r="G122" s="2143"/>
      <c r="H122" s="2143"/>
      <c r="I122" s="2143"/>
      <c r="J122" s="2143"/>
      <c r="K122" s="2143"/>
      <c r="L122" s="2144"/>
      <c r="M122" s="2140"/>
      <c r="N122" s="2141"/>
      <c r="O122" s="2141"/>
      <c r="P122" s="2142"/>
      <c r="Q122" s="449"/>
      <c r="S122" s="449"/>
      <c r="T122" s="449"/>
      <c r="U122" s="449"/>
      <c r="V122" s="449"/>
      <c r="W122" s="449"/>
      <c r="X122" s="449"/>
      <c r="Y122" s="449"/>
      <c r="Z122" s="449"/>
      <c r="AA122" s="449"/>
      <c r="AB122" s="449"/>
      <c r="AC122" s="449"/>
      <c r="AH122" s="2181"/>
      <c r="AI122" s="1248">
        <v>5</v>
      </c>
      <c r="AJ122" s="2169"/>
      <c r="AK122" s="2161" t="s">
        <v>168</v>
      </c>
      <c r="AL122" s="2161"/>
      <c r="AM122" s="2161"/>
      <c r="AN122" s="2161"/>
      <c r="AO122" s="2161"/>
      <c r="AP122" s="2161"/>
      <c r="AQ122" s="2161"/>
      <c r="AR122" s="2161"/>
      <c r="AS122" s="2162"/>
      <c r="AT122" s="2163"/>
      <c r="AU122" s="2164"/>
      <c r="AV122" s="2164"/>
      <c r="AW122" s="2165"/>
      <c r="AX122" s="673"/>
      <c r="AY122" s="673"/>
      <c r="AZ122" s="673"/>
      <c r="BA122" s="673"/>
      <c r="BB122" s="673"/>
      <c r="BC122" s="726"/>
      <c r="BD122" s="726"/>
      <c r="BE122" s="726"/>
      <c r="BF122" s="726"/>
      <c r="BG122" s="726"/>
      <c r="BH122" s="726"/>
      <c r="BI122" s="726"/>
      <c r="BJ122" s="726"/>
    </row>
    <row r="123" spans="1:64" ht="24.95" customHeight="1" thickTop="1" thickBot="1" x14ac:dyDescent="0.2">
      <c r="A123" s="2048"/>
      <c r="B123" s="785">
        <v>6</v>
      </c>
      <c r="C123" s="2153"/>
      <c r="D123" s="2143" t="s">
        <v>735</v>
      </c>
      <c r="E123" s="2143"/>
      <c r="F123" s="2143"/>
      <c r="G123" s="2143"/>
      <c r="H123" s="2143"/>
      <c r="I123" s="2143"/>
      <c r="J123" s="2143"/>
      <c r="K123" s="2143"/>
      <c r="L123" s="2144"/>
      <c r="M123" s="2140"/>
      <c r="N123" s="2141"/>
      <c r="O123" s="2141"/>
      <c r="P123" s="2142"/>
      <c r="Q123" s="393"/>
      <c r="S123" s="393"/>
      <c r="T123" s="393"/>
      <c r="U123" s="393"/>
      <c r="V123" s="393"/>
      <c r="W123" s="393"/>
      <c r="X123" s="393"/>
      <c r="Y123" s="393"/>
      <c r="Z123" s="393"/>
      <c r="AA123" s="449"/>
      <c r="AB123" s="393"/>
      <c r="AC123" s="393"/>
      <c r="AH123" s="2181"/>
      <c r="AI123" s="1248">
        <v>6</v>
      </c>
      <c r="AJ123" s="2169"/>
      <c r="AK123" s="2161" t="s">
        <v>735</v>
      </c>
      <c r="AL123" s="2161"/>
      <c r="AM123" s="2161"/>
      <c r="AN123" s="2161"/>
      <c r="AO123" s="2161"/>
      <c r="AP123" s="2161"/>
      <c r="AQ123" s="2161"/>
      <c r="AR123" s="2161"/>
      <c r="AS123" s="2162"/>
      <c r="AT123" s="2163"/>
      <c r="AU123" s="2164"/>
      <c r="AV123" s="2164"/>
      <c r="AW123" s="2165"/>
      <c r="AX123" s="666"/>
      <c r="AY123" s="673"/>
      <c r="AZ123" s="666"/>
      <c r="BA123" s="666"/>
      <c r="BB123" s="666"/>
      <c r="BC123" s="680"/>
      <c r="BD123" s="680"/>
      <c r="BE123" s="680"/>
      <c r="BF123" s="680"/>
      <c r="BG123" s="680"/>
      <c r="BH123" s="726"/>
      <c r="BI123" s="680"/>
      <c r="BJ123" s="680"/>
    </row>
    <row r="124" spans="1:64" ht="24.95" customHeight="1" thickTop="1" thickBot="1" x14ac:dyDescent="0.2">
      <c r="A124" s="2048"/>
      <c r="B124" s="785">
        <v>7</v>
      </c>
      <c r="C124" s="2153"/>
      <c r="D124" s="2143" t="s">
        <v>736</v>
      </c>
      <c r="E124" s="2143"/>
      <c r="F124" s="2143"/>
      <c r="G124" s="2143"/>
      <c r="H124" s="2143"/>
      <c r="I124" s="2143"/>
      <c r="J124" s="2143"/>
      <c r="K124" s="2143"/>
      <c r="L124" s="2144"/>
      <c r="M124" s="2140"/>
      <c r="N124" s="2141"/>
      <c r="O124" s="2141"/>
      <c r="P124" s="2142"/>
      <c r="Q124" s="449"/>
      <c r="S124" s="449"/>
      <c r="T124" s="449"/>
      <c r="U124" s="449"/>
      <c r="V124" s="449"/>
      <c r="W124" s="449"/>
      <c r="X124" s="449"/>
      <c r="Y124" s="449"/>
      <c r="Z124" s="449"/>
      <c r="AA124" s="449"/>
      <c r="AB124" s="449"/>
      <c r="AC124" s="449"/>
      <c r="AH124" s="2181"/>
      <c r="AI124" s="1248">
        <v>7</v>
      </c>
      <c r="AJ124" s="2169"/>
      <c r="AK124" s="2161" t="s">
        <v>736</v>
      </c>
      <c r="AL124" s="2161"/>
      <c r="AM124" s="2161"/>
      <c r="AN124" s="2161"/>
      <c r="AO124" s="2161"/>
      <c r="AP124" s="2161"/>
      <c r="AQ124" s="2161"/>
      <c r="AR124" s="2161"/>
      <c r="AS124" s="2162"/>
      <c r="AT124" s="2163"/>
      <c r="AU124" s="2164"/>
      <c r="AV124" s="2164"/>
      <c r="AW124" s="2165"/>
      <c r="AX124" s="673"/>
      <c r="AY124" s="673"/>
      <c r="AZ124" s="673"/>
      <c r="BA124" s="673"/>
      <c r="BB124" s="673"/>
      <c r="BC124" s="726"/>
      <c r="BD124" s="726"/>
      <c r="BE124" s="726"/>
      <c r="BF124" s="726"/>
      <c r="BG124" s="726"/>
      <c r="BH124" s="726"/>
      <c r="BI124" s="726"/>
      <c r="BJ124" s="726"/>
    </row>
    <row r="125" spans="1:64" ht="24.95" customHeight="1" thickTop="1" thickBot="1" x14ac:dyDescent="0.2">
      <c r="A125" s="2048"/>
      <c r="B125" s="785">
        <v>8</v>
      </c>
      <c r="C125" s="2153"/>
      <c r="D125" s="2143" t="s">
        <v>737</v>
      </c>
      <c r="E125" s="2143"/>
      <c r="F125" s="2143"/>
      <c r="G125" s="2143"/>
      <c r="H125" s="2143"/>
      <c r="I125" s="2143"/>
      <c r="J125" s="2143"/>
      <c r="K125" s="2143"/>
      <c r="L125" s="2144"/>
      <c r="M125" s="2140"/>
      <c r="N125" s="2141"/>
      <c r="O125" s="2141"/>
      <c r="P125" s="2142"/>
      <c r="Q125" s="449"/>
      <c r="S125" s="449"/>
      <c r="T125" s="449"/>
      <c r="U125" s="449"/>
      <c r="V125" s="449"/>
      <c r="W125" s="449"/>
      <c r="X125" s="449"/>
      <c r="Y125" s="449"/>
      <c r="Z125" s="449"/>
      <c r="AA125" s="449"/>
      <c r="AB125" s="449"/>
      <c r="AC125" s="449"/>
      <c r="AH125" s="2181"/>
      <c r="AI125" s="1248">
        <v>8</v>
      </c>
      <c r="AJ125" s="2169"/>
      <c r="AK125" s="2161" t="s">
        <v>737</v>
      </c>
      <c r="AL125" s="2161"/>
      <c r="AM125" s="2161"/>
      <c r="AN125" s="2161"/>
      <c r="AO125" s="2161"/>
      <c r="AP125" s="2161"/>
      <c r="AQ125" s="2161"/>
      <c r="AR125" s="2161"/>
      <c r="AS125" s="2162"/>
      <c r="AT125" s="2163"/>
      <c r="AU125" s="2164"/>
      <c r="AV125" s="2164"/>
      <c r="AW125" s="2165"/>
      <c r="AX125" s="673"/>
      <c r="AY125" s="673"/>
      <c r="AZ125" s="673"/>
      <c r="BA125" s="673"/>
      <c r="BB125" s="673"/>
      <c r="BC125" s="726"/>
      <c r="BD125" s="726"/>
      <c r="BE125" s="726"/>
      <c r="BF125" s="726"/>
      <c r="BG125" s="726"/>
      <c r="BH125" s="726"/>
      <c r="BI125" s="726"/>
      <c r="BJ125" s="726"/>
    </row>
    <row r="126" spans="1:64" ht="24.95" customHeight="1" thickTop="1" thickBot="1" x14ac:dyDescent="0.2">
      <c r="A126" s="2048"/>
      <c r="B126" s="785">
        <v>9</v>
      </c>
      <c r="C126" s="2153"/>
      <c r="D126" s="2143" t="s">
        <v>738</v>
      </c>
      <c r="E126" s="2143"/>
      <c r="F126" s="2143"/>
      <c r="G126" s="2143"/>
      <c r="H126" s="2143"/>
      <c r="I126" s="2143"/>
      <c r="J126" s="2143"/>
      <c r="K126" s="2143"/>
      <c r="L126" s="2144"/>
      <c r="M126" s="2140"/>
      <c r="N126" s="2141"/>
      <c r="O126" s="2141"/>
      <c r="P126" s="2142"/>
      <c r="Q126" s="393"/>
      <c r="S126" s="393"/>
      <c r="T126" s="393"/>
      <c r="U126" s="393"/>
      <c r="V126" s="393"/>
      <c r="W126" s="393"/>
      <c r="X126" s="393"/>
      <c r="Y126" s="393"/>
      <c r="Z126" s="393"/>
      <c r="AA126" s="449"/>
      <c r="AB126" s="393"/>
      <c r="AC126" s="393"/>
      <c r="AH126" s="2181"/>
      <c r="AI126" s="1248">
        <v>9</v>
      </c>
      <c r="AJ126" s="2169"/>
      <c r="AK126" s="2161" t="s">
        <v>738</v>
      </c>
      <c r="AL126" s="2161"/>
      <c r="AM126" s="2161"/>
      <c r="AN126" s="2161"/>
      <c r="AO126" s="2161"/>
      <c r="AP126" s="2161"/>
      <c r="AQ126" s="2161"/>
      <c r="AR126" s="2161"/>
      <c r="AS126" s="2162"/>
      <c r="AT126" s="2163"/>
      <c r="AU126" s="2164"/>
      <c r="AV126" s="2164"/>
      <c r="AW126" s="2165"/>
      <c r="AX126" s="666"/>
      <c r="AY126" s="673"/>
      <c r="AZ126" s="666"/>
      <c r="BA126" s="666"/>
      <c r="BB126" s="666"/>
      <c r="BC126" s="680"/>
      <c r="BD126" s="680"/>
      <c r="BE126" s="680"/>
      <c r="BF126" s="680"/>
      <c r="BG126" s="680"/>
      <c r="BH126" s="726"/>
      <c r="BI126" s="680"/>
      <c r="BJ126" s="680"/>
    </row>
    <row r="127" spans="1:64" ht="24.95" customHeight="1" thickTop="1" thickBot="1" x14ac:dyDescent="0.2">
      <c r="A127" s="2048"/>
      <c r="B127" s="785">
        <v>10</v>
      </c>
      <c r="C127" s="2153"/>
      <c r="D127" s="2143" t="s">
        <v>792</v>
      </c>
      <c r="E127" s="2143"/>
      <c r="F127" s="2143"/>
      <c r="G127" s="2143"/>
      <c r="H127" s="2143"/>
      <c r="I127" s="2143"/>
      <c r="J127" s="2143"/>
      <c r="K127" s="2143"/>
      <c r="L127" s="2144"/>
      <c r="M127" s="2140"/>
      <c r="N127" s="2141"/>
      <c r="O127" s="2141"/>
      <c r="P127" s="2142"/>
      <c r="Q127" s="449"/>
      <c r="S127" s="449"/>
      <c r="T127" s="449"/>
      <c r="U127" s="449"/>
      <c r="V127" s="449"/>
      <c r="W127" s="449"/>
      <c r="X127" s="449"/>
      <c r="Y127" s="449"/>
      <c r="Z127" s="449"/>
      <c r="AA127" s="449"/>
      <c r="AB127" s="449"/>
      <c r="AC127" s="449"/>
      <c r="AH127" s="2181"/>
      <c r="AI127" s="1248">
        <v>10</v>
      </c>
      <c r="AJ127" s="2169"/>
      <c r="AK127" s="2161" t="s">
        <v>792</v>
      </c>
      <c r="AL127" s="2161"/>
      <c r="AM127" s="2161"/>
      <c r="AN127" s="2161"/>
      <c r="AO127" s="2161"/>
      <c r="AP127" s="2161"/>
      <c r="AQ127" s="2161"/>
      <c r="AR127" s="2161"/>
      <c r="AS127" s="2162"/>
      <c r="AT127" s="2163"/>
      <c r="AU127" s="2164"/>
      <c r="AV127" s="2164"/>
      <c r="AW127" s="2165"/>
      <c r="AX127" s="673"/>
      <c r="AY127" s="673"/>
      <c r="AZ127" s="673"/>
      <c r="BA127" s="673"/>
      <c r="BB127" s="673"/>
      <c r="BC127" s="726"/>
      <c r="BD127" s="726"/>
      <c r="BE127" s="726"/>
      <c r="BF127" s="726"/>
      <c r="BG127" s="726"/>
      <c r="BH127" s="726"/>
      <c r="BI127" s="726"/>
      <c r="BJ127" s="726"/>
    </row>
    <row r="128" spans="1:64" ht="24.95" customHeight="1" thickTop="1" thickBot="1" x14ac:dyDescent="0.2">
      <c r="A128" s="2048"/>
      <c r="B128" s="785">
        <v>11</v>
      </c>
      <c r="C128" s="2153"/>
      <c r="D128" s="2143" t="s">
        <v>739</v>
      </c>
      <c r="E128" s="2143"/>
      <c r="F128" s="2143"/>
      <c r="G128" s="2143"/>
      <c r="H128" s="2143"/>
      <c r="I128" s="2143"/>
      <c r="J128" s="2143"/>
      <c r="K128" s="2143"/>
      <c r="L128" s="2144"/>
      <c r="M128" s="2140"/>
      <c r="N128" s="2141"/>
      <c r="O128" s="2141"/>
      <c r="P128" s="2142"/>
      <c r="Q128" s="449"/>
      <c r="S128" s="449"/>
      <c r="T128" s="449"/>
      <c r="U128" s="449"/>
      <c r="V128" s="449"/>
      <c r="W128" s="449"/>
      <c r="X128" s="449"/>
      <c r="Y128" s="449"/>
      <c r="Z128" s="449"/>
      <c r="AA128" s="449"/>
      <c r="AB128" s="449"/>
      <c r="AC128" s="449"/>
      <c r="AH128" s="2181"/>
      <c r="AI128" s="1248">
        <v>11</v>
      </c>
      <c r="AJ128" s="2169"/>
      <c r="AK128" s="2161" t="s">
        <v>739</v>
      </c>
      <c r="AL128" s="2161"/>
      <c r="AM128" s="2161"/>
      <c r="AN128" s="2161"/>
      <c r="AO128" s="2161"/>
      <c r="AP128" s="2161"/>
      <c r="AQ128" s="2161"/>
      <c r="AR128" s="2161"/>
      <c r="AS128" s="2162"/>
      <c r="AT128" s="2163"/>
      <c r="AU128" s="2164"/>
      <c r="AV128" s="2164"/>
      <c r="AW128" s="2165"/>
      <c r="AX128" s="673"/>
      <c r="AY128" s="673"/>
      <c r="AZ128" s="673"/>
      <c r="BA128" s="673"/>
      <c r="BB128" s="673"/>
      <c r="BC128" s="726"/>
      <c r="BD128" s="726"/>
      <c r="BE128" s="726"/>
      <c r="BF128" s="726"/>
      <c r="BG128" s="726"/>
      <c r="BH128" s="726"/>
      <c r="BI128" s="726"/>
      <c r="BJ128" s="726"/>
    </row>
    <row r="129" spans="1:62" ht="24.95" customHeight="1" thickTop="1" thickBot="1" x14ac:dyDescent="0.2">
      <c r="A129" s="2048"/>
      <c r="B129" s="785">
        <v>12</v>
      </c>
      <c r="C129" s="2153"/>
      <c r="D129" s="2143" t="s">
        <v>740</v>
      </c>
      <c r="E129" s="2143"/>
      <c r="F129" s="2143"/>
      <c r="G129" s="2143"/>
      <c r="H129" s="2143"/>
      <c r="I129" s="2143"/>
      <c r="J129" s="2143"/>
      <c r="K129" s="2143"/>
      <c r="L129" s="2144"/>
      <c r="M129" s="2140"/>
      <c r="N129" s="2141"/>
      <c r="O129" s="2141"/>
      <c r="P129" s="2142"/>
      <c r="Q129" s="449"/>
      <c r="S129" s="449"/>
      <c r="T129" s="449"/>
      <c r="U129" s="449"/>
      <c r="V129" s="449"/>
      <c r="W129" s="449"/>
      <c r="X129" s="449"/>
      <c r="Y129" s="449"/>
      <c r="Z129" s="449"/>
      <c r="AA129" s="449"/>
      <c r="AB129" s="449"/>
      <c r="AC129" s="449"/>
      <c r="AH129" s="2181"/>
      <c r="AI129" s="1248">
        <v>12</v>
      </c>
      <c r="AJ129" s="2169"/>
      <c r="AK129" s="2161" t="s">
        <v>740</v>
      </c>
      <c r="AL129" s="2161"/>
      <c r="AM129" s="2161"/>
      <c r="AN129" s="2161"/>
      <c r="AO129" s="2161"/>
      <c r="AP129" s="2161"/>
      <c r="AQ129" s="2161"/>
      <c r="AR129" s="2161"/>
      <c r="AS129" s="2162"/>
      <c r="AT129" s="2163"/>
      <c r="AU129" s="2164"/>
      <c r="AV129" s="2164"/>
      <c r="AW129" s="2165"/>
      <c r="AX129" s="673"/>
      <c r="AY129" s="673"/>
      <c r="AZ129" s="673"/>
      <c r="BA129" s="673"/>
      <c r="BB129" s="673"/>
      <c r="BC129" s="726"/>
      <c r="BD129" s="726"/>
      <c r="BE129" s="726"/>
      <c r="BF129" s="726"/>
      <c r="BG129" s="726"/>
      <c r="BH129" s="726"/>
      <c r="BI129" s="726"/>
      <c r="BJ129" s="726"/>
    </row>
    <row r="130" spans="1:62" ht="24.95" customHeight="1" thickTop="1" thickBot="1" x14ac:dyDescent="0.2">
      <c r="A130" s="2048"/>
      <c r="B130" s="785">
        <v>13</v>
      </c>
      <c r="C130" s="2153"/>
      <c r="D130" s="2143" t="s">
        <v>741</v>
      </c>
      <c r="E130" s="2143"/>
      <c r="F130" s="2143"/>
      <c r="G130" s="2143"/>
      <c r="H130" s="2143"/>
      <c r="I130" s="2143"/>
      <c r="J130" s="2143"/>
      <c r="K130" s="2143"/>
      <c r="L130" s="2144"/>
      <c r="M130" s="2140"/>
      <c r="N130" s="2141"/>
      <c r="O130" s="2141"/>
      <c r="P130" s="2142"/>
      <c r="Q130" s="449"/>
      <c r="S130" s="449"/>
      <c r="T130" s="449"/>
      <c r="U130" s="449"/>
      <c r="V130" s="449"/>
      <c r="W130" s="449"/>
      <c r="X130" s="449"/>
      <c r="Y130" s="449"/>
      <c r="Z130" s="449"/>
      <c r="AA130" s="449"/>
      <c r="AB130" s="449"/>
      <c r="AC130" s="449"/>
      <c r="AH130" s="2181"/>
      <c r="AI130" s="1248">
        <v>13</v>
      </c>
      <c r="AJ130" s="2169"/>
      <c r="AK130" s="2161" t="s">
        <v>741</v>
      </c>
      <c r="AL130" s="2161"/>
      <c r="AM130" s="2161"/>
      <c r="AN130" s="2161"/>
      <c r="AO130" s="2161"/>
      <c r="AP130" s="2161"/>
      <c r="AQ130" s="2161"/>
      <c r="AR130" s="2161"/>
      <c r="AS130" s="2162"/>
      <c r="AT130" s="2163"/>
      <c r="AU130" s="2164"/>
      <c r="AV130" s="2164"/>
      <c r="AW130" s="2165"/>
      <c r="AX130" s="673"/>
      <c r="AY130" s="673"/>
      <c r="AZ130" s="673"/>
      <c r="BA130" s="673"/>
      <c r="BB130" s="673"/>
      <c r="BC130" s="726"/>
      <c r="BD130" s="726"/>
      <c r="BE130" s="726"/>
      <c r="BF130" s="726"/>
      <c r="BG130" s="726"/>
      <c r="BH130" s="726"/>
      <c r="BI130" s="726"/>
      <c r="BJ130" s="726"/>
    </row>
    <row r="131" spans="1:62" ht="24.95" customHeight="1" thickTop="1" thickBot="1" x14ac:dyDescent="0.2">
      <c r="A131" s="2048"/>
      <c r="B131" s="785">
        <v>14</v>
      </c>
      <c r="C131" s="2153"/>
      <c r="D131" s="2143" t="s">
        <v>742</v>
      </c>
      <c r="E131" s="2143"/>
      <c r="F131" s="2143"/>
      <c r="G131" s="2143"/>
      <c r="H131" s="2143"/>
      <c r="I131" s="2143"/>
      <c r="J131" s="2143"/>
      <c r="K131" s="2143"/>
      <c r="L131" s="2144"/>
      <c r="M131" s="2140"/>
      <c r="N131" s="2141"/>
      <c r="O131" s="2141"/>
      <c r="P131" s="2142"/>
      <c r="Q131" s="449"/>
      <c r="S131" s="449"/>
      <c r="T131" s="449"/>
      <c r="U131" s="449"/>
      <c r="V131" s="449"/>
      <c r="W131" s="449"/>
      <c r="X131" s="449"/>
      <c r="Y131" s="449"/>
      <c r="Z131" s="449"/>
      <c r="AA131" s="449"/>
      <c r="AB131" s="449"/>
      <c r="AC131" s="449"/>
      <c r="AH131" s="2181"/>
      <c r="AI131" s="1248">
        <v>14</v>
      </c>
      <c r="AJ131" s="2169"/>
      <c r="AK131" s="2161" t="s">
        <v>742</v>
      </c>
      <c r="AL131" s="2161"/>
      <c r="AM131" s="2161"/>
      <c r="AN131" s="2161"/>
      <c r="AO131" s="2161"/>
      <c r="AP131" s="2161"/>
      <c r="AQ131" s="2161"/>
      <c r="AR131" s="2161"/>
      <c r="AS131" s="2162"/>
      <c r="AT131" s="2163"/>
      <c r="AU131" s="2164"/>
      <c r="AV131" s="2164"/>
      <c r="AW131" s="2165"/>
      <c r="AX131" s="673"/>
      <c r="AY131" s="673"/>
      <c r="AZ131" s="673"/>
      <c r="BA131" s="673"/>
      <c r="BB131" s="673"/>
      <c r="BC131" s="726"/>
      <c r="BD131" s="726"/>
      <c r="BE131" s="726"/>
      <c r="BF131" s="726"/>
      <c r="BG131" s="726"/>
      <c r="BH131" s="726"/>
      <c r="BI131" s="726"/>
      <c r="BJ131" s="726"/>
    </row>
    <row r="132" spans="1:62" ht="24.95" customHeight="1" thickTop="1" thickBot="1" x14ac:dyDescent="0.2">
      <c r="A132" s="2048"/>
      <c r="B132" s="785">
        <v>15</v>
      </c>
      <c r="C132" s="2153"/>
      <c r="D132" s="2143" t="s">
        <v>743</v>
      </c>
      <c r="E132" s="2143"/>
      <c r="F132" s="2143"/>
      <c r="G132" s="2143"/>
      <c r="H132" s="2143"/>
      <c r="I132" s="2143"/>
      <c r="J132" s="2143"/>
      <c r="K132" s="2143"/>
      <c r="L132" s="2144"/>
      <c r="M132" s="2140"/>
      <c r="N132" s="2141"/>
      <c r="O132" s="2141"/>
      <c r="P132" s="2142"/>
      <c r="Q132" s="449"/>
      <c r="S132" s="449"/>
      <c r="T132" s="449"/>
      <c r="U132" s="449"/>
      <c r="V132" s="449"/>
      <c r="W132" s="449"/>
      <c r="X132" s="449"/>
      <c r="Y132" s="449"/>
      <c r="Z132" s="449"/>
      <c r="AA132" s="449"/>
      <c r="AB132" s="449"/>
      <c r="AC132" s="449"/>
      <c r="AH132" s="2181"/>
      <c r="AI132" s="1248">
        <v>15</v>
      </c>
      <c r="AJ132" s="2169"/>
      <c r="AK132" s="2161" t="s">
        <v>743</v>
      </c>
      <c r="AL132" s="2161"/>
      <c r="AM132" s="2161"/>
      <c r="AN132" s="2161"/>
      <c r="AO132" s="2161"/>
      <c r="AP132" s="2161"/>
      <c r="AQ132" s="2161"/>
      <c r="AR132" s="2161"/>
      <c r="AS132" s="2162"/>
      <c r="AT132" s="2163"/>
      <c r="AU132" s="2164"/>
      <c r="AV132" s="2164"/>
      <c r="AW132" s="2165"/>
      <c r="AX132" s="673"/>
      <c r="AY132" s="673"/>
      <c r="AZ132" s="673"/>
      <c r="BA132" s="673"/>
      <c r="BB132" s="673"/>
      <c r="BC132" s="726"/>
      <c r="BD132" s="726"/>
      <c r="BE132" s="726"/>
      <c r="BF132" s="726"/>
      <c r="BG132" s="726"/>
      <c r="BH132" s="726"/>
      <c r="BI132" s="726"/>
      <c r="BJ132" s="726"/>
    </row>
    <row r="133" spans="1:62" ht="24.95" customHeight="1" thickTop="1" thickBot="1" x14ac:dyDescent="0.2">
      <c r="A133" s="2048"/>
      <c r="B133" s="785">
        <v>16</v>
      </c>
      <c r="C133" s="2153"/>
      <c r="D133" s="2143" t="s">
        <v>744</v>
      </c>
      <c r="E133" s="2143"/>
      <c r="F133" s="2143"/>
      <c r="G133" s="2143"/>
      <c r="H133" s="2143"/>
      <c r="I133" s="2143"/>
      <c r="J133" s="2143"/>
      <c r="K133" s="2143"/>
      <c r="L133" s="2144"/>
      <c r="M133" s="2140"/>
      <c r="N133" s="2141"/>
      <c r="O133" s="2141"/>
      <c r="P133" s="2142"/>
      <c r="Q133" s="449"/>
      <c r="S133" s="449"/>
      <c r="T133" s="449"/>
      <c r="U133" s="449"/>
      <c r="V133" s="449"/>
      <c r="W133" s="449"/>
      <c r="X133" s="449"/>
      <c r="Y133" s="449"/>
      <c r="Z133" s="449"/>
      <c r="AA133" s="449"/>
      <c r="AB133" s="449"/>
      <c r="AC133" s="449"/>
      <c r="AH133" s="2181"/>
      <c r="AI133" s="1248">
        <v>16</v>
      </c>
      <c r="AJ133" s="2169"/>
      <c r="AK133" s="2161" t="s">
        <v>744</v>
      </c>
      <c r="AL133" s="2161"/>
      <c r="AM133" s="2161"/>
      <c r="AN133" s="2161"/>
      <c r="AO133" s="2161"/>
      <c r="AP133" s="2161"/>
      <c r="AQ133" s="2161"/>
      <c r="AR133" s="2161"/>
      <c r="AS133" s="2162"/>
      <c r="AT133" s="2163"/>
      <c r="AU133" s="2164"/>
      <c r="AV133" s="2164"/>
      <c r="AW133" s="2165"/>
      <c r="AX133" s="673"/>
      <c r="AY133" s="673"/>
      <c r="AZ133" s="673"/>
      <c r="BA133" s="673"/>
      <c r="BB133" s="673"/>
      <c r="BC133" s="726"/>
      <c r="BD133" s="726"/>
      <c r="BE133" s="726"/>
      <c r="BF133" s="726"/>
      <c r="BG133" s="726"/>
      <c r="BH133" s="726"/>
      <c r="BI133" s="726"/>
      <c r="BJ133" s="726"/>
    </row>
    <row r="134" spans="1:62" ht="24.95" customHeight="1" thickTop="1" thickBot="1" x14ac:dyDescent="0.2">
      <c r="A134" s="2048"/>
      <c r="B134" s="785">
        <v>17</v>
      </c>
      <c r="C134" s="2153"/>
      <c r="D134" s="2143" t="s">
        <v>745</v>
      </c>
      <c r="E134" s="2143"/>
      <c r="F134" s="2143"/>
      <c r="G134" s="2143"/>
      <c r="H134" s="2143"/>
      <c r="I134" s="2143"/>
      <c r="J134" s="2143"/>
      <c r="K134" s="2143"/>
      <c r="L134" s="2144"/>
      <c r="M134" s="2140"/>
      <c r="N134" s="2141"/>
      <c r="O134" s="2141"/>
      <c r="P134" s="2142"/>
      <c r="Q134" s="449"/>
      <c r="S134" s="449"/>
      <c r="T134" s="449"/>
      <c r="U134" s="449"/>
      <c r="V134" s="449"/>
      <c r="W134" s="449"/>
      <c r="X134" s="449"/>
      <c r="Y134" s="449"/>
      <c r="Z134" s="449"/>
      <c r="AA134" s="449"/>
      <c r="AB134" s="449"/>
      <c r="AC134" s="449"/>
      <c r="AH134" s="2181"/>
      <c r="AI134" s="1248">
        <v>17</v>
      </c>
      <c r="AJ134" s="2169"/>
      <c r="AK134" s="2161" t="s">
        <v>745</v>
      </c>
      <c r="AL134" s="2161"/>
      <c r="AM134" s="2161"/>
      <c r="AN134" s="2161"/>
      <c r="AO134" s="2161"/>
      <c r="AP134" s="2161"/>
      <c r="AQ134" s="2161"/>
      <c r="AR134" s="2161"/>
      <c r="AS134" s="2162"/>
      <c r="AT134" s="2163"/>
      <c r="AU134" s="2164"/>
      <c r="AV134" s="2164"/>
      <c r="AW134" s="2165"/>
      <c r="AX134" s="673"/>
      <c r="AY134" s="673"/>
      <c r="AZ134" s="673"/>
      <c r="BA134" s="673"/>
      <c r="BB134" s="673"/>
      <c r="BC134" s="726"/>
      <c r="BD134" s="726"/>
      <c r="BE134" s="726"/>
      <c r="BF134" s="726"/>
      <c r="BG134" s="726"/>
      <c r="BH134" s="726"/>
      <c r="BI134" s="726"/>
      <c r="BJ134" s="726"/>
    </row>
    <row r="135" spans="1:62" ht="24.95" customHeight="1" thickTop="1" thickBot="1" x14ac:dyDescent="0.2">
      <c r="A135" s="2048"/>
      <c r="B135" s="785">
        <v>18</v>
      </c>
      <c r="C135" s="2153"/>
      <c r="D135" s="2143" t="s">
        <v>746</v>
      </c>
      <c r="E135" s="2143"/>
      <c r="F135" s="2143"/>
      <c r="G135" s="2143"/>
      <c r="H135" s="2143"/>
      <c r="I135" s="2143"/>
      <c r="J135" s="2143"/>
      <c r="K135" s="2143"/>
      <c r="L135" s="2144"/>
      <c r="M135" s="2140"/>
      <c r="N135" s="2141"/>
      <c r="O135" s="2141"/>
      <c r="P135" s="2142"/>
      <c r="Q135" s="449"/>
      <c r="S135" s="449"/>
      <c r="T135" s="449"/>
      <c r="U135" s="449"/>
      <c r="V135" s="449"/>
      <c r="W135" s="449"/>
      <c r="X135" s="449"/>
      <c r="Y135" s="449"/>
      <c r="Z135" s="449"/>
      <c r="AA135" s="449"/>
      <c r="AB135" s="449"/>
      <c r="AC135" s="449"/>
      <c r="AH135" s="2181"/>
      <c r="AI135" s="1248">
        <v>18</v>
      </c>
      <c r="AJ135" s="2169"/>
      <c r="AK135" s="2161" t="s">
        <v>746</v>
      </c>
      <c r="AL135" s="2161"/>
      <c r="AM135" s="2161"/>
      <c r="AN135" s="2161"/>
      <c r="AO135" s="2161"/>
      <c r="AP135" s="2161"/>
      <c r="AQ135" s="2161"/>
      <c r="AR135" s="2161"/>
      <c r="AS135" s="2162"/>
      <c r="AT135" s="2163"/>
      <c r="AU135" s="2164"/>
      <c r="AV135" s="2164"/>
      <c r="AW135" s="2165"/>
      <c r="AX135" s="673"/>
      <c r="AY135" s="673"/>
      <c r="AZ135" s="673"/>
      <c r="BA135" s="673"/>
      <c r="BB135" s="673"/>
      <c r="BC135" s="726"/>
      <c r="BD135" s="726"/>
      <c r="BE135" s="726"/>
      <c r="BF135" s="726"/>
      <c r="BG135" s="726"/>
      <c r="BH135" s="726"/>
      <c r="BI135" s="726"/>
      <c r="BJ135" s="726"/>
    </row>
    <row r="136" spans="1:62" ht="24.95" customHeight="1" thickTop="1" thickBot="1" x14ac:dyDescent="0.2">
      <c r="A136" s="2048"/>
      <c r="B136" s="785">
        <v>19</v>
      </c>
      <c r="C136" s="2153"/>
      <c r="D136" s="2143" t="s">
        <v>747</v>
      </c>
      <c r="E136" s="2143"/>
      <c r="F136" s="2143"/>
      <c r="G136" s="2143"/>
      <c r="H136" s="2143"/>
      <c r="I136" s="2143"/>
      <c r="J136" s="2143"/>
      <c r="K136" s="2143"/>
      <c r="L136" s="2144"/>
      <c r="M136" s="2140"/>
      <c r="N136" s="2141"/>
      <c r="O136" s="2141"/>
      <c r="P136" s="2142"/>
      <c r="Q136" s="449"/>
      <c r="S136" s="449"/>
      <c r="T136" s="449"/>
      <c r="U136" s="449"/>
      <c r="V136" s="449"/>
      <c r="W136" s="449"/>
      <c r="X136" s="449"/>
      <c r="Y136" s="449"/>
      <c r="Z136" s="449"/>
      <c r="AA136" s="449"/>
      <c r="AB136" s="449"/>
      <c r="AC136" s="449"/>
      <c r="AH136" s="2181"/>
      <c r="AI136" s="1248">
        <v>19</v>
      </c>
      <c r="AJ136" s="2169"/>
      <c r="AK136" s="2161" t="s">
        <v>747</v>
      </c>
      <c r="AL136" s="2161"/>
      <c r="AM136" s="2161"/>
      <c r="AN136" s="2161"/>
      <c r="AO136" s="2161"/>
      <c r="AP136" s="2161"/>
      <c r="AQ136" s="2161"/>
      <c r="AR136" s="2161"/>
      <c r="AS136" s="2162"/>
      <c r="AT136" s="2163"/>
      <c r="AU136" s="2164"/>
      <c r="AV136" s="2164"/>
      <c r="AW136" s="2165"/>
      <c r="AX136" s="673"/>
      <c r="AY136" s="673"/>
      <c r="AZ136" s="673"/>
      <c r="BA136" s="673"/>
      <c r="BB136" s="673"/>
      <c r="BC136" s="726"/>
      <c r="BD136" s="726"/>
      <c r="BE136" s="726"/>
      <c r="BF136" s="726"/>
      <c r="BG136" s="726"/>
      <c r="BH136" s="726"/>
      <c r="BI136" s="726"/>
      <c r="BJ136" s="726"/>
    </row>
    <row r="137" spans="1:62" ht="24.95" customHeight="1" thickTop="1" thickBot="1" x14ac:dyDescent="0.2">
      <c r="A137" s="2048"/>
      <c r="B137" s="785">
        <v>20</v>
      </c>
      <c r="C137" s="2153"/>
      <c r="D137" s="2143" t="s">
        <v>748</v>
      </c>
      <c r="E137" s="2143"/>
      <c r="F137" s="2143"/>
      <c r="G137" s="2143"/>
      <c r="H137" s="2143"/>
      <c r="I137" s="2143"/>
      <c r="J137" s="2143"/>
      <c r="K137" s="2143"/>
      <c r="L137" s="2144"/>
      <c r="M137" s="2140"/>
      <c r="N137" s="2141"/>
      <c r="O137" s="2141"/>
      <c r="P137" s="2142"/>
      <c r="Q137" s="449"/>
      <c r="S137" s="449"/>
      <c r="T137" s="449"/>
      <c r="U137" s="449"/>
      <c r="V137" s="449"/>
      <c r="W137" s="449"/>
      <c r="X137" s="449"/>
      <c r="Y137" s="449"/>
      <c r="Z137" s="449"/>
      <c r="AA137" s="449"/>
      <c r="AB137" s="449"/>
      <c r="AC137" s="449"/>
      <c r="AH137" s="2181"/>
      <c r="AI137" s="1248">
        <v>20</v>
      </c>
      <c r="AJ137" s="2169"/>
      <c r="AK137" s="2161" t="s">
        <v>748</v>
      </c>
      <c r="AL137" s="2161"/>
      <c r="AM137" s="2161"/>
      <c r="AN137" s="2161"/>
      <c r="AO137" s="2161"/>
      <c r="AP137" s="2161"/>
      <c r="AQ137" s="2161"/>
      <c r="AR137" s="2161"/>
      <c r="AS137" s="2162"/>
      <c r="AT137" s="2163"/>
      <c r="AU137" s="2164"/>
      <c r="AV137" s="2164"/>
      <c r="AW137" s="2165"/>
      <c r="AX137" s="673"/>
      <c r="AY137" s="673"/>
      <c r="AZ137" s="673"/>
      <c r="BA137" s="673"/>
      <c r="BB137" s="673"/>
      <c r="BC137" s="726"/>
      <c r="BD137" s="726"/>
      <c r="BE137" s="726"/>
      <c r="BF137" s="726"/>
      <c r="BG137" s="726"/>
      <c r="BH137" s="726"/>
      <c r="BI137" s="726"/>
      <c r="BJ137" s="726"/>
    </row>
    <row r="138" spans="1:62" ht="24.95" customHeight="1" thickTop="1" thickBot="1" x14ac:dyDescent="0.2">
      <c r="A138" s="2048"/>
      <c r="B138" s="785">
        <v>21</v>
      </c>
      <c r="C138" s="2153"/>
      <c r="D138" s="2143" t="s">
        <v>749</v>
      </c>
      <c r="E138" s="2143"/>
      <c r="F138" s="2143"/>
      <c r="G138" s="2143"/>
      <c r="H138" s="2143"/>
      <c r="I138" s="2143"/>
      <c r="J138" s="2143"/>
      <c r="K138" s="2143"/>
      <c r="L138" s="2144"/>
      <c r="M138" s="2140"/>
      <c r="N138" s="2141"/>
      <c r="O138" s="2141"/>
      <c r="P138" s="2142"/>
      <c r="Q138" s="449"/>
      <c r="S138" s="449"/>
      <c r="T138" s="449"/>
      <c r="U138" s="449"/>
      <c r="V138" s="449"/>
      <c r="W138" s="449"/>
      <c r="X138" s="449"/>
      <c r="Y138" s="449"/>
      <c r="Z138" s="449"/>
      <c r="AA138" s="449"/>
      <c r="AB138" s="449"/>
      <c r="AC138" s="449"/>
      <c r="AH138" s="2181"/>
      <c r="AI138" s="1248">
        <v>21</v>
      </c>
      <c r="AJ138" s="2169"/>
      <c r="AK138" s="2161" t="s">
        <v>749</v>
      </c>
      <c r="AL138" s="2161"/>
      <c r="AM138" s="2161"/>
      <c r="AN138" s="2161"/>
      <c r="AO138" s="2161"/>
      <c r="AP138" s="2161"/>
      <c r="AQ138" s="2161"/>
      <c r="AR138" s="2161"/>
      <c r="AS138" s="2162"/>
      <c r="AT138" s="2163"/>
      <c r="AU138" s="2164"/>
      <c r="AV138" s="2164"/>
      <c r="AW138" s="2165"/>
      <c r="AX138" s="673"/>
      <c r="AY138" s="673"/>
      <c r="AZ138" s="673"/>
      <c r="BA138" s="673"/>
      <c r="BB138" s="673"/>
      <c r="BC138" s="726"/>
      <c r="BD138" s="726"/>
      <c r="BE138" s="726"/>
      <c r="BF138" s="726"/>
      <c r="BG138" s="726"/>
      <c r="BH138" s="726"/>
      <c r="BI138" s="726"/>
      <c r="BJ138" s="726"/>
    </row>
    <row r="139" spans="1:62" ht="24.95" customHeight="1" thickTop="1" thickBot="1" x14ac:dyDescent="0.2">
      <c r="A139" s="2048"/>
      <c r="B139" s="785">
        <v>22</v>
      </c>
      <c r="C139" s="2152" t="s">
        <v>332</v>
      </c>
      <c r="D139" s="2143" t="s">
        <v>410</v>
      </c>
      <c r="E139" s="2143"/>
      <c r="F139" s="2143"/>
      <c r="G139" s="2143"/>
      <c r="H139" s="2143"/>
      <c r="I139" s="2143"/>
      <c r="J139" s="2143"/>
      <c r="K139" s="2143"/>
      <c r="L139" s="2144"/>
      <c r="M139" s="2140"/>
      <c r="N139" s="2141"/>
      <c r="O139" s="2141"/>
      <c r="P139" s="2142"/>
      <c r="Q139" s="449"/>
      <c r="S139" s="449"/>
      <c r="T139" s="449"/>
      <c r="U139" s="449"/>
      <c r="V139" s="449"/>
      <c r="W139" s="449"/>
      <c r="X139" s="449"/>
      <c r="Y139" s="449"/>
      <c r="Z139" s="449"/>
      <c r="AA139" s="449"/>
      <c r="AB139" s="449"/>
      <c r="AC139" s="449"/>
      <c r="AH139" s="2181"/>
      <c r="AI139" s="1248">
        <v>22</v>
      </c>
      <c r="AJ139" s="2168" t="s">
        <v>332</v>
      </c>
      <c r="AK139" s="2161" t="s">
        <v>410</v>
      </c>
      <c r="AL139" s="2161"/>
      <c r="AM139" s="2161"/>
      <c r="AN139" s="2161"/>
      <c r="AO139" s="2161"/>
      <c r="AP139" s="2161"/>
      <c r="AQ139" s="2161"/>
      <c r="AR139" s="2161"/>
      <c r="AS139" s="2162"/>
      <c r="AT139" s="2163"/>
      <c r="AU139" s="2164"/>
      <c r="AV139" s="2164"/>
      <c r="AW139" s="2165"/>
      <c r="AX139" s="673"/>
      <c r="AY139" s="673"/>
      <c r="AZ139" s="673"/>
      <c r="BA139" s="673"/>
      <c r="BB139" s="673"/>
      <c r="BC139" s="726"/>
      <c r="BD139" s="726"/>
      <c r="BE139" s="726"/>
      <c r="BF139" s="726"/>
      <c r="BG139" s="726"/>
      <c r="BH139" s="726"/>
      <c r="BI139" s="726"/>
      <c r="BJ139" s="726"/>
    </row>
    <row r="140" spans="1:62" ht="24.95" customHeight="1" thickTop="1" thickBot="1" x14ac:dyDescent="0.2">
      <c r="A140" s="2048"/>
      <c r="B140" s="785">
        <v>23</v>
      </c>
      <c r="C140" s="2153"/>
      <c r="D140" s="2143" t="s">
        <v>411</v>
      </c>
      <c r="E140" s="2143"/>
      <c r="F140" s="2143"/>
      <c r="G140" s="2143"/>
      <c r="H140" s="2143"/>
      <c r="I140" s="2143"/>
      <c r="J140" s="2143"/>
      <c r="K140" s="2143"/>
      <c r="L140" s="2144"/>
      <c r="M140" s="2140"/>
      <c r="N140" s="2141"/>
      <c r="O140" s="2141"/>
      <c r="P140" s="2142"/>
      <c r="Q140" s="449"/>
      <c r="S140" s="449"/>
      <c r="T140" s="449"/>
      <c r="U140" s="449"/>
      <c r="V140" s="449"/>
      <c r="W140" s="449"/>
      <c r="X140" s="449"/>
      <c r="Y140" s="449"/>
      <c r="Z140" s="449"/>
      <c r="AA140" s="449"/>
      <c r="AB140" s="449"/>
      <c r="AC140" s="449"/>
      <c r="AH140" s="2181"/>
      <c r="AI140" s="1248">
        <v>23</v>
      </c>
      <c r="AJ140" s="2169"/>
      <c r="AK140" s="2161" t="s">
        <v>411</v>
      </c>
      <c r="AL140" s="2161"/>
      <c r="AM140" s="2161"/>
      <c r="AN140" s="2161"/>
      <c r="AO140" s="2161"/>
      <c r="AP140" s="2161"/>
      <c r="AQ140" s="2161"/>
      <c r="AR140" s="2161"/>
      <c r="AS140" s="2162"/>
      <c r="AT140" s="2163"/>
      <c r="AU140" s="2164"/>
      <c r="AV140" s="2164"/>
      <c r="AW140" s="2165"/>
      <c r="AX140" s="673"/>
      <c r="AY140" s="673"/>
      <c r="AZ140" s="673"/>
      <c r="BA140" s="673"/>
      <c r="BB140" s="673"/>
      <c r="BC140" s="726"/>
      <c r="BD140" s="726"/>
      <c r="BE140" s="726"/>
      <c r="BF140" s="726"/>
      <c r="BG140" s="726"/>
      <c r="BH140" s="726"/>
      <c r="BI140" s="726"/>
      <c r="BJ140" s="726"/>
    </row>
    <row r="141" spans="1:62" ht="24.95" customHeight="1" thickTop="1" thickBot="1" x14ac:dyDescent="0.2">
      <c r="A141" s="2048"/>
      <c r="B141" s="785">
        <v>24</v>
      </c>
      <c r="C141" s="2153"/>
      <c r="D141" s="2143" t="s">
        <v>401</v>
      </c>
      <c r="E141" s="2143"/>
      <c r="F141" s="2143"/>
      <c r="G141" s="2143"/>
      <c r="H141" s="2143"/>
      <c r="I141" s="2143"/>
      <c r="J141" s="2143"/>
      <c r="K141" s="2143"/>
      <c r="L141" s="2144"/>
      <c r="M141" s="2140"/>
      <c r="N141" s="2141"/>
      <c r="O141" s="2141"/>
      <c r="P141" s="2142"/>
      <c r="Q141" s="449"/>
      <c r="S141" s="449"/>
      <c r="T141" s="449"/>
      <c r="U141" s="449"/>
      <c r="V141" s="449"/>
      <c r="W141" s="449"/>
      <c r="X141" s="449"/>
      <c r="Y141" s="449"/>
      <c r="Z141" s="449"/>
      <c r="AA141" s="449"/>
      <c r="AB141" s="449"/>
      <c r="AC141" s="449"/>
      <c r="AH141" s="2181"/>
      <c r="AI141" s="1248">
        <v>24</v>
      </c>
      <c r="AJ141" s="2169"/>
      <c r="AK141" s="2161" t="s">
        <v>401</v>
      </c>
      <c r="AL141" s="2161"/>
      <c r="AM141" s="2161"/>
      <c r="AN141" s="2161"/>
      <c r="AO141" s="2161"/>
      <c r="AP141" s="2161"/>
      <c r="AQ141" s="2161"/>
      <c r="AR141" s="2161"/>
      <c r="AS141" s="2162"/>
      <c r="AT141" s="2163"/>
      <c r="AU141" s="2164"/>
      <c r="AV141" s="2164"/>
      <c r="AW141" s="2165"/>
      <c r="AX141" s="673"/>
      <c r="AY141" s="673"/>
      <c r="AZ141" s="673"/>
      <c r="BA141" s="673"/>
      <c r="BB141" s="673"/>
      <c r="BC141" s="726"/>
      <c r="BD141" s="726"/>
      <c r="BE141" s="726"/>
      <c r="BF141" s="726"/>
      <c r="BG141" s="726"/>
      <c r="BH141" s="726"/>
      <c r="BI141" s="726"/>
      <c r="BJ141" s="726"/>
    </row>
    <row r="142" spans="1:62" ht="24.95" customHeight="1" thickTop="1" thickBot="1" x14ac:dyDescent="0.2">
      <c r="A142" s="2048"/>
      <c r="B142" s="785">
        <v>25</v>
      </c>
      <c r="C142" s="2153"/>
      <c r="D142" s="2143" t="s">
        <v>3629</v>
      </c>
      <c r="E142" s="2143"/>
      <c r="F142" s="2143"/>
      <c r="G142" s="2143"/>
      <c r="H142" s="2143"/>
      <c r="I142" s="2143"/>
      <c r="J142" s="2143"/>
      <c r="K142" s="2143"/>
      <c r="L142" s="2144"/>
      <c r="M142" s="2140"/>
      <c r="N142" s="2141"/>
      <c r="O142" s="2141"/>
      <c r="P142" s="2142"/>
      <c r="Q142" s="449"/>
      <c r="S142" s="449"/>
      <c r="T142" s="449"/>
      <c r="U142" s="449"/>
      <c r="V142" s="449"/>
      <c r="W142" s="449"/>
      <c r="X142" s="449"/>
      <c r="Y142" s="449"/>
      <c r="Z142" s="449"/>
      <c r="AA142" s="449"/>
      <c r="AB142" s="449"/>
      <c r="AC142" s="449"/>
      <c r="AH142" s="2181"/>
      <c r="AI142" s="1248">
        <v>25</v>
      </c>
      <c r="AJ142" s="2169"/>
      <c r="AK142" s="2161" t="s">
        <v>3629</v>
      </c>
      <c r="AL142" s="2161"/>
      <c r="AM142" s="2161"/>
      <c r="AN142" s="2161"/>
      <c r="AO142" s="2161"/>
      <c r="AP142" s="2161"/>
      <c r="AQ142" s="2161"/>
      <c r="AR142" s="2161"/>
      <c r="AS142" s="2162"/>
      <c r="AT142" s="2163"/>
      <c r="AU142" s="2164"/>
      <c r="AV142" s="2164"/>
      <c r="AW142" s="2165"/>
      <c r="AX142" s="673"/>
      <c r="AY142" s="673"/>
      <c r="AZ142" s="673"/>
      <c r="BA142" s="673"/>
      <c r="BB142" s="673"/>
      <c r="BC142" s="726"/>
      <c r="BD142" s="726"/>
      <c r="BE142" s="726"/>
      <c r="BF142" s="726"/>
      <c r="BG142" s="726"/>
      <c r="BH142" s="726"/>
      <c r="BI142" s="726"/>
      <c r="BJ142" s="726"/>
    </row>
    <row r="143" spans="1:62" ht="24.95" customHeight="1" thickTop="1" thickBot="1" x14ac:dyDescent="0.2">
      <c r="A143" s="2048"/>
      <c r="B143" s="785">
        <v>26</v>
      </c>
      <c r="C143" s="2153"/>
      <c r="D143" s="2143" t="s">
        <v>750</v>
      </c>
      <c r="E143" s="2143"/>
      <c r="F143" s="2143"/>
      <c r="G143" s="2143"/>
      <c r="H143" s="2143"/>
      <c r="I143" s="2143"/>
      <c r="J143" s="2143"/>
      <c r="K143" s="2143"/>
      <c r="L143" s="2144"/>
      <c r="M143" s="2140"/>
      <c r="N143" s="2141"/>
      <c r="O143" s="2141"/>
      <c r="P143" s="2142"/>
      <c r="Q143" s="449"/>
      <c r="S143" s="449"/>
      <c r="T143" s="449"/>
      <c r="U143" s="449"/>
      <c r="V143" s="449"/>
      <c r="W143" s="449"/>
      <c r="X143" s="449"/>
      <c r="Y143" s="449"/>
      <c r="Z143" s="449"/>
      <c r="AA143" s="449"/>
      <c r="AB143" s="449"/>
      <c r="AC143" s="449"/>
      <c r="AH143" s="2181"/>
      <c r="AI143" s="1248">
        <v>26</v>
      </c>
      <c r="AJ143" s="2169"/>
      <c r="AK143" s="2161" t="s">
        <v>750</v>
      </c>
      <c r="AL143" s="2161"/>
      <c r="AM143" s="2161"/>
      <c r="AN143" s="2161"/>
      <c r="AO143" s="2161"/>
      <c r="AP143" s="2161"/>
      <c r="AQ143" s="2161"/>
      <c r="AR143" s="2161"/>
      <c r="AS143" s="2162"/>
      <c r="AT143" s="2163"/>
      <c r="AU143" s="2164"/>
      <c r="AV143" s="2164"/>
      <c r="AW143" s="2165"/>
      <c r="AX143" s="673"/>
      <c r="AY143" s="673"/>
      <c r="AZ143" s="673"/>
      <c r="BA143" s="673"/>
      <c r="BB143" s="673"/>
      <c r="BC143" s="726"/>
      <c r="BD143" s="726"/>
      <c r="BE143" s="726"/>
      <c r="BF143" s="726"/>
      <c r="BG143" s="726"/>
      <c r="BH143" s="726"/>
      <c r="BI143" s="726"/>
      <c r="BJ143" s="726"/>
    </row>
    <row r="144" spans="1:62" ht="24.95" customHeight="1" thickTop="1" thickBot="1" x14ac:dyDescent="0.2">
      <c r="A144" s="2048"/>
      <c r="B144" s="785">
        <v>27</v>
      </c>
      <c r="C144" s="2170"/>
      <c r="D144" s="2143" t="s">
        <v>751</v>
      </c>
      <c r="E144" s="2143"/>
      <c r="F144" s="2143"/>
      <c r="G144" s="2143"/>
      <c r="H144" s="2143"/>
      <c r="I144" s="2143"/>
      <c r="J144" s="2143"/>
      <c r="K144" s="2143"/>
      <c r="L144" s="2144"/>
      <c r="M144" s="2140"/>
      <c r="N144" s="2141"/>
      <c r="O144" s="2141"/>
      <c r="P144" s="2142"/>
      <c r="Q144" s="449"/>
      <c r="S144" s="449"/>
      <c r="T144" s="449"/>
      <c r="U144" s="449"/>
      <c r="V144" s="449"/>
      <c r="W144" s="449"/>
      <c r="X144" s="449"/>
      <c r="Y144" s="449"/>
      <c r="Z144" s="449"/>
      <c r="AA144" s="449"/>
      <c r="AB144" s="449"/>
      <c r="AC144" s="449"/>
      <c r="AH144" s="2181"/>
      <c r="AI144" s="1248">
        <v>27</v>
      </c>
      <c r="AJ144" s="2171"/>
      <c r="AK144" s="2161" t="s">
        <v>751</v>
      </c>
      <c r="AL144" s="2161"/>
      <c r="AM144" s="2161"/>
      <c r="AN144" s="2161"/>
      <c r="AO144" s="2161"/>
      <c r="AP144" s="2161"/>
      <c r="AQ144" s="2161"/>
      <c r="AR144" s="2161"/>
      <c r="AS144" s="2162"/>
      <c r="AT144" s="2163"/>
      <c r="AU144" s="2164"/>
      <c r="AV144" s="2164"/>
      <c r="AW144" s="2165"/>
      <c r="AX144" s="673"/>
      <c r="AY144" s="673"/>
      <c r="AZ144" s="673"/>
      <c r="BA144" s="673"/>
      <c r="BB144" s="673"/>
      <c r="BC144" s="726"/>
      <c r="BD144" s="726"/>
      <c r="BE144" s="726"/>
      <c r="BF144" s="726"/>
      <c r="BG144" s="726"/>
      <c r="BH144" s="726"/>
      <c r="BI144" s="726"/>
      <c r="BJ144" s="726"/>
    </row>
    <row r="145" spans="1:62" ht="24.95" customHeight="1" thickTop="1" thickBot="1" x14ac:dyDescent="0.2">
      <c r="A145" s="2048"/>
      <c r="B145" s="785">
        <v>28</v>
      </c>
      <c r="C145" s="2152" t="s">
        <v>331</v>
      </c>
      <c r="D145" s="2143" t="s">
        <v>752</v>
      </c>
      <c r="E145" s="2143"/>
      <c r="F145" s="2143"/>
      <c r="G145" s="2143"/>
      <c r="H145" s="2143"/>
      <c r="I145" s="2143"/>
      <c r="J145" s="2143"/>
      <c r="K145" s="2143"/>
      <c r="L145" s="2144"/>
      <c r="M145" s="2140"/>
      <c r="N145" s="2141"/>
      <c r="O145" s="2141"/>
      <c r="P145" s="2142"/>
      <c r="Q145" s="449"/>
      <c r="S145" s="449"/>
      <c r="T145" s="449"/>
      <c r="U145" s="449"/>
      <c r="V145" s="449"/>
      <c r="W145" s="449"/>
      <c r="X145" s="449"/>
      <c r="Y145" s="449"/>
      <c r="Z145" s="449"/>
      <c r="AA145" s="449"/>
      <c r="AB145" s="449"/>
      <c r="AC145" s="449"/>
      <c r="AH145" s="2181"/>
      <c r="AI145" s="1248">
        <v>28</v>
      </c>
      <c r="AJ145" s="2168" t="s">
        <v>331</v>
      </c>
      <c r="AK145" s="2161" t="s">
        <v>752</v>
      </c>
      <c r="AL145" s="2161"/>
      <c r="AM145" s="2161"/>
      <c r="AN145" s="2161"/>
      <c r="AO145" s="2161"/>
      <c r="AP145" s="2161"/>
      <c r="AQ145" s="2161"/>
      <c r="AR145" s="2161"/>
      <c r="AS145" s="2162"/>
      <c r="AT145" s="2163"/>
      <c r="AU145" s="2164"/>
      <c r="AV145" s="2164"/>
      <c r="AW145" s="2165"/>
      <c r="AX145" s="673"/>
      <c r="AY145" s="673"/>
      <c r="AZ145" s="673"/>
      <c r="BA145" s="673"/>
      <c r="BB145" s="673"/>
      <c r="BC145" s="726"/>
      <c r="BD145" s="726"/>
      <c r="BE145" s="726"/>
      <c r="BF145" s="726"/>
      <c r="BG145" s="726"/>
      <c r="BH145" s="726"/>
      <c r="BI145" s="726"/>
      <c r="BJ145" s="726"/>
    </row>
    <row r="146" spans="1:62" ht="24.95" customHeight="1" thickTop="1" thickBot="1" x14ac:dyDescent="0.2">
      <c r="A146" s="2048"/>
      <c r="B146" s="785">
        <v>29</v>
      </c>
      <c r="C146" s="2153"/>
      <c r="D146" s="2143" t="s">
        <v>753</v>
      </c>
      <c r="E146" s="2143"/>
      <c r="F146" s="2143"/>
      <c r="G146" s="2143"/>
      <c r="H146" s="2143"/>
      <c r="I146" s="2143"/>
      <c r="J146" s="2143"/>
      <c r="K146" s="2143"/>
      <c r="L146" s="2144"/>
      <c r="M146" s="2140"/>
      <c r="N146" s="2141"/>
      <c r="O146" s="2141"/>
      <c r="P146" s="2142"/>
      <c r="Q146" s="449"/>
      <c r="S146" s="449"/>
      <c r="T146" s="449"/>
      <c r="U146" s="449"/>
      <c r="V146" s="449"/>
      <c r="W146" s="449"/>
      <c r="X146" s="449"/>
      <c r="Y146" s="449"/>
      <c r="Z146" s="449"/>
      <c r="AA146" s="449"/>
      <c r="AB146" s="449"/>
      <c r="AC146" s="449"/>
      <c r="AH146" s="2181"/>
      <c r="AI146" s="1248">
        <v>29</v>
      </c>
      <c r="AJ146" s="2169"/>
      <c r="AK146" s="2161" t="s">
        <v>753</v>
      </c>
      <c r="AL146" s="2161"/>
      <c r="AM146" s="2161"/>
      <c r="AN146" s="2161"/>
      <c r="AO146" s="2161"/>
      <c r="AP146" s="2161"/>
      <c r="AQ146" s="2161"/>
      <c r="AR146" s="2161"/>
      <c r="AS146" s="2162"/>
      <c r="AT146" s="2163"/>
      <c r="AU146" s="2164"/>
      <c r="AV146" s="2164"/>
      <c r="AW146" s="2165"/>
      <c r="AX146" s="673"/>
      <c r="AY146" s="673"/>
      <c r="AZ146" s="673"/>
      <c r="BA146" s="673"/>
      <c r="BB146" s="673"/>
      <c r="BC146" s="726"/>
      <c r="BD146" s="726"/>
      <c r="BE146" s="726"/>
      <c r="BF146" s="726"/>
      <c r="BG146" s="726"/>
      <c r="BH146" s="726"/>
      <c r="BI146" s="726"/>
      <c r="BJ146" s="726"/>
    </row>
    <row r="147" spans="1:62" ht="24.95" customHeight="1" thickTop="1" thickBot="1" x14ac:dyDescent="0.2">
      <c r="A147" s="2048"/>
      <c r="B147" s="785">
        <v>30</v>
      </c>
      <c r="C147" s="2153"/>
      <c r="D147" s="2143" t="s">
        <v>754</v>
      </c>
      <c r="E147" s="2143"/>
      <c r="F147" s="2143"/>
      <c r="G147" s="2143"/>
      <c r="H147" s="2143"/>
      <c r="I147" s="2143"/>
      <c r="J147" s="2143"/>
      <c r="K147" s="2143"/>
      <c r="L147" s="2144"/>
      <c r="M147" s="2140"/>
      <c r="N147" s="2141"/>
      <c r="O147" s="2141"/>
      <c r="P147" s="2142"/>
      <c r="Q147" s="449"/>
      <c r="S147" s="449"/>
      <c r="T147" s="449"/>
      <c r="U147" s="449"/>
      <c r="V147" s="449"/>
      <c r="W147" s="449"/>
      <c r="X147" s="449"/>
      <c r="Y147" s="449"/>
      <c r="Z147" s="449"/>
      <c r="AA147" s="449"/>
      <c r="AB147" s="449"/>
      <c r="AC147" s="449"/>
      <c r="AH147" s="2181"/>
      <c r="AI147" s="1248">
        <v>30</v>
      </c>
      <c r="AJ147" s="2169"/>
      <c r="AK147" s="2161" t="s">
        <v>754</v>
      </c>
      <c r="AL147" s="2161"/>
      <c r="AM147" s="2161"/>
      <c r="AN147" s="2161"/>
      <c r="AO147" s="2161"/>
      <c r="AP147" s="2161"/>
      <c r="AQ147" s="2161"/>
      <c r="AR147" s="2161"/>
      <c r="AS147" s="2162"/>
      <c r="AT147" s="2163"/>
      <c r="AU147" s="2164"/>
      <c r="AV147" s="2164"/>
      <c r="AW147" s="2165"/>
      <c r="AX147" s="673"/>
      <c r="AY147" s="673"/>
      <c r="AZ147" s="673"/>
      <c r="BA147" s="673"/>
      <c r="BB147" s="673"/>
      <c r="BC147" s="726"/>
      <c r="BD147" s="726"/>
      <c r="BE147" s="726"/>
      <c r="BF147" s="726"/>
      <c r="BG147" s="726"/>
      <c r="BH147" s="726"/>
      <c r="BI147" s="726"/>
      <c r="BJ147" s="726"/>
    </row>
    <row r="148" spans="1:62" ht="24.95" customHeight="1" thickTop="1" thickBot="1" x14ac:dyDescent="0.2">
      <c r="A148" s="2048"/>
      <c r="B148" s="1641">
        <v>31</v>
      </c>
      <c r="C148" s="2170"/>
      <c r="D148" s="2143" t="s">
        <v>2911</v>
      </c>
      <c r="E148" s="2143"/>
      <c r="F148" s="2143"/>
      <c r="G148" s="2143"/>
      <c r="H148" s="2143"/>
      <c r="I148" s="2143"/>
      <c r="J148" s="2143"/>
      <c r="K148" s="2143"/>
      <c r="L148" s="2144"/>
      <c r="M148" s="2140"/>
      <c r="N148" s="2141"/>
      <c r="O148" s="2141"/>
      <c r="P148" s="2142"/>
      <c r="Q148" s="449"/>
      <c r="S148" s="449"/>
      <c r="T148" s="449"/>
      <c r="U148" s="449"/>
      <c r="V148" s="449"/>
      <c r="W148" s="449"/>
      <c r="X148" s="449"/>
      <c r="Y148" s="449"/>
      <c r="Z148" s="449"/>
      <c r="AA148" s="449"/>
      <c r="AB148" s="449"/>
      <c r="AC148" s="449"/>
      <c r="AH148" s="2181"/>
      <c r="AI148" s="1248">
        <v>31</v>
      </c>
      <c r="AJ148" s="2169"/>
      <c r="AK148" s="2161" t="s">
        <v>2911</v>
      </c>
      <c r="AL148" s="2161"/>
      <c r="AM148" s="2161"/>
      <c r="AN148" s="2161"/>
      <c r="AO148" s="2161"/>
      <c r="AP148" s="2161"/>
      <c r="AQ148" s="2161"/>
      <c r="AR148" s="2161"/>
      <c r="AS148" s="2162"/>
      <c r="AT148" s="2163"/>
      <c r="AU148" s="2164"/>
      <c r="AV148" s="2164"/>
      <c r="AW148" s="2165"/>
      <c r="AX148" s="673"/>
      <c r="AY148" s="673"/>
      <c r="AZ148" s="673"/>
      <c r="BA148" s="673"/>
      <c r="BB148" s="673"/>
      <c r="BC148" s="726"/>
      <c r="BD148" s="726"/>
      <c r="BE148" s="726"/>
      <c r="BF148" s="726"/>
      <c r="BG148" s="726"/>
      <c r="BH148" s="726"/>
      <c r="BI148" s="726"/>
      <c r="BJ148" s="726"/>
    </row>
    <row r="149" spans="1:62" ht="24.95" customHeight="1" thickTop="1" thickBot="1" x14ac:dyDescent="0.2">
      <c r="A149" s="2049"/>
      <c r="B149" s="865"/>
      <c r="C149" s="2174"/>
      <c r="D149" s="2175"/>
      <c r="E149" s="2175"/>
      <c r="F149" s="2175"/>
      <c r="G149" s="2175"/>
      <c r="H149" s="2175"/>
      <c r="I149" s="2175"/>
      <c r="J149" s="2175"/>
      <c r="K149" s="2175"/>
      <c r="L149" s="2176"/>
      <c r="M149" s="2177"/>
      <c r="N149" s="2178"/>
      <c r="O149" s="2178"/>
      <c r="P149" s="2179"/>
      <c r="Q149" s="449"/>
      <c r="S149" s="449"/>
      <c r="T149" s="449"/>
      <c r="U149" s="449"/>
      <c r="V149" s="449"/>
      <c r="W149" s="449"/>
      <c r="X149" s="449"/>
      <c r="Y149" s="449"/>
      <c r="Z149" s="449"/>
      <c r="AA149" s="449"/>
      <c r="AB149" s="449"/>
      <c r="AC149" s="449"/>
      <c r="AH149" s="2182"/>
      <c r="AI149" s="1249"/>
      <c r="AJ149" s="2172"/>
      <c r="AK149" s="2173"/>
      <c r="AL149" s="2173"/>
      <c r="AM149" s="2173"/>
      <c r="AN149" s="2173"/>
      <c r="AO149" s="2173"/>
      <c r="AP149" s="2173"/>
      <c r="AQ149" s="2173"/>
      <c r="AR149" s="2173"/>
      <c r="AS149" s="2173"/>
      <c r="AT149" s="2163"/>
      <c r="AU149" s="2164"/>
      <c r="AV149" s="2164"/>
      <c r="AW149" s="2165"/>
      <c r="AX149" s="673"/>
      <c r="AY149" s="673"/>
      <c r="AZ149" s="673"/>
      <c r="BA149" s="673"/>
      <c r="BB149" s="673"/>
      <c r="BC149" s="726"/>
      <c r="BD149" s="726"/>
      <c r="BE149" s="726"/>
      <c r="BF149" s="726"/>
      <c r="BG149" s="726"/>
      <c r="BH149" s="726"/>
      <c r="BI149" s="726"/>
      <c r="BJ149" s="726"/>
    </row>
    <row r="150" spans="1:62" ht="24.95" customHeight="1" thickTop="1" thickBot="1" x14ac:dyDescent="0.2">
      <c r="A150" s="2096" t="s">
        <v>25</v>
      </c>
      <c r="B150" s="793">
        <v>1</v>
      </c>
      <c r="C150" s="2153" t="s">
        <v>139</v>
      </c>
      <c r="D150" s="2191" t="s">
        <v>755</v>
      </c>
      <c r="E150" s="2192"/>
      <c r="F150" s="2192"/>
      <c r="G150" s="2192"/>
      <c r="H150" s="2192"/>
      <c r="I150" s="2192"/>
      <c r="J150" s="2192"/>
      <c r="K150" s="2192"/>
      <c r="L150" s="2193"/>
      <c r="M150" s="2140"/>
      <c r="N150" s="2141"/>
      <c r="O150" s="2141"/>
      <c r="P150" s="2142"/>
      <c r="Q150" s="449"/>
      <c r="S150" s="449"/>
      <c r="T150" s="449"/>
      <c r="U150" s="449"/>
      <c r="V150" s="449"/>
      <c r="W150" s="449"/>
      <c r="X150" s="449"/>
      <c r="Y150" s="449"/>
      <c r="Z150" s="449"/>
      <c r="AA150" s="449"/>
      <c r="AB150" s="449"/>
      <c r="AC150" s="449"/>
      <c r="AH150" s="2220" t="s">
        <v>25</v>
      </c>
      <c r="AI150" s="1250">
        <v>1</v>
      </c>
      <c r="AJ150" s="2194" t="s">
        <v>139</v>
      </c>
      <c r="AK150" s="2188" t="s">
        <v>755</v>
      </c>
      <c r="AL150" s="2189"/>
      <c r="AM150" s="2189"/>
      <c r="AN150" s="2189"/>
      <c r="AO150" s="2189"/>
      <c r="AP150" s="2189"/>
      <c r="AQ150" s="2189"/>
      <c r="AR150" s="2189"/>
      <c r="AS150" s="2190"/>
      <c r="AT150" s="2163"/>
      <c r="AU150" s="2164"/>
      <c r="AV150" s="2164"/>
      <c r="AW150" s="2165"/>
      <c r="AX150" s="673"/>
      <c r="AY150" s="673"/>
      <c r="AZ150" s="673"/>
      <c r="BA150" s="673"/>
      <c r="BB150" s="673"/>
      <c r="BC150" s="726"/>
      <c r="BD150" s="726"/>
      <c r="BE150" s="726"/>
      <c r="BF150" s="726"/>
      <c r="BG150" s="726"/>
      <c r="BH150" s="726"/>
      <c r="BI150" s="726"/>
      <c r="BJ150" s="726"/>
    </row>
    <row r="151" spans="1:62" ht="24.95" customHeight="1" thickTop="1" thickBot="1" x14ac:dyDescent="0.2">
      <c r="A151" s="2048"/>
      <c r="B151" s="794">
        <v>2</v>
      </c>
      <c r="C151" s="2153"/>
      <c r="D151" s="2183" t="s">
        <v>756</v>
      </c>
      <c r="E151" s="2184"/>
      <c r="F151" s="2184"/>
      <c r="G151" s="2184"/>
      <c r="H151" s="2184"/>
      <c r="I151" s="2184"/>
      <c r="J151" s="2184"/>
      <c r="K151" s="2184"/>
      <c r="L151" s="2185"/>
      <c r="M151" s="2140"/>
      <c r="N151" s="2141"/>
      <c r="O151" s="2141"/>
      <c r="P151" s="2142"/>
      <c r="Q151" s="449"/>
      <c r="S151" s="449"/>
      <c r="T151" s="449"/>
      <c r="U151" s="449"/>
      <c r="V151" s="449"/>
      <c r="W151" s="449"/>
      <c r="X151" s="449"/>
      <c r="Y151" s="449"/>
      <c r="Z151" s="449"/>
      <c r="AA151" s="449"/>
      <c r="AB151" s="449"/>
      <c r="AC151" s="449"/>
      <c r="AH151" s="2181"/>
      <c r="AI151" s="1251">
        <v>2</v>
      </c>
      <c r="AJ151" s="2169"/>
      <c r="AK151" s="2162" t="s">
        <v>756</v>
      </c>
      <c r="AL151" s="2186"/>
      <c r="AM151" s="2186"/>
      <c r="AN151" s="2186"/>
      <c r="AO151" s="2186"/>
      <c r="AP151" s="2186"/>
      <c r="AQ151" s="2186"/>
      <c r="AR151" s="2186"/>
      <c r="AS151" s="2187"/>
      <c r="AT151" s="2163"/>
      <c r="AU151" s="2164"/>
      <c r="AV151" s="2164"/>
      <c r="AW151" s="2165"/>
      <c r="AX151" s="673"/>
      <c r="AY151" s="673"/>
      <c r="AZ151" s="673"/>
      <c r="BA151" s="673"/>
      <c r="BB151" s="673"/>
      <c r="BC151" s="726"/>
      <c r="BD151" s="726"/>
      <c r="BE151" s="726"/>
      <c r="BF151" s="726"/>
      <c r="BG151" s="726"/>
      <c r="BH151" s="726"/>
      <c r="BI151" s="726"/>
      <c r="BJ151" s="726"/>
    </row>
    <row r="152" spans="1:62" ht="24.95" customHeight="1" thickTop="1" thickBot="1" x14ac:dyDescent="0.2">
      <c r="A152" s="2048"/>
      <c r="B152" s="794">
        <v>3</v>
      </c>
      <c r="C152" s="2153"/>
      <c r="D152" s="2183" t="s">
        <v>757</v>
      </c>
      <c r="E152" s="2184"/>
      <c r="F152" s="2184"/>
      <c r="G152" s="2184"/>
      <c r="H152" s="2184"/>
      <c r="I152" s="2184"/>
      <c r="J152" s="2184"/>
      <c r="K152" s="2184"/>
      <c r="L152" s="2185"/>
      <c r="M152" s="2140"/>
      <c r="N152" s="2141"/>
      <c r="O152" s="2141"/>
      <c r="P152" s="2142"/>
      <c r="Q152" s="449"/>
      <c r="S152" s="449"/>
      <c r="T152" s="449"/>
      <c r="U152" s="449"/>
      <c r="V152" s="449"/>
      <c r="W152" s="449"/>
      <c r="X152" s="449"/>
      <c r="Y152" s="449"/>
      <c r="Z152" s="449"/>
      <c r="AA152" s="449"/>
      <c r="AB152" s="449"/>
      <c r="AC152" s="449"/>
      <c r="AH152" s="2181"/>
      <c r="AI152" s="1251">
        <v>3</v>
      </c>
      <c r="AJ152" s="2169"/>
      <c r="AK152" s="2162" t="s">
        <v>757</v>
      </c>
      <c r="AL152" s="2186"/>
      <c r="AM152" s="2186"/>
      <c r="AN152" s="2186"/>
      <c r="AO152" s="2186"/>
      <c r="AP152" s="2186"/>
      <c r="AQ152" s="2186"/>
      <c r="AR152" s="2186"/>
      <c r="AS152" s="2187"/>
      <c r="AT152" s="2163"/>
      <c r="AU152" s="2164"/>
      <c r="AV152" s="2164"/>
      <c r="AW152" s="2165"/>
      <c r="AX152" s="673"/>
      <c r="AY152" s="673"/>
      <c r="AZ152" s="673"/>
      <c r="BA152" s="673"/>
      <c r="BB152" s="673"/>
      <c r="BC152" s="726"/>
      <c r="BD152" s="726"/>
      <c r="BE152" s="726"/>
      <c r="BF152" s="726"/>
      <c r="BG152" s="726"/>
      <c r="BH152" s="726"/>
      <c r="BI152" s="726"/>
      <c r="BJ152" s="726"/>
    </row>
    <row r="153" spans="1:62" ht="24.95" customHeight="1" thickTop="1" thickBot="1" x14ac:dyDescent="0.2">
      <c r="A153" s="2048"/>
      <c r="B153" s="794">
        <v>4</v>
      </c>
      <c r="C153" s="2153"/>
      <c r="D153" s="2183" t="s">
        <v>758</v>
      </c>
      <c r="E153" s="2184"/>
      <c r="F153" s="2184"/>
      <c r="G153" s="2184"/>
      <c r="H153" s="2184"/>
      <c r="I153" s="2184"/>
      <c r="J153" s="2184"/>
      <c r="K153" s="2184"/>
      <c r="L153" s="2185"/>
      <c r="M153" s="2140"/>
      <c r="N153" s="2141"/>
      <c r="O153" s="2141"/>
      <c r="P153" s="2142"/>
      <c r="Q153" s="449"/>
      <c r="S153" s="449"/>
      <c r="T153" s="449"/>
      <c r="U153" s="449"/>
      <c r="V153" s="449"/>
      <c r="W153" s="449"/>
      <c r="X153" s="449"/>
      <c r="Y153" s="449"/>
      <c r="Z153" s="449"/>
      <c r="AA153" s="449"/>
      <c r="AB153" s="449"/>
      <c r="AC153" s="449"/>
      <c r="AH153" s="2181"/>
      <c r="AI153" s="1251">
        <v>4</v>
      </c>
      <c r="AJ153" s="2169"/>
      <c r="AK153" s="2162" t="s">
        <v>758</v>
      </c>
      <c r="AL153" s="2186"/>
      <c r="AM153" s="2186"/>
      <c r="AN153" s="2186"/>
      <c r="AO153" s="2186"/>
      <c r="AP153" s="2186"/>
      <c r="AQ153" s="2186"/>
      <c r="AR153" s="2186"/>
      <c r="AS153" s="2187"/>
      <c r="AT153" s="2163"/>
      <c r="AU153" s="2164"/>
      <c r="AV153" s="2164"/>
      <c r="AW153" s="2165"/>
      <c r="AX153" s="673"/>
      <c r="AY153" s="673"/>
      <c r="AZ153" s="673"/>
      <c r="BA153" s="673"/>
      <c r="BB153" s="673"/>
      <c r="BC153" s="726"/>
      <c r="BD153" s="726"/>
      <c r="BE153" s="726"/>
      <c r="BF153" s="726"/>
      <c r="BG153" s="726"/>
      <c r="BH153" s="726"/>
      <c r="BI153" s="726"/>
      <c r="BJ153" s="726"/>
    </row>
    <row r="154" spans="1:62" ht="24.95" customHeight="1" thickTop="1" thickBot="1" x14ac:dyDescent="0.2">
      <c r="A154" s="2048"/>
      <c r="B154" s="794">
        <v>5</v>
      </c>
      <c r="C154" s="2170"/>
      <c r="D154" s="2183" t="s">
        <v>759</v>
      </c>
      <c r="E154" s="2184"/>
      <c r="F154" s="2184"/>
      <c r="G154" s="2184"/>
      <c r="H154" s="2184"/>
      <c r="I154" s="2184"/>
      <c r="J154" s="2184"/>
      <c r="K154" s="2184"/>
      <c r="L154" s="2185"/>
      <c r="M154" s="2140"/>
      <c r="N154" s="2141"/>
      <c r="O154" s="2141"/>
      <c r="P154" s="2142"/>
      <c r="Q154" s="449"/>
      <c r="S154" s="449"/>
      <c r="T154" s="449"/>
      <c r="U154" s="449"/>
      <c r="V154" s="449"/>
      <c r="W154" s="449"/>
      <c r="X154" s="449"/>
      <c r="Y154" s="449"/>
      <c r="Z154" s="449"/>
      <c r="AA154" s="449"/>
      <c r="AB154" s="449"/>
      <c r="AC154" s="449"/>
      <c r="AH154" s="2181"/>
      <c r="AI154" s="1251">
        <v>5</v>
      </c>
      <c r="AJ154" s="2171"/>
      <c r="AK154" s="2195" t="s">
        <v>759</v>
      </c>
      <c r="AL154" s="2196"/>
      <c r="AM154" s="2196"/>
      <c r="AN154" s="2196"/>
      <c r="AO154" s="2196"/>
      <c r="AP154" s="2196"/>
      <c r="AQ154" s="2196"/>
      <c r="AR154" s="2196"/>
      <c r="AS154" s="2197"/>
      <c r="AT154" s="2163"/>
      <c r="AU154" s="2164"/>
      <c r="AV154" s="2164"/>
      <c r="AW154" s="2165"/>
      <c r="AX154" s="673"/>
      <c r="AY154" s="673"/>
      <c r="AZ154" s="673"/>
      <c r="BA154" s="673"/>
      <c r="BB154" s="673"/>
      <c r="BC154" s="726"/>
      <c r="BD154" s="726"/>
      <c r="BE154" s="726"/>
      <c r="BF154" s="726"/>
      <c r="BG154" s="726"/>
      <c r="BH154" s="726"/>
      <c r="BI154" s="726"/>
      <c r="BJ154" s="726"/>
    </row>
    <row r="155" spans="1:62" ht="24.95" customHeight="1" thickTop="1" thickBot="1" x14ac:dyDescent="0.2">
      <c r="A155" s="2048"/>
      <c r="B155" s="794">
        <v>6</v>
      </c>
      <c r="C155" s="2152" t="s">
        <v>2912</v>
      </c>
      <c r="D155" s="2183" t="s">
        <v>760</v>
      </c>
      <c r="E155" s="2184"/>
      <c r="F155" s="2184"/>
      <c r="G155" s="2184"/>
      <c r="H155" s="2184"/>
      <c r="I155" s="2184"/>
      <c r="J155" s="2184"/>
      <c r="K155" s="2184"/>
      <c r="L155" s="2185"/>
      <c r="M155" s="2140"/>
      <c r="N155" s="2141"/>
      <c r="O155" s="2141"/>
      <c r="P155" s="2142"/>
      <c r="Q155" s="449"/>
      <c r="S155" s="449"/>
      <c r="T155" s="449"/>
      <c r="U155" s="449"/>
      <c r="V155" s="449"/>
      <c r="W155" s="449"/>
      <c r="X155" s="449"/>
      <c r="Y155" s="449"/>
      <c r="Z155" s="449"/>
      <c r="AA155" s="449"/>
      <c r="AB155" s="449"/>
      <c r="AC155" s="449"/>
      <c r="AH155" s="2181"/>
      <c r="AI155" s="1251">
        <v>6</v>
      </c>
      <c r="AJ155" s="2168" t="s">
        <v>2912</v>
      </c>
      <c r="AK155" s="2162" t="s">
        <v>760</v>
      </c>
      <c r="AL155" s="2186"/>
      <c r="AM155" s="2186"/>
      <c r="AN155" s="2186"/>
      <c r="AO155" s="2186"/>
      <c r="AP155" s="2186"/>
      <c r="AQ155" s="2186"/>
      <c r="AR155" s="2186"/>
      <c r="AS155" s="2187"/>
      <c r="AT155" s="2163"/>
      <c r="AU155" s="2164"/>
      <c r="AV155" s="2164"/>
      <c r="AW155" s="2165"/>
      <c r="AX155" s="673"/>
      <c r="AY155" s="673"/>
      <c r="AZ155" s="673"/>
      <c r="BA155" s="673"/>
      <c r="BB155" s="673"/>
      <c r="BC155" s="726"/>
      <c r="BD155" s="726"/>
      <c r="BE155" s="726"/>
      <c r="BF155" s="726"/>
      <c r="BG155" s="726"/>
      <c r="BH155" s="726"/>
      <c r="BI155" s="726"/>
      <c r="BJ155" s="726"/>
    </row>
    <row r="156" spans="1:62" ht="24.95" customHeight="1" thickTop="1" thickBot="1" x14ac:dyDescent="0.2">
      <c r="A156" s="2048"/>
      <c r="B156" s="794">
        <v>7</v>
      </c>
      <c r="C156" s="2153"/>
      <c r="D156" s="2183" t="s">
        <v>761</v>
      </c>
      <c r="E156" s="2184"/>
      <c r="F156" s="2184"/>
      <c r="G156" s="2184"/>
      <c r="H156" s="2184"/>
      <c r="I156" s="2184"/>
      <c r="J156" s="2184"/>
      <c r="K156" s="2184"/>
      <c r="L156" s="2185"/>
      <c r="M156" s="2140"/>
      <c r="N156" s="2141"/>
      <c r="O156" s="2141"/>
      <c r="P156" s="2142"/>
      <c r="Q156" s="449"/>
      <c r="S156" s="449"/>
      <c r="T156" s="449"/>
      <c r="U156" s="449"/>
      <c r="V156" s="449"/>
      <c r="W156" s="449"/>
      <c r="X156" s="449"/>
      <c r="Y156" s="449"/>
      <c r="Z156" s="449"/>
      <c r="AA156" s="449"/>
      <c r="AB156" s="449"/>
      <c r="AC156" s="449"/>
      <c r="AH156" s="2181"/>
      <c r="AI156" s="1251">
        <v>7</v>
      </c>
      <c r="AJ156" s="2169"/>
      <c r="AK156" s="2162" t="s">
        <v>761</v>
      </c>
      <c r="AL156" s="2186"/>
      <c r="AM156" s="2186"/>
      <c r="AN156" s="2186"/>
      <c r="AO156" s="2186"/>
      <c r="AP156" s="2186"/>
      <c r="AQ156" s="2186"/>
      <c r="AR156" s="2186"/>
      <c r="AS156" s="2187"/>
      <c r="AT156" s="2163"/>
      <c r="AU156" s="2164"/>
      <c r="AV156" s="2164"/>
      <c r="AW156" s="2165"/>
      <c r="AX156" s="673"/>
      <c r="AY156" s="673"/>
      <c r="AZ156" s="673"/>
      <c r="BA156" s="673"/>
      <c r="BB156" s="673"/>
      <c r="BC156" s="726"/>
      <c r="BD156" s="726"/>
      <c r="BE156" s="726"/>
      <c r="BF156" s="726"/>
      <c r="BG156" s="726"/>
      <c r="BH156" s="726"/>
      <c r="BI156" s="726"/>
      <c r="BJ156" s="726"/>
    </row>
    <row r="157" spans="1:62" ht="24.95" customHeight="1" thickTop="1" thickBot="1" x14ac:dyDescent="0.2">
      <c r="A157" s="2048"/>
      <c r="B157" s="794">
        <v>8</v>
      </c>
      <c r="C157" s="2170"/>
      <c r="D157" s="2200" t="s">
        <v>762</v>
      </c>
      <c r="E157" s="2201"/>
      <c r="F157" s="2201"/>
      <c r="G157" s="2201"/>
      <c r="H157" s="2201"/>
      <c r="I157" s="2201"/>
      <c r="J157" s="2201"/>
      <c r="K157" s="2201"/>
      <c r="L157" s="2202"/>
      <c r="M157" s="2140"/>
      <c r="N157" s="2141"/>
      <c r="O157" s="2141"/>
      <c r="P157" s="2142"/>
      <c r="Q157" s="449"/>
      <c r="S157" s="449"/>
      <c r="T157" s="449"/>
      <c r="U157" s="449"/>
      <c r="V157" s="449"/>
      <c r="W157" s="449"/>
      <c r="X157" s="449"/>
      <c r="Y157" s="449"/>
      <c r="Z157" s="449"/>
      <c r="AA157" s="449"/>
      <c r="AB157" s="449"/>
      <c r="AC157" s="449"/>
      <c r="AH157" s="2181"/>
      <c r="AI157" s="1251">
        <v>8</v>
      </c>
      <c r="AJ157" s="2171"/>
      <c r="AK157" s="2203" t="s">
        <v>762</v>
      </c>
      <c r="AL157" s="2204"/>
      <c r="AM157" s="2204"/>
      <c r="AN157" s="2204"/>
      <c r="AO157" s="2204"/>
      <c r="AP157" s="2204"/>
      <c r="AQ157" s="2204"/>
      <c r="AR157" s="2204"/>
      <c r="AS157" s="2205"/>
      <c r="AT157" s="2163"/>
      <c r="AU157" s="2164"/>
      <c r="AV157" s="2164"/>
      <c r="AW157" s="2165"/>
      <c r="AX157" s="673"/>
      <c r="AY157" s="673"/>
      <c r="AZ157" s="673"/>
      <c r="BA157" s="673"/>
      <c r="BB157" s="673"/>
      <c r="BC157" s="726"/>
      <c r="BD157" s="726"/>
      <c r="BE157" s="726"/>
      <c r="BF157" s="726"/>
      <c r="BG157" s="726"/>
      <c r="BH157" s="726"/>
      <c r="BI157" s="726"/>
      <c r="BJ157" s="726"/>
    </row>
    <row r="158" spans="1:62" ht="24.95" customHeight="1" thickTop="1" thickBot="1" x14ac:dyDescent="0.2">
      <c r="A158" s="2048"/>
      <c r="B158" s="794">
        <v>9</v>
      </c>
      <c r="C158" s="2152" t="s">
        <v>140</v>
      </c>
      <c r="D158" s="2183" t="s">
        <v>32</v>
      </c>
      <c r="E158" s="2184"/>
      <c r="F158" s="2184"/>
      <c r="G158" s="2184"/>
      <c r="H158" s="2184"/>
      <c r="I158" s="2184"/>
      <c r="J158" s="2184"/>
      <c r="K158" s="2184"/>
      <c r="L158" s="2185"/>
      <c r="M158" s="2140"/>
      <c r="N158" s="2141"/>
      <c r="O158" s="2141"/>
      <c r="P158" s="2142"/>
      <c r="Q158" s="449"/>
      <c r="S158" s="449"/>
      <c r="T158" s="449"/>
      <c r="U158" s="449"/>
      <c r="V158" s="449"/>
      <c r="W158" s="449"/>
      <c r="X158" s="449"/>
      <c r="Y158" s="449"/>
      <c r="Z158" s="449"/>
      <c r="AA158" s="449"/>
      <c r="AB158" s="449"/>
      <c r="AC158" s="449"/>
      <c r="AH158" s="2181"/>
      <c r="AI158" s="1251">
        <v>9</v>
      </c>
      <c r="AJ158" s="2168" t="s">
        <v>140</v>
      </c>
      <c r="AK158" s="2162" t="s">
        <v>32</v>
      </c>
      <c r="AL158" s="2186"/>
      <c r="AM158" s="2186"/>
      <c r="AN158" s="2186"/>
      <c r="AO158" s="2186"/>
      <c r="AP158" s="2186"/>
      <c r="AQ158" s="2186"/>
      <c r="AR158" s="2186"/>
      <c r="AS158" s="2187"/>
      <c r="AT158" s="2163"/>
      <c r="AU158" s="2164"/>
      <c r="AV158" s="2164"/>
      <c r="AW158" s="2165"/>
      <c r="AX158" s="673"/>
      <c r="AY158" s="673"/>
      <c r="AZ158" s="673"/>
      <c r="BA158" s="673"/>
      <c r="BB158" s="673"/>
      <c r="BC158" s="726"/>
      <c r="BD158" s="726"/>
      <c r="BE158" s="726"/>
      <c r="BF158" s="726"/>
      <c r="BG158" s="726"/>
      <c r="BH158" s="726"/>
      <c r="BI158" s="726"/>
      <c r="BJ158" s="726"/>
    </row>
    <row r="159" spans="1:62" ht="24.95" customHeight="1" thickTop="1" thickBot="1" x14ac:dyDescent="0.2">
      <c r="A159" s="2048"/>
      <c r="B159" s="794">
        <v>10</v>
      </c>
      <c r="C159" s="2153"/>
      <c r="D159" s="2183" t="s">
        <v>30</v>
      </c>
      <c r="E159" s="2184"/>
      <c r="F159" s="2184"/>
      <c r="G159" s="2184"/>
      <c r="H159" s="2184"/>
      <c r="I159" s="2184"/>
      <c r="J159" s="2184"/>
      <c r="K159" s="2184"/>
      <c r="L159" s="2185"/>
      <c r="M159" s="2140"/>
      <c r="N159" s="2141"/>
      <c r="O159" s="2141"/>
      <c r="P159" s="2142"/>
      <c r="Q159" s="449"/>
      <c r="S159" s="449"/>
      <c r="T159" s="449"/>
      <c r="U159" s="449"/>
      <c r="V159" s="449"/>
      <c r="W159" s="449"/>
      <c r="X159" s="449"/>
      <c r="Y159" s="449"/>
      <c r="Z159" s="449"/>
      <c r="AA159" s="449"/>
      <c r="AB159" s="449"/>
      <c r="AC159" s="449"/>
      <c r="AH159" s="2181"/>
      <c r="AI159" s="1251">
        <v>10</v>
      </c>
      <c r="AJ159" s="2169"/>
      <c r="AK159" s="2162" t="s">
        <v>30</v>
      </c>
      <c r="AL159" s="2186"/>
      <c r="AM159" s="2186"/>
      <c r="AN159" s="2186"/>
      <c r="AO159" s="2186"/>
      <c r="AP159" s="2186"/>
      <c r="AQ159" s="2186"/>
      <c r="AR159" s="2186"/>
      <c r="AS159" s="2187"/>
      <c r="AT159" s="2163"/>
      <c r="AU159" s="2164"/>
      <c r="AV159" s="2164"/>
      <c r="AW159" s="2165"/>
      <c r="AX159" s="673"/>
      <c r="AY159" s="673"/>
      <c r="AZ159" s="673"/>
      <c r="BA159" s="673"/>
      <c r="BB159" s="673"/>
      <c r="BC159" s="726"/>
      <c r="BD159" s="726"/>
      <c r="BE159" s="726"/>
      <c r="BF159" s="726"/>
      <c r="BG159" s="726"/>
      <c r="BH159" s="726"/>
      <c r="BI159" s="726"/>
      <c r="BJ159" s="726"/>
    </row>
    <row r="160" spans="1:62" ht="24.95" customHeight="1" thickTop="1" thickBot="1" x14ac:dyDescent="0.2">
      <c r="A160" s="2048"/>
      <c r="B160" s="794">
        <v>11</v>
      </c>
      <c r="C160" s="2153"/>
      <c r="D160" s="2183" t="s">
        <v>31</v>
      </c>
      <c r="E160" s="2184"/>
      <c r="F160" s="2184"/>
      <c r="G160" s="2184"/>
      <c r="H160" s="2184"/>
      <c r="I160" s="2184"/>
      <c r="J160" s="2184"/>
      <c r="K160" s="2184"/>
      <c r="L160" s="2185"/>
      <c r="M160" s="2140"/>
      <c r="N160" s="2141"/>
      <c r="O160" s="2141"/>
      <c r="P160" s="2142"/>
      <c r="Q160" s="449"/>
      <c r="S160" s="449"/>
      <c r="T160" s="449"/>
      <c r="U160" s="449"/>
      <c r="V160" s="449"/>
      <c r="W160" s="449"/>
      <c r="X160" s="449"/>
      <c r="Y160" s="449"/>
      <c r="Z160" s="449"/>
      <c r="AA160" s="449"/>
      <c r="AB160" s="449"/>
      <c r="AC160" s="449"/>
      <c r="AH160" s="2181"/>
      <c r="AI160" s="1251">
        <v>11</v>
      </c>
      <c r="AJ160" s="2169"/>
      <c r="AK160" s="2162" t="s">
        <v>31</v>
      </c>
      <c r="AL160" s="2186"/>
      <c r="AM160" s="2186"/>
      <c r="AN160" s="2186"/>
      <c r="AO160" s="2186"/>
      <c r="AP160" s="2186"/>
      <c r="AQ160" s="2186"/>
      <c r="AR160" s="2186"/>
      <c r="AS160" s="2187"/>
      <c r="AT160" s="2163"/>
      <c r="AU160" s="2164"/>
      <c r="AV160" s="2164"/>
      <c r="AW160" s="2165"/>
      <c r="AX160" s="673"/>
      <c r="AY160" s="673"/>
      <c r="AZ160" s="673"/>
      <c r="BA160" s="673"/>
      <c r="BB160" s="673"/>
      <c r="BC160" s="726"/>
      <c r="BD160" s="726"/>
      <c r="BE160" s="726"/>
      <c r="BF160" s="726"/>
      <c r="BG160" s="726"/>
      <c r="BH160" s="726"/>
      <c r="BI160" s="726"/>
      <c r="BJ160" s="726"/>
    </row>
    <row r="161" spans="1:64" ht="24.95" customHeight="1" thickTop="1" thickBot="1" x14ac:dyDescent="0.2">
      <c r="A161" s="2048"/>
      <c r="B161" s="794">
        <v>12</v>
      </c>
      <c r="C161" s="2153"/>
      <c r="D161" s="2183" t="s">
        <v>763</v>
      </c>
      <c r="E161" s="2184"/>
      <c r="F161" s="2184"/>
      <c r="G161" s="2184"/>
      <c r="H161" s="2184"/>
      <c r="I161" s="2184"/>
      <c r="J161" s="2184"/>
      <c r="K161" s="2184"/>
      <c r="L161" s="2185"/>
      <c r="M161" s="2140"/>
      <c r="N161" s="2141"/>
      <c r="O161" s="2141"/>
      <c r="P161" s="2142"/>
      <c r="Q161" s="26"/>
      <c r="S161" s="26"/>
      <c r="T161" s="26"/>
      <c r="U161" s="26"/>
      <c r="V161" s="26"/>
      <c r="W161" s="26"/>
      <c r="X161" s="26"/>
      <c r="Y161" s="26"/>
      <c r="Z161" s="26"/>
      <c r="AA161" s="449"/>
      <c r="AB161" s="393"/>
      <c r="AC161" s="449"/>
      <c r="AH161" s="2181"/>
      <c r="AI161" s="1251">
        <v>12</v>
      </c>
      <c r="AJ161" s="2169"/>
      <c r="AK161" s="2162" t="s">
        <v>763</v>
      </c>
      <c r="AL161" s="2186"/>
      <c r="AM161" s="2186"/>
      <c r="AN161" s="2186"/>
      <c r="AO161" s="2186"/>
      <c r="AP161" s="2186"/>
      <c r="AQ161" s="2186"/>
      <c r="AR161" s="2186"/>
      <c r="AS161" s="2187"/>
      <c r="AT161" s="2163"/>
      <c r="AU161" s="2164"/>
      <c r="AV161" s="2164"/>
      <c r="AW161" s="2165"/>
      <c r="AX161" s="666"/>
      <c r="AY161" s="673"/>
      <c r="AZ161" s="666"/>
      <c r="BA161" s="666"/>
      <c r="BB161" s="666"/>
      <c r="BC161" s="666"/>
      <c r="BD161" s="666"/>
      <c r="BE161" s="666"/>
      <c r="BF161" s="666"/>
      <c r="BG161" s="666"/>
      <c r="BH161" s="726"/>
      <c r="BI161" s="680"/>
      <c r="BJ161" s="726"/>
    </row>
    <row r="162" spans="1:64" ht="24.95" customHeight="1" thickTop="1" thickBot="1" x14ac:dyDescent="0.2">
      <c r="A162" s="2048"/>
      <c r="B162" s="794">
        <v>13</v>
      </c>
      <c r="C162" s="2170"/>
      <c r="D162" s="2191" t="s">
        <v>764</v>
      </c>
      <c r="E162" s="2192"/>
      <c r="F162" s="2192"/>
      <c r="G162" s="2192"/>
      <c r="H162" s="2192"/>
      <c r="I162" s="2192"/>
      <c r="J162" s="2192"/>
      <c r="K162" s="2192"/>
      <c r="L162" s="2193"/>
      <c r="M162" s="2140"/>
      <c r="N162" s="2141"/>
      <c r="O162" s="2141"/>
      <c r="P162" s="2142"/>
      <c r="Q162" s="449"/>
      <c r="S162" s="449"/>
      <c r="T162" s="449"/>
      <c r="U162" s="449"/>
      <c r="V162" s="449"/>
      <c r="W162" s="449"/>
      <c r="X162" s="449"/>
      <c r="Y162" s="449"/>
      <c r="Z162" s="449"/>
      <c r="AA162" s="449"/>
      <c r="AB162" s="449"/>
      <c r="AC162" s="449"/>
      <c r="AH162" s="2181"/>
      <c r="AI162" s="1251">
        <v>13</v>
      </c>
      <c r="AJ162" s="2171"/>
      <c r="AK162" s="2167" t="s">
        <v>764</v>
      </c>
      <c r="AL162" s="2198"/>
      <c r="AM162" s="2198"/>
      <c r="AN162" s="2198"/>
      <c r="AO162" s="2198"/>
      <c r="AP162" s="2198"/>
      <c r="AQ162" s="2198"/>
      <c r="AR162" s="2198"/>
      <c r="AS162" s="2199"/>
      <c r="AT162" s="2163"/>
      <c r="AU162" s="2164"/>
      <c r="AV162" s="2164"/>
      <c r="AW162" s="2165"/>
      <c r="AX162" s="673"/>
      <c r="AY162" s="673"/>
      <c r="AZ162" s="673"/>
      <c r="BA162" s="673"/>
      <c r="BB162" s="673"/>
      <c r="BC162" s="726"/>
      <c r="BD162" s="726"/>
      <c r="BE162" s="726"/>
      <c r="BF162" s="726"/>
      <c r="BG162" s="726"/>
      <c r="BH162" s="726"/>
      <c r="BI162" s="726"/>
      <c r="BJ162" s="726"/>
    </row>
    <row r="163" spans="1:64" ht="24.95" customHeight="1" thickTop="1" thickBot="1" x14ac:dyDescent="0.2">
      <c r="A163" s="2049"/>
      <c r="B163" s="866"/>
      <c r="C163" s="2212"/>
      <c r="D163" s="2213"/>
      <c r="E163" s="2213"/>
      <c r="F163" s="2213"/>
      <c r="G163" s="2213"/>
      <c r="H163" s="2213"/>
      <c r="I163" s="2213"/>
      <c r="J163" s="2213"/>
      <c r="K163" s="2213"/>
      <c r="L163" s="2214"/>
      <c r="M163" s="2215"/>
      <c r="N163" s="2216"/>
      <c r="O163" s="2216"/>
      <c r="P163" s="2217"/>
      <c r="Q163" s="449"/>
      <c r="S163" s="449"/>
      <c r="T163" s="449"/>
      <c r="U163" s="449"/>
      <c r="V163" s="449"/>
      <c r="W163" s="449"/>
      <c r="X163" s="449"/>
      <c r="Y163" s="449"/>
      <c r="Z163" s="449"/>
      <c r="AA163" s="449"/>
      <c r="AB163" s="449"/>
      <c r="AC163" s="449"/>
      <c r="AH163" s="2182"/>
      <c r="AI163" s="882"/>
      <c r="AJ163" s="2218"/>
      <c r="AK163" s="2219"/>
      <c r="AL163" s="2219"/>
      <c r="AM163" s="2219"/>
      <c r="AN163" s="2219"/>
      <c r="AO163" s="2219"/>
      <c r="AP163" s="2219"/>
      <c r="AQ163" s="2219"/>
      <c r="AR163" s="2219"/>
      <c r="AS163" s="2219"/>
      <c r="AT163" s="2208"/>
      <c r="AU163" s="2209"/>
      <c r="AV163" s="2209"/>
      <c r="AW163" s="2210"/>
      <c r="AX163" s="726"/>
      <c r="AY163" s="673"/>
      <c r="AZ163" s="726"/>
      <c r="BA163" s="726"/>
      <c r="BB163" s="726"/>
      <c r="BC163" s="726"/>
      <c r="BD163" s="726"/>
      <c r="BE163" s="726"/>
      <c r="BF163" s="726"/>
      <c r="BG163" s="726"/>
      <c r="BH163" s="726"/>
      <c r="BI163" s="726"/>
      <c r="BJ163" s="726"/>
    </row>
    <row r="164" spans="1:64" ht="15" customHeight="1" thickBot="1" x14ac:dyDescent="0.2">
      <c r="A164" s="798"/>
      <c r="B164" s="799"/>
      <c r="C164" s="800"/>
      <c r="D164" s="800"/>
      <c r="E164" s="800"/>
      <c r="F164" s="800"/>
      <c r="G164" s="800"/>
      <c r="H164" s="800"/>
      <c r="I164" s="800"/>
      <c r="J164" s="800"/>
      <c r="K164" s="800"/>
      <c r="L164" s="800"/>
      <c r="M164" s="940"/>
      <c r="N164" s="940"/>
      <c r="O164" s="940"/>
      <c r="P164" s="940"/>
      <c r="AH164" s="727"/>
      <c r="AI164" s="728"/>
      <c r="AJ164" s="30"/>
      <c r="AK164" s="30"/>
      <c r="AL164" s="30"/>
      <c r="AM164" s="30"/>
      <c r="AN164" s="30"/>
      <c r="AO164" s="30"/>
      <c r="AP164" s="30"/>
      <c r="AQ164" s="30"/>
      <c r="AR164" s="30"/>
      <c r="AS164" s="30"/>
      <c r="AT164" s="729"/>
      <c r="AU164" s="729"/>
      <c r="AV164" s="726"/>
      <c r="AW164" s="726"/>
      <c r="AX164" s="726"/>
      <c r="AY164" s="673"/>
      <c r="AZ164" s="726"/>
      <c r="BA164" s="726"/>
      <c r="BB164" s="726"/>
      <c r="BC164" s="726"/>
      <c r="BD164" s="726"/>
      <c r="BE164" s="726"/>
      <c r="BF164" s="726"/>
      <c r="BG164" s="726"/>
      <c r="BH164" s="726"/>
      <c r="BI164" s="726"/>
      <c r="BJ164" s="726"/>
    </row>
    <row r="165" spans="1:64" ht="38.1" customHeight="1" thickTop="1" thickBot="1" x14ac:dyDescent="0.2">
      <c r="A165" s="2229"/>
      <c r="B165" s="2230"/>
      <c r="C165" s="938" t="s">
        <v>2968</v>
      </c>
      <c r="E165" s="718"/>
      <c r="F165" s="800"/>
      <c r="G165" s="800"/>
      <c r="H165" s="800"/>
      <c r="I165" s="800"/>
      <c r="J165" s="800"/>
      <c r="K165" s="800"/>
      <c r="L165" s="800"/>
      <c r="M165" s="940"/>
      <c r="N165" s="940"/>
      <c r="O165" s="940"/>
      <c r="P165" s="940"/>
      <c r="AH165" s="2231"/>
      <c r="AI165" s="2232"/>
      <c r="AJ165" s="1252" t="s">
        <v>2969</v>
      </c>
      <c r="AT165" s="729"/>
      <c r="AU165" s="729"/>
      <c r="AV165" s="726"/>
      <c r="AW165" s="726"/>
      <c r="AX165" s="726"/>
      <c r="AY165" s="673"/>
      <c r="AZ165" s="726"/>
      <c r="BA165" s="726"/>
      <c r="BB165" s="726"/>
      <c r="BC165" s="726"/>
      <c r="BD165" s="726"/>
      <c r="BE165" s="726"/>
      <c r="BF165" s="726"/>
      <c r="BG165" s="726"/>
      <c r="BH165" s="726"/>
      <c r="BI165" s="726"/>
      <c r="BJ165" s="726"/>
    </row>
    <row r="166" spans="1:64" ht="18" customHeight="1" thickTop="1" x14ac:dyDescent="0.15">
      <c r="A166" s="1978" t="str">
        <f>IF(ISBLANK('１．学校基本情報'!$A$7),"",'１．学校基本情報'!$A$7)</f>
        <v/>
      </c>
      <c r="B166" s="1978"/>
      <c r="C166" s="1978"/>
      <c r="D166" s="1978"/>
      <c r="E166" s="1978"/>
      <c r="F166" s="1978"/>
      <c r="G166" s="1978"/>
      <c r="H166" s="1978"/>
      <c r="I166" s="1978"/>
      <c r="J166" s="1978"/>
      <c r="K166" s="1978"/>
      <c r="L166" s="1978"/>
      <c r="M166" s="1978"/>
      <c r="N166" s="1978"/>
      <c r="O166" s="1978"/>
      <c r="P166" s="1978"/>
      <c r="Q166" s="1978"/>
      <c r="R166" s="1978"/>
      <c r="S166" s="1978"/>
      <c r="T166" s="1978"/>
      <c r="U166" s="1978"/>
      <c r="V166" s="1978"/>
      <c r="W166" s="1978"/>
      <c r="X166" s="1978"/>
      <c r="Y166" s="1978"/>
      <c r="Z166" s="1978"/>
      <c r="AA166" s="1978"/>
      <c r="AB166" s="1978"/>
      <c r="AC166" s="1978"/>
      <c r="AD166" s="1978"/>
      <c r="AE166" s="1978"/>
      <c r="AF166" s="1978"/>
    </row>
    <row r="167" spans="1:64" ht="60.75" customHeight="1" thickBot="1" x14ac:dyDescent="0.2">
      <c r="A167" s="2233" t="s">
        <v>4391</v>
      </c>
      <c r="B167" s="2145"/>
      <c r="C167" s="2145"/>
      <c r="D167" s="2145"/>
      <c r="E167" s="2145"/>
      <c r="F167" s="2145"/>
      <c r="G167" s="2145"/>
      <c r="H167" s="2145"/>
      <c r="I167" s="2145"/>
      <c r="J167" s="2145"/>
      <c r="K167" s="2145"/>
      <c r="L167" s="2145"/>
      <c r="M167" s="2145"/>
      <c r="N167" s="2145"/>
      <c r="O167" s="2145"/>
      <c r="P167" s="2145"/>
      <c r="Q167" s="2145"/>
      <c r="R167" s="2145"/>
      <c r="S167" s="2145"/>
      <c r="T167" s="2145"/>
      <c r="U167" s="2145"/>
      <c r="V167" s="2145"/>
      <c r="X167" s="718"/>
      <c r="Y167" s="718"/>
      <c r="Z167" s="718"/>
      <c r="AA167" s="718"/>
      <c r="AB167" s="718"/>
      <c r="AC167" s="718"/>
      <c r="AD167" s="718"/>
      <c r="AE167" s="718"/>
      <c r="AH167" s="2160" t="s">
        <v>4440</v>
      </c>
      <c r="AI167" s="2160"/>
      <c r="AJ167" s="2160"/>
      <c r="AK167" s="2160"/>
      <c r="AL167" s="2160"/>
      <c r="AM167" s="2160"/>
      <c r="AN167" s="2160"/>
      <c r="AO167" s="2160"/>
      <c r="AP167" s="2160"/>
      <c r="AQ167" s="2160"/>
      <c r="AR167" s="2160"/>
      <c r="AS167" s="2160"/>
      <c r="AT167" s="2160"/>
      <c r="AU167" s="2160"/>
      <c r="AV167" s="2160"/>
      <c r="AW167" s="2160"/>
      <c r="AX167" s="2160"/>
      <c r="AY167" s="2160"/>
      <c r="AZ167" s="2160"/>
      <c r="BA167" s="2160"/>
      <c r="BB167" s="2160"/>
      <c r="BC167" s="2160"/>
      <c r="BD167" s="2160"/>
      <c r="BE167" s="2160"/>
      <c r="BF167" s="2160"/>
      <c r="BG167" s="719"/>
      <c r="BH167" s="719"/>
      <c r="BI167" s="719"/>
      <c r="BJ167" s="719"/>
      <c r="BK167" s="718"/>
      <c r="BL167" s="718"/>
    </row>
    <row r="168" spans="1:64" ht="25.5" customHeight="1" thickBot="1" x14ac:dyDescent="0.2">
      <c r="A168" s="2234"/>
      <c r="B168" s="2235"/>
      <c r="C168" s="2235"/>
      <c r="D168" s="2235"/>
      <c r="E168" s="2235"/>
      <c r="F168" s="2235"/>
      <c r="G168" s="2235"/>
      <c r="H168" s="2235"/>
      <c r="I168" s="2235"/>
      <c r="J168" s="2235"/>
      <c r="K168" s="2235"/>
      <c r="L168" s="2236"/>
      <c r="M168" s="2149" t="s">
        <v>2945</v>
      </c>
      <c r="N168" s="2150"/>
      <c r="O168" s="2150"/>
      <c r="P168" s="2151"/>
      <c r="Q168" s="720"/>
      <c r="S168" s="720"/>
      <c r="T168" s="720"/>
      <c r="U168" s="720"/>
      <c r="V168" s="720"/>
      <c r="W168" s="720"/>
      <c r="X168" s="720"/>
      <c r="Y168" s="720"/>
      <c r="Z168" s="720"/>
      <c r="AA168" s="721"/>
      <c r="AB168" s="721"/>
      <c r="AC168" s="222"/>
      <c r="AD168" s="722"/>
      <c r="AH168" s="2154"/>
      <c r="AI168" s="2155"/>
      <c r="AJ168" s="2155"/>
      <c r="AK168" s="2155"/>
      <c r="AL168" s="2155"/>
      <c r="AM168" s="2155"/>
      <c r="AN168" s="2155"/>
      <c r="AO168" s="2155"/>
      <c r="AP168" s="2155"/>
      <c r="AQ168" s="2155"/>
      <c r="AR168" s="2155"/>
      <c r="AS168" s="2156"/>
      <c r="AT168" s="2157" t="s">
        <v>2945</v>
      </c>
      <c r="AU168" s="2158"/>
      <c r="AV168" s="2158"/>
      <c r="AW168" s="2159"/>
      <c r="AX168" s="723"/>
      <c r="AY168" s="673"/>
      <c r="AZ168" s="723"/>
      <c r="BA168" s="723"/>
      <c r="BB168" s="723"/>
      <c r="BC168" s="723"/>
      <c r="BD168" s="723"/>
      <c r="BE168" s="723"/>
      <c r="BF168" s="723"/>
      <c r="BG168" s="723"/>
      <c r="BH168" s="724"/>
      <c r="BI168" s="724"/>
      <c r="BJ168" s="725"/>
      <c r="BK168" s="722"/>
    </row>
    <row r="169" spans="1:64" ht="24.95" customHeight="1" thickTop="1" thickBot="1" x14ac:dyDescent="0.2">
      <c r="A169" s="2221" t="s">
        <v>22</v>
      </c>
      <c r="B169" s="801">
        <v>1</v>
      </c>
      <c r="C169" s="2226" t="s">
        <v>377</v>
      </c>
      <c r="D169" s="2224" t="s">
        <v>734</v>
      </c>
      <c r="E169" s="2224"/>
      <c r="F169" s="2224"/>
      <c r="G169" s="2224"/>
      <c r="H169" s="2224"/>
      <c r="I169" s="2224"/>
      <c r="J169" s="2224"/>
      <c r="K169" s="2224"/>
      <c r="L169" s="2225"/>
      <c r="M169" s="2140"/>
      <c r="N169" s="2141"/>
      <c r="O169" s="2141"/>
      <c r="P169" s="2142"/>
      <c r="S169" s="393"/>
      <c r="T169" s="393"/>
      <c r="U169" s="393"/>
      <c r="V169" s="393"/>
      <c r="W169" s="393"/>
      <c r="X169" s="393"/>
      <c r="Y169" s="393"/>
      <c r="Z169" s="393"/>
      <c r="AA169" s="449"/>
      <c r="AB169" s="393"/>
      <c r="AC169" s="393"/>
      <c r="AH169" s="2180" t="s">
        <v>22</v>
      </c>
      <c r="AI169" s="1253">
        <v>1</v>
      </c>
      <c r="AJ169" s="2168" t="s">
        <v>377</v>
      </c>
      <c r="AK169" s="2161" t="s">
        <v>734</v>
      </c>
      <c r="AL169" s="2161"/>
      <c r="AM169" s="2161"/>
      <c r="AN169" s="2161"/>
      <c r="AO169" s="2161"/>
      <c r="AP169" s="2161"/>
      <c r="AQ169" s="2161"/>
      <c r="AR169" s="2161"/>
      <c r="AS169" s="2211"/>
      <c r="AT169" s="2163"/>
      <c r="AU169" s="2164"/>
      <c r="AV169" s="2164"/>
      <c r="AW169" s="2165"/>
      <c r="AX169" s="673"/>
      <c r="AY169" s="673"/>
      <c r="AZ169" s="680"/>
      <c r="BA169" s="680"/>
      <c r="BB169" s="680"/>
      <c r="BC169" s="680"/>
      <c r="BD169" s="680"/>
      <c r="BE169" s="680"/>
      <c r="BF169" s="680"/>
      <c r="BG169" s="680"/>
      <c r="BH169" s="726"/>
      <c r="BI169" s="680"/>
      <c r="BJ169" s="680"/>
    </row>
    <row r="170" spans="1:64" ht="24.95" customHeight="1" thickTop="1" thickBot="1" x14ac:dyDescent="0.2">
      <c r="A170" s="2222"/>
      <c r="B170" s="802">
        <v>2</v>
      </c>
      <c r="C170" s="2227"/>
      <c r="D170" s="2206" t="s">
        <v>23</v>
      </c>
      <c r="E170" s="2206"/>
      <c r="F170" s="2206"/>
      <c r="G170" s="2206"/>
      <c r="H170" s="2206"/>
      <c r="I170" s="2206"/>
      <c r="J170" s="2206"/>
      <c r="K170" s="2206"/>
      <c r="L170" s="2207"/>
      <c r="M170" s="2140"/>
      <c r="N170" s="2141"/>
      <c r="O170" s="2141"/>
      <c r="P170" s="2142"/>
      <c r="S170" s="449"/>
      <c r="T170" s="449"/>
      <c r="U170" s="449"/>
      <c r="V170" s="449"/>
      <c r="W170" s="449"/>
      <c r="X170" s="449"/>
      <c r="Y170" s="449"/>
      <c r="Z170" s="449"/>
      <c r="AA170" s="449"/>
      <c r="AB170" s="449"/>
      <c r="AC170" s="449"/>
      <c r="AH170" s="2181"/>
      <c r="AI170" s="1248">
        <v>2</v>
      </c>
      <c r="AJ170" s="2169"/>
      <c r="AK170" s="2161" t="s">
        <v>23</v>
      </c>
      <c r="AL170" s="2161"/>
      <c r="AM170" s="2161"/>
      <c r="AN170" s="2161"/>
      <c r="AO170" s="2161"/>
      <c r="AP170" s="2161"/>
      <c r="AQ170" s="2161"/>
      <c r="AR170" s="2161"/>
      <c r="AS170" s="2211"/>
      <c r="AT170" s="2163"/>
      <c r="AU170" s="2164"/>
      <c r="AV170" s="2164"/>
      <c r="AW170" s="2165"/>
      <c r="AX170" s="673"/>
      <c r="AY170" s="673"/>
      <c r="AZ170" s="726"/>
      <c r="BA170" s="726"/>
      <c r="BB170" s="726"/>
      <c r="BC170" s="726"/>
      <c r="BD170" s="726"/>
      <c r="BE170" s="726"/>
      <c r="BF170" s="726"/>
      <c r="BG170" s="726"/>
      <c r="BH170" s="726"/>
      <c r="BI170" s="726"/>
      <c r="BJ170" s="726"/>
    </row>
    <row r="171" spans="1:64" ht="24.95" customHeight="1" thickTop="1" thickBot="1" x14ac:dyDescent="0.2">
      <c r="A171" s="2222"/>
      <c r="B171" s="802">
        <v>3</v>
      </c>
      <c r="C171" s="2227"/>
      <c r="D171" s="2206" t="s">
        <v>24</v>
      </c>
      <c r="E171" s="2206"/>
      <c r="F171" s="2206"/>
      <c r="G171" s="2206"/>
      <c r="H171" s="2206"/>
      <c r="I171" s="2206"/>
      <c r="J171" s="2206"/>
      <c r="K171" s="2206"/>
      <c r="L171" s="2207"/>
      <c r="M171" s="2140"/>
      <c r="N171" s="2141"/>
      <c r="O171" s="2141"/>
      <c r="P171" s="2142"/>
      <c r="Q171" s="449"/>
      <c r="S171" s="449"/>
      <c r="T171" s="449"/>
      <c r="U171" s="449"/>
      <c r="V171" s="449"/>
      <c r="W171" s="449"/>
      <c r="X171" s="449"/>
      <c r="Y171" s="449"/>
      <c r="Z171" s="449"/>
      <c r="AA171" s="449"/>
      <c r="AB171" s="449"/>
      <c r="AC171" s="449"/>
      <c r="AH171" s="2181"/>
      <c r="AI171" s="1248">
        <v>3</v>
      </c>
      <c r="AJ171" s="2169"/>
      <c r="AK171" s="2161" t="s">
        <v>24</v>
      </c>
      <c r="AL171" s="2161"/>
      <c r="AM171" s="2161"/>
      <c r="AN171" s="2161"/>
      <c r="AO171" s="2161"/>
      <c r="AP171" s="2161"/>
      <c r="AQ171" s="2161"/>
      <c r="AR171" s="2161"/>
      <c r="AS171" s="2211"/>
      <c r="AT171" s="2163"/>
      <c r="AU171" s="2164"/>
      <c r="AV171" s="2164"/>
      <c r="AW171" s="2165"/>
      <c r="AX171" s="673"/>
      <c r="AY171" s="673"/>
      <c r="AZ171" s="726"/>
      <c r="BA171" s="726"/>
      <c r="BB171" s="726"/>
      <c r="BC171" s="726"/>
      <c r="BD171" s="726"/>
      <c r="BE171" s="726"/>
      <c r="BF171" s="726"/>
      <c r="BG171" s="726"/>
      <c r="BH171" s="726"/>
      <c r="BI171" s="726"/>
      <c r="BJ171" s="726"/>
    </row>
    <row r="172" spans="1:64" ht="24.95" customHeight="1" thickTop="1" thickBot="1" x14ac:dyDescent="0.2">
      <c r="A172" s="2222"/>
      <c r="B172" s="802">
        <v>4</v>
      </c>
      <c r="C172" s="2227"/>
      <c r="D172" s="2206" t="s">
        <v>167</v>
      </c>
      <c r="E172" s="2206"/>
      <c r="F172" s="2206"/>
      <c r="G172" s="2206"/>
      <c r="H172" s="2206"/>
      <c r="I172" s="2206"/>
      <c r="J172" s="2206"/>
      <c r="K172" s="2206"/>
      <c r="L172" s="2207"/>
      <c r="M172" s="2140"/>
      <c r="N172" s="2141"/>
      <c r="O172" s="2141"/>
      <c r="P172" s="2142"/>
      <c r="Q172" s="449"/>
      <c r="S172" s="449"/>
      <c r="T172" s="449"/>
      <c r="U172" s="449"/>
      <c r="V172" s="449"/>
      <c r="W172" s="449"/>
      <c r="X172" s="449"/>
      <c r="Y172" s="449"/>
      <c r="Z172" s="449"/>
      <c r="AA172" s="449"/>
      <c r="AB172" s="449"/>
      <c r="AC172" s="449"/>
      <c r="AH172" s="2181"/>
      <c r="AI172" s="1248">
        <v>4</v>
      </c>
      <c r="AJ172" s="2169"/>
      <c r="AK172" s="2161" t="s">
        <v>167</v>
      </c>
      <c r="AL172" s="2161"/>
      <c r="AM172" s="2161"/>
      <c r="AN172" s="2161"/>
      <c r="AO172" s="2161"/>
      <c r="AP172" s="2161"/>
      <c r="AQ172" s="2161"/>
      <c r="AR172" s="2161"/>
      <c r="AS172" s="2211"/>
      <c r="AT172" s="2163"/>
      <c r="AU172" s="2164"/>
      <c r="AV172" s="2164"/>
      <c r="AW172" s="2165"/>
      <c r="AX172" s="673"/>
      <c r="AY172" s="673"/>
      <c r="AZ172" s="726"/>
      <c r="BA172" s="726"/>
      <c r="BB172" s="726"/>
      <c r="BC172" s="726"/>
      <c r="BD172" s="726"/>
      <c r="BE172" s="726"/>
      <c r="BF172" s="726"/>
      <c r="BG172" s="726"/>
      <c r="BH172" s="726"/>
      <c r="BI172" s="726"/>
      <c r="BJ172" s="726"/>
    </row>
    <row r="173" spans="1:64" ht="24.95" customHeight="1" thickTop="1" thickBot="1" x14ac:dyDescent="0.2">
      <c r="A173" s="2222"/>
      <c r="B173" s="802">
        <v>5</v>
      </c>
      <c r="C173" s="2227"/>
      <c r="D173" s="2206" t="s">
        <v>168</v>
      </c>
      <c r="E173" s="2206"/>
      <c r="F173" s="2206"/>
      <c r="G173" s="2206"/>
      <c r="H173" s="2206"/>
      <c r="I173" s="2206"/>
      <c r="J173" s="2206"/>
      <c r="K173" s="2206"/>
      <c r="L173" s="2207"/>
      <c r="M173" s="2140"/>
      <c r="N173" s="2141"/>
      <c r="O173" s="2141"/>
      <c r="P173" s="2142"/>
      <c r="Q173" s="449"/>
      <c r="S173" s="449"/>
      <c r="T173" s="449"/>
      <c r="U173" s="449"/>
      <c r="V173" s="449"/>
      <c r="W173" s="449"/>
      <c r="X173" s="449"/>
      <c r="Y173" s="449"/>
      <c r="Z173" s="449"/>
      <c r="AA173" s="449"/>
      <c r="AB173" s="449"/>
      <c r="AC173" s="449"/>
      <c r="AH173" s="2181"/>
      <c r="AI173" s="1248">
        <v>5</v>
      </c>
      <c r="AJ173" s="2169"/>
      <c r="AK173" s="2161" t="s">
        <v>168</v>
      </c>
      <c r="AL173" s="2161"/>
      <c r="AM173" s="2161"/>
      <c r="AN173" s="2161"/>
      <c r="AO173" s="2161"/>
      <c r="AP173" s="2161"/>
      <c r="AQ173" s="2161"/>
      <c r="AR173" s="2161"/>
      <c r="AS173" s="2211"/>
      <c r="AT173" s="2163"/>
      <c r="AU173" s="2164"/>
      <c r="AV173" s="2164"/>
      <c r="AW173" s="2165"/>
      <c r="AX173" s="673"/>
      <c r="AY173" s="673"/>
      <c r="AZ173" s="726"/>
      <c r="BA173" s="726"/>
      <c r="BB173" s="726"/>
      <c r="BC173" s="726"/>
      <c r="BD173" s="726"/>
      <c r="BE173" s="726"/>
      <c r="BF173" s="726"/>
      <c r="BG173" s="726"/>
      <c r="BH173" s="726"/>
      <c r="BI173" s="726"/>
      <c r="BJ173" s="726"/>
    </row>
    <row r="174" spans="1:64" ht="24.95" customHeight="1" thickTop="1" thickBot="1" x14ac:dyDescent="0.2">
      <c r="A174" s="2222"/>
      <c r="B174" s="802">
        <v>6</v>
      </c>
      <c r="C174" s="2227"/>
      <c r="D174" s="2206" t="s">
        <v>735</v>
      </c>
      <c r="E174" s="2206"/>
      <c r="F174" s="2206"/>
      <c r="G174" s="2206"/>
      <c r="H174" s="2206"/>
      <c r="I174" s="2206"/>
      <c r="J174" s="2206"/>
      <c r="K174" s="2206"/>
      <c r="L174" s="2207"/>
      <c r="M174" s="2140"/>
      <c r="N174" s="2141"/>
      <c r="O174" s="2141"/>
      <c r="P174" s="2142"/>
      <c r="Q174" s="393"/>
      <c r="S174" s="393"/>
      <c r="T174" s="393"/>
      <c r="U174" s="393"/>
      <c r="V174" s="393"/>
      <c r="W174" s="393"/>
      <c r="X174" s="393"/>
      <c r="Y174" s="393"/>
      <c r="Z174" s="393"/>
      <c r="AA174" s="449"/>
      <c r="AB174" s="393"/>
      <c r="AC174" s="393"/>
      <c r="AH174" s="2181"/>
      <c r="AI174" s="1248">
        <v>6</v>
      </c>
      <c r="AJ174" s="2169"/>
      <c r="AK174" s="2161" t="s">
        <v>735</v>
      </c>
      <c r="AL174" s="2161"/>
      <c r="AM174" s="2161"/>
      <c r="AN174" s="2161"/>
      <c r="AO174" s="2161"/>
      <c r="AP174" s="2161"/>
      <c r="AQ174" s="2161"/>
      <c r="AR174" s="2161"/>
      <c r="AS174" s="2211"/>
      <c r="AT174" s="2163"/>
      <c r="AU174" s="2164"/>
      <c r="AV174" s="2164"/>
      <c r="AW174" s="2165"/>
      <c r="AX174" s="666"/>
      <c r="AY174" s="673"/>
      <c r="AZ174" s="680"/>
      <c r="BA174" s="680"/>
      <c r="BB174" s="680"/>
      <c r="BC174" s="680"/>
      <c r="BD174" s="680"/>
      <c r="BE174" s="680"/>
      <c r="BF174" s="680"/>
      <c r="BG174" s="680"/>
      <c r="BH174" s="726"/>
      <c r="BI174" s="680"/>
      <c r="BJ174" s="680"/>
    </row>
    <row r="175" spans="1:64" ht="24.95" customHeight="1" thickTop="1" thickBot="1" x14ac:dyDescent="0.2">
      <c r="A175" s="2222"/>
      <c r="B175" s="802">
        <v>7</v>
      </c>
      <c r="C175" s="2227"/>
      <c r="D175" s="2206" t="s">
        <v>736</v>
      </c>
      <c r="E175" s="2206"/>
      <c r="F175" s="2206"/>
      <c r="G175" s="2206"/>
      <c r="H175" s="2206"/>
      <c r="I175" s="2206"/>
      <c r="J175" s="2206"/>
      <c r="K175" s="2206"/>
      <c r="L175" s="2207"/>
      <c r="M175" s="2140"/>
      <c r="N175" s="2141"/>
      <c r="O175" s="2141"/>
      <c r="P175" s="2142"/>
      <c r="Q175" s="449"/>
      <c r="S175" s="449"/>
      <c r="T175" s="449"/>
      <c r="U175" s="449"/>
      <c r="V175" s="449"/>
      <c r="W175" s="449"/>
      <c r="X175" s="449"/>
      <c r="Y175" s="449"/>
      <c r="Z175" s="449"/>
      <c r="AA175" s="449"/>
      <c r="AB175" s="449"/>
      <c r="AC175" s="449"/>
      <c r="AH175" s="2181"/>
      <c r="AI175" s="1248">
        <v>7</v>
      </c>
      <c r="AJ175" s="2169"/>
      <c r="AK175" s="2161" t="s">
        <v>736</v>
      </c>
      <c r="AL175" s="2161"/>
      <c r="AM175" s="2161"/>
      <c r="AN175" s="2161"/>
      <c r="AO175" s="2161"/>
      <c r="AP175" s="2161"/>
      <c r="AQ175" s="2161"/>
      <c r="AR175" s="2161"/>
      <c r="AS175" s="2211"/>
      <c r="AT175" s="2163"/>
      <c r="AU175" s="2164"/>
      <c r="AV175" s="2164"/>
      <c r="AW175" s="2165"/>
      <c r="AX175" s="673"/>
      <c r="AY175" s="673"/>
      <c r="AZ175" s="726"/>
      <c r="BA175" s="726"/>
      <c r="BB175" s="726"/>
      <c r="BC175" s="726"/>
      <c r="BD175" s="726"/>
      <c r="BE175" s="726"/>
      <c r="BF175" s="726"/>
      <c r="BG175" s="726"/>
      <c r="BH175" s="726"/>
      <c r="BI175" s="726"/>
      <c r="BJ175" s="726"/>
    </row>
    <row r="176" spans="1:64" ht="24.95" customHeight="1" thickTop="1" thickBot="1" x14ac:dyDescent="0.2">
      <c r="A176" s="2222"/>
      <c r="B176" s="802">
        <v>8</v>
      </c>
      <c r="C176" s="2227"/>
      <c r="D176" s="2206" t="s">
        <v>737</v>
      </c>
      <c r="E176" s="2206"/>
      <c r="F176" s="2206"/>
      <c r="G176" s="2206"/>
      <c r="H176" s="2206"/>
      <c r="I176" s="2206"/>
      <c r="J176" s="2206"/>
      <c r="K176" s="2206"/>
      <c r="L176" s="2207"/>
      <c r="M176" s="2140"/>
      <c r="N176" s="2141"/>
      <c r="O176" s="2141"/>
      <c r="P176" s="2142"/>
      <c r="Q176" s="449"/>
      <c r="S176" s="449"/>
      <c r="T176" s="449"/>
      <c r="U176" s="449"/>
      <c r="V176" s="449"/>
      <c r="W176" s="449"/>
      <c r="X176" s="449"/>
      <c r="Y176" s="449"/>
      <c r="Z176" s="449"/>
      <c r="AA176" s="449"/>
      <c r="AB176" s="449"/>
      <c r="AC176" s="449"/>
      <c r="AH176" s="2181"/>
      <c r="AI176" s="1248">
        <v>8</v>
      </c>
      <c r="AJ176" s="2169"/>
      <c r="AK176" s="2161" t="s">
        <v>737</v>
      </c>
      <c r="AL176" s="2161"/>
      <c r="AM176" s="2161"/>
      <c r="AN176" s="2161"/>
      <c r="AO176" s="2161"/>
      <c r="AP176" s="2161"/>
      <c r="AQ176" s="2161"/>
      <c r="AR176" s="2161"/>
      <c r="AS176" s="2211"/>
      <c r="AT176" s="2163"/>
      <c r="AU176" s="2164"/>
      <c r="AV176" s="2164"/>
      <c r="AW176" s="2165"/>
      <c r="AX176" s="673"/>
      <c r="AY176" s="673"/>
      <c r="AZ176" s="726"/>
      <c r="BA176" s="726"/>
      <c r="BB176" s="726"/>
      <c r="BC176" s="726"/>
      <c r="BD176" s="726"/>
      <c r="BE176" s="726"/>
      <c r="BF176" s="726"/>
      <c r="BG176" s="726"/>
      <c r="BH176" s="726"/>
      <c r="BI176" s="726"/>
      <c r="BJ176" s="726"/>
    </row>
    <row r="177" spans="1:62" ht="24.95" customHeight="1" thickTop="1" thickBot="1" x14ac:dyDescent="0.2">
      <c r="A177" s="2222"/>
      <c r="B177" s="802">
        <v>9</v>
      </c>
      <c r="C177" s="2227"/>
      <c r="D177" s="2206" t="s">
        <v>738</v>
      </c>
      <c r="E177" s="2206"/>
      <c r="F177" s="2206"/>
      <c r="G177" s="2206"/>
      <c r="H177" s="2206"/>
      <c r="I177" s="2206"/>
      <c r="J177" s="2206"/>
      <c r="K177" s="2206"/>
      <c r="L177" s="2207"/>
      <c r="M177" s="2140"/>
      <c r="N177" s="2141"/>
      <c r="O177" s="2141"/>
      <c r="P177" s="2142"/>
      <c r="Q177" s="393"/>
      <c r="S177" s="393"/>
      <c r="T177" s="393"/>
      <c r="U177" s="393"/>
      <c r="V177" s="393"/>
      <c r="W177" s="393"/>
      <c r="X177" s="393"/>
      <c r="Y177" s="393"/>
      <c r="Z177" s="393"/>
      <c r="AA177" s="449"/>
      <c r="AB177" s="393"/>
      <c r="AC177" s="393"/>
      <c r="AH177" s="2181"/>
      <c r="AI177" s="1248">
        <v>9</v>
      </c>
      <c r="AJ177" s="2169"/>
      <c r="AK177" s="2161" t="s">
        <v>738</v>
      </c>
      <c r="AL177" s="2161"/>
      <c r="AM177" s="2161"/>
      <c r="AN177" s="2161"/>
      <c r="AO177" s="2161"/>
      <c r="AP177" s="2161"/>
      <c r="AQ177" s="2161"/>
      <c r="AR177" s="2161"/>
      <c r="AS177" s="2211"/>
      <c r="AT177" s="2163"/>
      <c r="AU177" s="2164"/>
      <c r="AV177" s="2164"/>
      <c r="AW177" s="2165"/>
      <c r="AX177" s="666"/>
      <c r="AY177" s="673"/>
      <c r="AZ177" s="680"/>
      <c r="BA177" s="680"/>
      <c r="BB177" s="680"/>
      <c r="BC177" s="680"/>
      <c r="BD177" s="680"/>
      <c r="BE177" s="680"/>
      <c r="BF177" s="680"/>
      <c r="BG177" s="680"/>
      <c r="BH177" s="726"/>
      <c r="BI177" s="680"/>
      <c r="BJ177" s="680"/>
    </row>
    <row r="178" spans="1:62" ht="24.95" customHeight="1" thickTop="1" thickBot="1" x14ac:dyDescent="0.2">
      <c r="A178" s="2222"/>
      <c r="B178" s="802">
        <v>10</v>
      </c>
      <c r="C178" s="2227"/>
      <c r="D178" s="2206" t="s">
        <v>792</v>
      </c>
      <c r="E178" s="2206"/>
      <c r="F178" s="2206"/>
      <c r="G178" s="2206"/>
      <c r="H178" s="2206"/>
      <c r="I178" s="2206"/>
      <c r="J178" s="2206"/>
      <c r="K178" s="2206"/>
      <c r="L178" s="2207"/>
      <c r="M178" s="2140"/>
      <c r="N178" s="2141"/>
      <c r="O178" s="2141"/>
      <c r="P178" s="2142"/>
      <c r="Q178" s="449"/>
      <c r="S178" s="449"/>
      <c r="T178" s="449"/>
      <c r="U178" s="449"/>
      <c r="V178" s="449"/>
      <c r="W178" s="449"/>
      <c r="X178" s="449"/>
      <c r="Y178" s="449"/>
      <c r="Z178" s="449"/>
      <c r="AA178" s="449"/>
      <c r="AB178" s="449"/>
      <c r="AC178" s="449"/>
      <c r="AH178" s="2181"/>
      <c r="AI178" s="1248">
        <v>10</v>
      </c>
      <c r="AJ178" s="2169"/>
      <c r="AK178" s="2161" t="s">
        <v>792</v>
      </c>
      <c r="AL178" s="2161"/>
      <c r="AM178" s="2161"/>
      <c r="AN178" s="2161"/>
      <c r="AO178" s="2161"/>
      <c r="AP178" s="2161"/>
      <c r="AQ178" s="2161"/>
      <c r="AR178" s="2161"/>
      <c r="AS178" s="2211"/>
      <c r="AT178" s="2163"/>
      <c r="AU178" s="2164"/>
      <c r="AV178" s="2164"/>
      <c r="AW178" s="2165"/>
      <c r="AX178" s="673"/>
      <c r="AY178" s="673"/>
      <c r="AZ178" s="726"/>
      <c r="BA178" s="726"/>
      <c r="BB178" s="726"/>
      <c r="BC178" s="726"/>
      <c r="BD178" s="726"/>
      <c r="BE178" s="726"/>
      <c r="BF178" s="726"/>
      <c r="BG178" s="726"/>
      <c r="BH178" s="726"/>
      <c r="BI178" s="726"/>
      <c r="BJ178" s="726"/>
    </row>
    <row r="179" spans="1:62" ht="24.95" customHeight="1" thickTop="1" thickBot="1" x14ac:dyDescent="0.2">
      <c r="A179" s="2222"/>
      <c r="B179" s="802">
        <v>11</v>
      </c>
      <c r="C179" s="2227"/>
      <c r="D179" s="2206" t="s">
        <v>739</v>
      </c>
      <c r="E179" s="2206"/>
      <c r="F179" s="2206"/>
      <c r="G179" s="2206"/>
      <c r="H179" s="2206"/>
      <c r="I179" s="2206"/>
      <c r="J179" s="2206"/>
      <c r="K179" s="2206"/>
      <c r="L179" s="2207"/>
      <c r="M179" s="2140"/>
      <c r="N179" s="2141"/>
      <c r="O179" s="2141"/>
      <c r="P179" s="2142"/>
      <c r="Q179" s="449"/>
      <c r="S179" s="449"/>
      <c r="T179" s="449"/>
      <c r="U179" s="449"/>
      <c r="V179" s="449"/>
      <c r="W179" s="449"/>
      <c r="X179" s="449"/>
      <c r="Y179" s="449"/>
      <c r="Z179" s="449"/>
      <c r="AA179" s="449"/>
      <c r="AB179" s="449"/>
      <c r="AC179" s="449"/>
      <c r="AH179" s="2181"/>
      <c r="AI179" s="1248">
        <v>11</v>
      </c>
      <c r="AJ179" s="2169"/>
      <c r="AK179" s="2161" t="s">
        <v>739</v>
      </c>
      <c r="AL179" s="2161"/>
      <c r="AM179" s="2161"/>
      <c r="AN179" s="2161"/>
      <c r="AO179" s="2161"/>
      <c r="AP179" s="2161"/>
      <c r="AQ179" s="2161"/>
      <c r="AR179" s="2161"/>
      <c r="AS179" s="2211"/>
      <c r="AT179" s="2163"/>
      <c r="AU179" s="2164"/>
      <c r="AV179" s="2164"/>
      <c r="AW179" s="2165"/>
      <c r="AX179" s="673"/>
      <c r="AY179" s="673"/>
      <c r="AZ179" s="726"/>
      <c r="BA179" s="726"/>
      <c r="BB179" s="726"/>
      <c r="BC179" s="726"/>
      <c r="BD179" s="726"/>
      <c r="BE179" s="726"/>
      <c r="BF179" s="726"/>
      <c r="BG179" s="726"/>
      <c r="BH179" s="726"/>
      <c r="BI179" s="726"/>
      <c r="BJ179" s="726"/>
    </row>
    <row r="180" spans="1:62" ht="24.95" customHeight="1" thickTop="1" thickBot="1" x14ac:dyDescent="0.2">
      <c r="A180" s="2222"/>
      <c r="B180" s="802">
        <v>12</v>
      </c>
      <c r="C180" s="2227"/>
      <c r="D180" s="2206" t="s">
        <v>740</v>
      </c>
      <c r="E180" s="2206"/>
      <c r="F180" s="2206"/>
      <c r="G180" s="2206"/>
      <c r="H180" s="2206"/>
      <c r="I180" s="2206"/>
      <c r="J180" s="2206"/>
      <c r="K180" s="2206"/>
      <c r="L180" s="2207"/>
      <c r="M180" s="2140"/>
      <c r="N180" s="2141"/>
      <c r="O180" s="2141"/>
      <c r="P180" s="2142"/>
      <c r="Q180" s="449"/>
      <c r="S180" s="449"/>
      <c r="T180" s="449"/>
      <c r="U180" s="449"/>
      <c r="V180" s="449"/>
      <c r="W180" s="449"/>
      <c r="X180" s="449"/>
      <c r="Y180" s="449"/>
      <c r="Z180" s="449"/>
      <c r="AA180" s="449"/>
      <c r="AB180" s="449"/>
      <c r="AC180" s="449"/>
      <c r="AH180" s="2181"/>
      <c r="AI180" s="1248">
        <v>12</v>
      </c>
      <c r="AJ180" s="2169"/>
      <c r="AK180" s="2161" t="s">
        <v>740</v>
      </c>
      <c r="AL180" s="2161"/>
      <c r="AM180" s="2161"/>
      <c r="AN180" s="2161"/>
      <c r="AO180" s="2161"/>
      <c r="AP180" s="2161"/>
      <c r="AQ180" s="2161"/>
      <c r="AR180" s="2161"/>
      <c r="AS180" s="2211"/>
      <c r="AT180" s="2163"/>
      <c r="AU180" s="2164"/>
      <c r="AV180" s="2164"/>
      <c r="AW180" s="2165"/>
      <c r="AX180" s="673"/>
      <c r="AY180" s="673"/>
      <c r="AZ180" s="726"/>
      <c r="BA180" s="726"/>
      <c r="BB180" s="726"/>
      <c r="BC180" s="726"/>
      <c r="BD180" s="726"/>
      <c r="BE180" s="726"/>
      <c r="BF180" s="726"/>
      <c r="BG180" s="726"/>
      <c r="BH180" s="726"/>
      <c r="BI180" s="726"/>
      <c r="BJ180" s="726"/>
    </row>
    <row r="181" spans="1:62" ht="24.95" customHeight="1" thickTop="1" thickBot="1" x14ac:dyDescent="0.2">
      <c r="A181" s="2222"/>
      <c r="B181" s="802">
        <v>13</v>
      </c>
      <c r="C181" s="2227"/>
      <c r="D181" s="2206" t="s">
        <v>741</v>
      </c>
      <c r="E181" s="2206"/>
      <c r="F181" s="2206"/>
      <c r="G181" s="2206"/>
      <c r="H181" s="2206"/>
      <c r="I181" s="2206"/>
      <c r="J181" s="2206"/>
      <c r="K181" s="2206"/>
      <c r="L181" s="2207"/>
      <c r="M181" s="2140"/>
      <c r="N181" s="2141"/>
      <c r="O181" s="2141"/>
      <c r="P181" s="2142"/>
      <c r="Q181" s="449"/>
      <c r="S181" s="449"/>
      <c r="T181" s="449"/>
      <c r="U181" s="449"/>
      <c r="V181" s="449"/>
      <c r="W181" s="449"/>
      <c r="X181" s="449"/>
      <c r="Y181" s="449"/>
      <c r="Z181" s="449"/>
      <c r="AA181" s="449"/>
      <c r="AB181" s="449"/>
      <c r="AC181" s="449"/>
      <c r="AH181" s="2181"/>
      <c r="AI181" s="1248">
        <v>13</v>
      </c>
      <c r="AJ181" s="2169"/>
      <c r="AK181" s="2161" t="s">
        <v>741</v>
      </c>
      <c r="AL181" s="2161"/>
      <c r="AM181" s="2161"/>
      <c r="AN181" s="2161"/>
      <c r="AO181" s="2161"/>
      <c r="AP181" s="2161"/>
      <c r="AQ181" s="2161"/>
      <c r="AR181" s="2161"/>
      <c r="AS181" s="2211"/>
      <c r="AT181" s="2163"/>
      <c r="AU181" s="2164"/>
      <c r="AV181" s="2164"/>
      <c r="AW181" s="2165"/>
      <c r="AX181" s="673"/>
      <c r="AY181" s="673"/>
      <c r="AZ181" s="726"/>
      <c r="BA181" s="726"/>
      <c r="BB181" s="726"/>
      <c r="BC181" s="726"/>
      <c r="BD181" s="726"/>
      <c r="BE181" s="726"/>
      <c r="BF181" s="726"/>
      <c r="BG181" s="726"/>
      <c r="BH181" s="726"/>
      <c r="BI181" s="726"/>
      <c r="BJ181" s="726"/>
    </row>
    <row r="182" spans="1:62" ht="24.95" customHeight="1" thickTop="1" thickBot="1" x14ac:dyDescent="0.2">
      <c r="A182" s="2222"/>
      <c r="B182" s="802">
        <v>14</v>
      </c>
      <c r="C182" s="2227"/>
      <c r="D182" s="2206" t="s">
        <v>742</v>
      </c>
      <c r="E182" s="2206"/>
      <c r="F182" s="2206"/>
      <c r="G182" s="2206"/>
      <c r="H182" s="2206"/>
      <c r="I182" s="2206"/>
      <c r="J182" s="2206"/>
      <c r="K182" s="2206"/>
      <c r="L182" s="2207"/>
      <c r="M182" s="2140"/>
      <c r="N182" s="2141"/>
      <c r="O182" s="2141"/>
      <c r="P182" s="2142"/>
      <c r="Q182" s="449"/>
      <c r="S182" s="449"/>
      <c r="T182" s="449"/>
      <c r="U182" s="449"/>
      <c r="V182" s="449"/>
      <c r="W182" s="449"/>
      <c r="X182" s="449"/>
      <c r="Y182" s="449"/>
      <c r="Z182" s="449"/>
      <c r="AA182" s="449"/>
      <c r="AB182" s="449"/>
      <c r="AC182" s="449"/>
      <c r="AH182" s="2181"/>
      <c r="AI182" s="1248">
        <v>14</v>
      </c>
      <c r="AJ182" s="2169"/>
      <c r="AK182" s="2161" t="s">
        <v>742</v>
      </c>
      <c r="AL182" s="2161"/>
      <c r="AM182" s="2161"/>
      <c r="AN182" s="2161"/>
      <c r="AO182" s="2161"/>
      <c r="AP182" s="2161"/>
      <c r="AQ182" s="2161"/>
      <c r="AR182" s="2161"/>
      <c r="AS182" s="2211"/>
      <c r="AT182" s="2163"/>
      <c r="AU182" s="2164"/>
      <c r="AV182" s="2164"/>
      <c r="AW182" s="2165"/>
      <c r="AX182" s="673"/>
      <c r="AY182" s="673"/>
      <c r="AZ182" s="726"/>
      <c r="BA182" s="726"/>
      <c r="BB182" s="726"/>
      <c r="BC182" s="726"/>
      <c r="BD182" s="726"/>
      <c r="BE182" s="726"/>
      <c r="BF182" s="726"/>
      <c r="BG182" s="726"/>
      <c r="BH182" s="726"/>
      <c r="BI182" s="726"/>
      <c r="BJ182" s="726"/>
    </row>
    <row r="183" spans="1:62" ht="24.95" customHeight="1" thickTop="1" thickBot="1" x14ac:dyDescent="0.2">
      <c r="A183" s="2222"/>
      <c r="B183" s="802">
        <v>15</v>
      </c>
      <c r="C183" s="2227"/>
      <c r="D183" s="2206" t="s">
        <v>743</v>
      </c>
      <c r="E183" s="2206"/>
      <c r="F183" s="2206"/>
      <c r="G183" s="2206"/>
      <c r="H183" s="2206"/>
      <c r="I183" s="2206"/>
      <c r="J183" s="2206"/>
      <c r="K183" s="2206"/>
      <c r="L183" s="2207"/>
      <c r="M183" s="2140"/>
      <c r="N183" s="2141"/>
      <c r="O183" s="2141"/>
      <c r="P183" s="2142"/>
      <c r="Q183" s="449"/>
      <c r="S183" s="449"/>
      <c r="T183" s="449"/>
      <c r="U183" s="449"/>
      <c r="V183" s="449"/>
      <c r="W183" s="449"/>
      <c r="X183" s="449"/>
      <c r="Y183" s="449"/>
      <c r="Z183" s="449"/>
      <c r="AA183" s="449"/>
      <c r="AB183" s="449"/>
      <c r="AC183" s="449"/>
      <c r="AH183" s="2181"/>
      <c r="AI183" s="1248">
        <v>15</v>
      </c>
      <c r="AJ183" s="2169"/>
      <c r="AK183" s="2161" t="s">
        <v>743</v>
      </c>
      <c r="AL183" s="2161"/>
      <c r="AM183" s="2161"/>
      <c r="AN183" s="2161"/>
      <c r="AO183" s="2161"/>
      <c r="AP183" s="2161"/>
      <c r="AQ183" s="2161"/>
      <c r="AR183" s="2161"/>
      <c r="AS183" s="2211"/>
      <c r="AT183" s="2163"/>
      <c r="AU183" s="2164"/>
      <c r="AV183" s="2164"/>
      <c r="AW183" s="2165"/>
      <c r="AX183" s="673"/>
      <c r="AY183" s="673"/>
      <c r="AZ183" s="726"/>
      <c r="BA183" s="726"/>
      <c r="BB183" s="726"/>
      <c r="BC183" s="726"/>
      <c r="BD183" s="726"/>
      <c r="BE183" s="726"/>
      <c r="BF183" s="726"/>
      <c r="BG183" s="726"/>
      <c r="BH183" s="726"/>
      <c r="BI183" s="726"/>
      <c r="BJ183" s="726"/>
    </row>
    <row r="184" spans="1:62" ht="24.95" customHeight="1" thickTop="1" thickBot="1" x14ac:dyDescent="0.2">
      <c r="A184" s="2222"/>
      <c r="B184" s="802">
        <v>16</v>
      </c>
      <c r="C184" s="2227"/>
      <c r="D184" s="2206" t="s">
        <v>744</v>
      </c>
      <c r="E184" s="2206"/>
      <c r="F184" s="2206"/>
      <c r="G184" s="2206"/>
      <c r="H184" s="2206"/>
      <c r="I184" s="2206"/>
      <c r="J184" s="2206"/>
      <c r="K184" s="2206"/>
      <c r="L184" s="2207"/>
      <c r="M184" s="2140"/>
      <c r="N184" s="2141"/>
      <c r="O184" s="2141"/>
      <c r="P184" s="2142"/>
      <c r="Q184" s="449"/>
      <c r="S184" s="449"/>
      <c r="T184" s="449"/>
      <c r="U184" s="449"/>
      <c r="V184" s="449"/>
      <c r="W184" s="449"/>
      <c r="X184" s="449"/>
      <c r="Y184" s="449"/>
      <c r="Z184" s="449"/>
      <c r="AA184" s="449"/>
      <c r="AB184" s="449"/>
      <c r="AC184" s="449"/>
      <c r="AH184" s="2181"/>
      <c r="AI184" s="1248">
        <v>16</v>
      </c>
      <c r="AJ184" s="2169"/>
      <c r="AK184" s="2161" t="s">
        <v>744</v>
      </c>
      <c r="AL184" s="2161"/>
      <c r="AM184" s="2161"/>
      <c r="AN184" s="2161"/>
      <c r="AO184" s="2161"/>
      <c r="AP184" s="2161"/>
      <c r="AQ184" s="2161"/>
      <c r="AR184" s="2161"/>
      <c r="AS184" s="2211"/>
      <c r="AT184" s="2163"/>
      <c r="AU184" s="2164"/>
      <c r="AV184" s="2164"/>
      <c r="AW184" s="2165"/>
      <c r="AX184" s="673"/>
      <c r="AY184" s="673"/>
      <c r="AZ184" s="726"/>
      <c r="BA184" s="726"/>
      <c r="BB184" s="726"/>
      <c r="BC184" s="726"/>
      <c r="BD184" s="726"/>
      <c r="BE184" s="726"/>
      <c r="BF184" s="726"/>
      <c r="BG184" s="726"/>
      <c r="BH184" s="726"/>
      <c r="BI184" s="726"/>
      <c r="BJ184" s="726"/>
    </row>
    <row r="185" spans="1:62" ht="24.95" customHeight="1" thickTop="1" thickBot="1" x14ac:dyDescent="0.2">
      <c r="A185" s="2222"/>
      <c r="B185" s="802">
        <v>17</v>
      </c>
      <c r="C185" s="2227"/>
      <c r="D185" s="2206" t="s">
        <v>745</v>
      </c>
      <c r="E185" s="2206"/>
      <c r="F185" s="2206"/>
      <c r="G185" s="2206"/>
      <c r="H185" s="2206"/>
      <c r="I185" s="2206"/>
      <c r="J185" s="2206"/>
      <c r="K185" s="2206"/>
      <c r="L185" s="2207"/>
      <c r="M185" s="2140"/>
      <c r="N185" s="2141"/>
      <c r="O185" s="2141"/>
      <c r="P185" s="2142"/>
      <c r="Q185" s="449"/>
      <c r="S185" s="449"/>
      <c r="T185" s="449"/>
      <c r="U185" s="449"/>
      <c r="V185" s="449"/>
      <c r="W185" s="449"/>
      <c r="X185" s="449"/>
      <c r="Y185" s="449"/>
      <c r="Z185" s="449"/>
      <c r="AA185" s="449"/>
      <c r="AB185" s="449"/>
      <c r="AC185" s="449"/>
      <c r="AH185" s="2181"/>
      <c r="AI185" s="1248">
        <v>17</v>
      </c>
      <c r="AJ185" s="2169"/>
      <c r="AK185" s="2161" t="s">
        <v>745</v>
      </c>
      <c r="AL185" s="2161"/>
      <c r="AM185" s="2161"/>
      <c r="AN185" s="2161"/>
      <c r="AO185" s="2161"/>
      <c r="AP185" s="2161"/>
      <c r="AQ185" s="2161"/>
      <c r="AR185" s="2161"/>
      <c r="AS185" s="2211"/>
      <c r="AT185" s="2163"/>
      <c r="AU185" s="2164"/>
      <c r="AV185" s="2164"/>
      <c r="AW185" s="2165"/>
      <c r="AX185" s="673"/>
      <c r="AY185" s="673"/>
      <c r="AZ185" s="726"/>
      <c r="BA185" s="726"/>
      <c r="BB185" s="726"/>
      <c r="BC185" s="726"/>
      <c r="BD185" s="726"/>
      <c r="BE185" s="726"/>
      <c r="BF185" s="726"/>
      <c r="BG185" s="726"/>
      <c r="BH185" s="726"/>
      <c r="BI185" s="726"/>
      <c r="BJ185" s="726"/>
    </row>
    <row r="186" spans="1:62" ht="24.95" customHeight="1" thickTop="1" thickBot="1" x14ac:dyDescent="0.2">
      <c r="A186" s="2222"/>
      <c r="B186" s="802">
        <v>18</v>
      </c>
      <c r="C186" s="2227"/>
      <c r="D186" s="2206" t="s">
        <v>746</v>
      </c>
      <c r="E186" s="2206"/>
      <c r="F186" s="2206"/>
      <c r="G186" s="2206"/>
      <c r="H186" s="2206"/>
      <c r="I186" s="2206"/>
      <c r="J186" s="2206"/>
      <c r="K186" s="2206"/>
      <c r="L186" s="2207"/>
      <c r="M186" s="2140"/>
      <c r="N186" s="2141"/>
      <c r="O186" s="2141"/>
      <c r="P186" s="2142"/>
      <c r="Q186" s="449"/>
      <c r="S186" s="449"/>
      <c r="T186" s="449"/>
      <c r="U186" s="449"/>
      <c r="V186" s="449"/>
      <c r="W186" s="449"/>
      <c r="X186" s="449"/>
      <c r="Y186" s="449"/>
      <c r="Z186" s="449"/>
      <c r="AA186" s="449"/>
      <c r="AB186" s="449"/>
      <c r="AC186" s="449"/>
      <c r="AH186" s="2181"/>
      <c r="AI186" s="1248">
        <v>18</v>
      </c>
      <c r="AJ186" s="2169"/>
      <c r="AK186" s="2161" t="s">
        <v>746</v>
      </c>
      <c r="AL186" s="2161"/>
      <c r="AM186" s="2161"/>
      <c r="AN186" s="2161"/>
      <c r="AO186" s="2161"/>
      <c r="AP186" s="2161"/>
      <c r="AQ186" s="2161"/>
      <c r="AR186" s="2161"/>
      <c r="AS186" s="2211"/>
      <c r="AT186" s="2163"/>
      <c r="AU186" s="2164"/>
      <c r="AV186" s="2164"/>
      <c r="AW186" s="2165"/>
      <c r="AX186" s="673"/>
      <c r="AY186" s="673"/>
      <c r="AZ186" s="726"/>
      <c r="BA186" s="726"/>
      <c r="BB186" s="726"/>
      <c r="BC186" s="726"/>
      <c r="BD186" s="726"/>
      <c r="BE186" s="726"/>
      <c r="BF186" s="726"/>
      <c r="BG186" s="726"/>
      <c r="BH186" s="726"/>
      <c r="BI186" s="726"/>
      <c r="BJ186" s="726"/>
    </row>
    <row r="187" spans="1:62" ht="24.95" customHeight="1" thickTop="1" thickBot="1" x14ac:dyDescent="0.2">
      <c r="A187" s="2222"/>
      <c r="B187" s="802">
        <v>19</v>
      </c>
      <c r="C187" s="2227"/>
      <c r="D187" s="2206" t="s">
        <v>747</v>
      </c>
      <c r="E187" s="2206"/>
      <c r="F187" s="2206"/>
      <c r="G187" s="2206"/>
      <c r="H187" s="2206"/>
      <c r="I187" s="2206"/>
      <c r="J187" s="2206"/>
      <c r="K187" s="2206"/>
      <c r="L187" s="2207"/>
      <c r="M187" s="2140"/>
      <c r="N187" s="2141"/>
      <c r="O187" s="2141"/>
      <c r="P187" s="2142"/>
      <c r="Q187" s="449"/>
      <c r="S187" s="449"/>
      <c r="T187" s="449"/>
      <c r="U187" s="449"/>
      <c r="V187" s="449"/>
      <c r="W187" s="449"/>
      <c r="X187" s="449"/>
      <c r="Y187" s="449"/>
      <c r="Z187" s="449"/>
      <c r="AA187" s="449"/>
      <c r="AB187" s="449"/>
      <c r="AC187" s="449"/>
      <c r="AH187" s="2181"/>
      <c r="AI187" s="1248">
        <v>19</v>
      </c>
      <c r="AJ187" s="2169"/>
      <c r="AK187" s="2161" t="s">
        <v>747</v>
      </c>
      <c r="AL187" s="2161"/>
      <c r="AM187" s="2161"/>
      <c r="AN187" s="2161"/>
      <c r="AO187" s="2161"/>
      <c r="AP187" s="2161"/>
      <c r="AQ187" s="2161"/>
      <c r="AR187" s="2161"/>
      <c r="AS187" s="2211"/>
      <c r="AT187" s="2163"/>
      <c r="AU187" s="2164"/>
      <c r="AV187" s="2164"/>
      <c r="AW187" s="2165"/>
      <c r="AX187" s="673"/>
      <c r="AY187" s="673"/>
      <c r="AZ187" s="726"/>
      <c r="BA187" s="726"/>
      <c r="BB187" s="726"/>
      <c r="BC187" s="726"/>
      <c r="BD187" s="726"/>
      <c r="BE187" s="726"/>
      <c r="BF187" s="726"/>
      <c r="BG187" s="726"/>
      <c r="BH187" s="726"/>
      <c r="BI187" s="726"/>
      <c r="BJ187" s="726"/>
    </row>
    <row r="188" spans="1:62" ht="24.95" customHeight="1" thickTop="1" thickBot="1" x14ac:dyDescent="0.2">
      <c r="A188" s="2222"/>
      <c r="B188" s="802">
        <v>20</v>
      </c>
      <c r="C188" s="2227"/>
      <c r="D188" s="2206" t="s">
        <v>748</v>
      </c>
      <c r="E188" s="2206"/>
      <c r="F188" s="2206"/>
      <c r="G188" s="2206"/>
      <c r="H188" s="2206"/>
      <c r="I188" s="2206"/>
      <c r="J188" s="2206"/>
      <c r="K188" s="2206"/>
      <c r="L188" s="2207"/>
      <c r="M188" s="2140"/>
      <c r="N188" s="2141"/>
      <c r="O188" s="2141"/>
      <c r="P188" s="2142"/>
      <c r="Q188" s="449"/>
      <c r="S188" s="449"/>
      <c r="T188" s="449"/>
      <c r="U188" s="449"/>
      <c r="V188" s="449"/>
      <c r="W188" s="449"/>
      <c r="X188" s="449"/>
      <c r="Y188" s="449"/>
      <c r="Z188" s="449"/>
      <c r="AA188" s="449"/>
      <c r="AB188" s="449"/>
      <c r="AC188" s="449"/>
      <c r="AH188" s="2181"/>
      <c r="AI188" s="1248">
        <v>20</v>
      </c>
      <c r="AJ188" s="2169"/>
      <c r="AK188" s="2161" t="s">
        <v>748</v>
      </c>
      <c r="AL188" s="2161"/>
      <c r="AM188" s="2161"/>
      <c r="AN188" s="2161"/>
      <c r="AO188" s="2161"/>
      <c r="AP188" s="2161"/>
      <c r="AQ188" s="2161"/>
      <c r="AR188" s="2161"/>
      <c r="AS188" s="2211"/>
      <c r="AT188" s="2163"/>
      <c r="AU188" s="2164"/>
      <c r="AV188" s="2164"/>
      <c r="AW188" s="2165"/>
      <c r="AX188" s="673"/>
      <c r="AY188" s="673"/>
      <c r="AZ188" s="726"/>
      <c r="BA188" s="726"/>
      <c r="BB188" s="726"/>
      <c r="BC188" s="726"/>
      <c r="BD188" s="726"/>
      <c r="BE188" s="726"/>
      <c r="BF188" s="726"/>
      <c r="BG188" s="726"/>
      <c r="BH188" s="726"/>
      <c r="BI188" s="726"/>
      <c r="BJ188" s="726"/>
    </row>
    <row r="189" spans="1:62" ht="24.95" customHeight="1" thickTop="1" thickBot="1" x14ac:dyDescent="0.2">
      <c r="A189" s="2222"/>
      <c r="B189" s="802">
        <v>21</v>
      </c>
      <c r="C189" s="2227"/>
      <c r="D189" s="2206" t="s">
        <v>749</v>
      </c>
      <c r="E189" s="2206"/>
      <c r="F189" s="2206"/>
      <c r="G189" s="2206"/>
      <c r="H189" s="2206"/>
      <c r="I189" s="2206"/>
      <c r="J189" s="2206"/>
      <c r="K189" s="2206"/>
      <c r="L189" s="2207"/>
      <c r="M189" s="2140"/>
      <c r="N189" s="2141"/>
      <c r="O189" s="2141"/>
      <c r="P189" s="2142"/>
      <c r="Q189" s="449"/>
      <c r="S189" s="449"/>
      <c r="T189" s="449"/>
      <c r="U189" s="449"/>
      <c r="V189" s="449"/>
      <c r="W189" s="449"/>
      <c r="X189" s="449"/>
      <c r="Y189" s="449"/>
      <c r="Z189" s="449"/>
      <c r="AA189" s="449"/>
      <c r="AB189" s="449"/>
      <c r="AC189" s="449"/>
      <c r="AH189" s="2181"/>
      <c r="AI189" s="1248">
        <v>21</v>
      </c>
      <c r="AJ189" s="2169"/>
      <c r="AK189" s="2161" t="s">
        <v>749</v>
      </c>
      <c r="AL189" s="2161"/>
      <c r="AM189" s="2161"/>
      <c r="AN189" s="2161"/>
      <c r="AO189" s="2161"/>
      <c r="AP189" s="2161"/>
      <c r="AQ189" s="2161"/>
      <c r="AR189" s="2161"/>
      <c r="AS189" s="2211"/>
      <c r="AT189" s="2163"/>
      <c r="AU189" s="2164"/>
      <c r="AV189" s="2164"/>
      <c r="AW189" s="2165"/>
      <c r="AX189" s="673"/>
      <c r="AY189" s="673"/>
      <c r="AZ189" s="726"/>
      <c r="BA189" s="726"/>
      <c r="BB189" s="726"/>
      <c r="BC189" s="726"/>
      <c r="BD189" s="726"/>
      <c r="BE189" s="726"/>
      <c r="BF189" s="726"/>
      <c r="BG189" s="726"/>
      <c r="BH189" s="726"/>
      <c r="BI189" s="726"/>
      <c r="BJ189" s="726"/>
    </row>
    <row r="190" spans="1:62" ht="24.95" customHeight="1" thickTop="1" thickBot="1" x14ac:dyDescent="0.2">
      <c r="A190" s="2222"/>
      <c r="B190" s="802">
        <v>22</v>
      </c>
      <c r="C190" s="2226" t="s">
        <v>332</v>
      </c>
      <c r="D190" s="2206" t="s">
        <v>410</v>
      </c>
      <c r="E190" s="2206"/>
      <c r="F190" s="2206"/>
      <c r="G190" s="2206"/>
      <c r="H190" s="2206"/>
      <c r="I190" s="2206"/>
      <c r="J190" s="2206"/>
      <c r="K190" s="2206"/>
      <c r="L190" s="2207"/>
      <c r="M190" s="2140"/>
      <c r="N190" s="2141"/>
      <c r="O190" s="2141"/>
      <c r="P190" s="2142"/>
      <c r="Q190" s="449"/>
      <c r="S190" s="449"/>
      <c r="T190" s="449"/>
      <c r="U190" s="449"/>
      <c r="V190" s="449"/>
      <c r="W190" s="449"/>
      <c r="X190" s="449"/>
      <c r="Y190" s="449"/>
      <c r="Z190" s="449"/>
      <c r="AA190" s="449"/>
      <c r="AB190" s="449"/>
      <c r="AC190" s="449"/>
      <c r="AH190" s="2181"/>
      <c r="AI190" s="1248">
        <v>22</v>
      </c>
      <c r="AJ190" s="2168" t="s">
        <v>332</v>
      </c>
      <c r="AK190" s="2161" t="s">
        <v>410</v>
      </c>
      <c r="AL190" s="2161"/>
      <c r="AM190" s="2161"/>
      <c r="AN190" s="2161"/>
      <c r="AO190" s="2161"/>
      <c r="AP190" s="2161"/>
      <c r="AQ190" s="2161"/>
      <c r="AR190" s="2161"/>
      <c r="AS190" s="2211"/>
      <c r="AT190" s="2163"/>
      <c r="AU190" s="2164"/>
      <c r="AV190" s="2164"/>
      <c r="AW190" s="2165"/>
      <c r="AX190" s="673"/>
      <c r="AY190" s="673"/>
      <c r="AZ190" s="726"/>
      <c r="BA190" s="726"/>
      <c r="BB190" s="726"/>
      <c r="BC190" s="726"/>
      <c r="BD190" s="726"/>
      <c r="BE190" s="726"/>
      <c r="BF190" s="726"/>
      <c r="BG190" s="726"/>
      <c r="BH190" s="726"/>
      <c r="BI190" s="726"/>
      <c r="BJ190" s="726"/>
    </row>
    <row r="191" spans="1:62" ht="24.95" customHeight="1" thickTop="1" thickBot="1" x14ac:dyDescent="0.2">
      <c r="A191" s="2222"/>
      <c r="B191" s="802">
        <v>23</v>
      </c>
      <c r="C191" s="2227"/>
      <c r="D191" s="2206" t="s">
        <v>411</v>
      </c>
      <c r="E191" s="2206"/>
      <c r="F191" s="2206"/>
      <c r="G191" s="2206"/>
      <c r="H191" s="2206"/>
      <c r="I191" s="2206"/>
      <c r="J191" s="2206"/>
      <c r="K191" s="2206"/>
      <c r="L191" s="2207"/>
      <c r="M191" s="2140"/>
      <c r="N191" s="2141"/>
      <c r="O191" s="2141"/>
      <c r="P191" s="2142"/>
      <c r="Q191" s="449"/>
      <c r="S191" s="449"/>
      <c r="T191" s="449"/>
      <c r="U191" s="449"/>
      <c r="V191" s="449"/>
      <c r="W191" s="449"/>
      <c r="X191" s="449"/>
      <c r="Y191" s="449"/>
      <c r="Z191" s="449"/>
      <c r="AA191" s="449"/>
      <c r="AB191" s="449"/>
      <c r="AC191" s="449"/>
      <c r="AH191" s="2181"/>
      <c r="AI191" s="1248">
        <v>23</v>
      </c>
      <c r="AJ191" s="2169"/>
      <c r="AK191" s="2161" t="s">
        <v>411</v>
      </c>
      <c r="AL191" s="2161"/>
      <c r="AM191" s="2161"/>
      <c r="AN191" s="2161"/>
      <c r="AO191" s="2161"/>
      <c r="AP191" s="2161"/>
      <c r="AQ191" s="2161"/>
      <c r="AR191" s="2161"/>
      <c r="AS191" s="2211"/>
      <c r="AT191" s="2163"/>
      <c r="AU191" s="2164"/>
      <c r="AV191" s="2164"/>
      <c r="AW191" s="2165"/>
      <c r="AX191" s="673"/>
      <c r="AY191" s="673"/>
      <c r="AZ191" s="726"/>
      <c r="BA191" s="726"/>
      <c r="BB191" s="726"/>
      <c r="BC191" s="726"/>
      <c r="BD191" s="726"/>
      <c r="BE191" s="726"/>
      <c r="BF191" s="726"/>
      <c r="BG191" s="726"/>
      <c r="BH191" s="726"/>
      <c r="BI191" s="726"/>
      <c r="BJ191" s="726"/>
    </row>
    <row r="192" spans="1:62" ht="24.95" customHeight="1" thickTop="1" thickBot="1" x14ac:dyDescent="0.2">
      <c r="A192" s="2222"/>
      <c r="B192" s="802">
        <v>24</v>
      </c>
      <c r="C192" s="2227"/>
      <c r="D192" s="2206" t="s">
        <v>401</v>
      </c>
      <c r="E192" s="2206"/>
      <c r="F192" s="2206"/>
      <c r="G192" s="2206"/>
      <c r="H192" s="2206"/>
      <c r="I192" s="2206"/>
      <c r="J192" s="2206"/>
      <c r="K192" s="2206"/>
      <c r="L192" s="2207"/>
      <c r="M192" s="2140"/>
      <c r="N192" s="2141"/>
      <c r="O192" s="2141"/>
      <c r="P192" s="2142"/>
      <c r="Q192" s="449"/>
      <c r="S192" s="449"/>
      <c r="T192" s="449"/>
      <c r="U192" s="449"/>
      <c r="V192" s="449"/>
      <c r="W192" s="449"/>
      <c r="X192" s="449"/>
      <c r="Y192" s="449"/>
      <c r="Z192" s="449"/>
      <c r="AA192" s="449"/>
      <c r="AB192" s="449"/>
      <c r="AC192" s="449"/>
      <c r="AH192" s="2181"/>
      <c r="AI192" s="1248">
        <v>24</v>
      </c>
      <c r="AJ192" s="2169"/>
      <c r="AK192" s="2161" t="s">
        <v>401</v>
      </c>
      <c r="AL192" s="2161"/>
      <c r="AM192" s="2161"/>
      <c r="AN192" s="2161"/>
      <c r="AO192" s="2161"/>
      <c r="AP192" s="2161"/>
      <c r="AQ192" s="2161"/>
      <c r="AR192" s="2161"/>
      <c r="AS192" s="2211"/>
      <c r="AT192" s="2163"/>
      <c r="AU192" s="2164"/>
      <c r="AV192" s="2164"/>
      <c r="AW192" s="2165"/>
      <c r="AX192" s="673"/>
      <c r="AY192" s="673"/>
      <c r="AZ192" s="726"/>
      <c r="BA192" s="726"/>
      <c r="BB192" s="726"/>
      <c r="BC192" s="726"/>
      <c r="BD192" s="726"/>
      <c r="BE192" s="726"/>
      <c r="BF192" s="726"/>
      <c r="BG192" s="726"/>
      <c r="BH192" s="726"/>
      <c r="BI192" s="726"/>
      <c r="BJ192" s="726"/>
    </row>
    <row r="193" spans="1:62" ht="24.95" customHeight="1" thickTop="1" thickBot="1" x14ac:dyDescent="0.2">
      <c r="A193" s="2222"/>
      <c r="B193" s="802">
        <v>25</v>
      </c>
      <c r="C193" s="2227"/>
      <c r="D193" s="2206" t="s">
        <v>3629</v>
      </c>
      <c r="E193" s="2206"/>
      <c r="F193" s="2206"/>
      <c r="G193" s="2206"/>
      <c r="H193" s="2206"/>
      <c r="I193" s="2206"/>
      <c r="J193" s="2206"/>
      <c r="K193" s="2206"/>
      <c r="L193" s="2207"/>
      <c r="M193" s="2140"/>
      <c r="N193" s="2141"/>
      <c r="O193" s="2141"/>
      <c r="P193" s="2142"/>
      <c r="Q193" s="449"/>
      <c r="S193" s="449"/>
      <c r="T193" s="449"/>
      <c r="U193" s="449"/>
      <c r="V193" s="449"/>
      <c r="W193" s="449"/>
      <c r="X193" s="449"/>
      <c r="Y193" s="449"/>
      <c r="Z193" s="449"/>
      <c r="AA193" s="449"/>
      <c r="AB193" s="449"/>
      <c r="AC193" s="449"/>
      <c r="AH193" s="2181"/>
      <c r="AI193" s="1248">
        <v>25</v>
      </c>
      <c r="AJ193" s="2169"/>
      <c r="AK193" s="2161" t="s">
        <v>402</v>
      </c>
      <c r="AL193" s="2161"/>
      <c r="AM193" s="2161"/>
      <c r="AN193" s="2161"/>
      <c r="AO193" s="2161"/>
      <c r="AP193" s="2161"/>
      <c r="AQ193" s="2161"/>
      <c r="AR193" s="2161"/>
      <c r="AS193" s="2211"/>
      <c r="AT193" s="2163"/>
      <c r="AU193" s="2164"/>
      <c r="AV193" s="2164"/>
      <c r="AW193" s="2165"/>
      <c r="AX193" s="673"/>
      <c r="AY193" s="673"/>
      <c r="AZ193" s="726"/>
      <c r="BA193" s="726"/>
      <c r="BB193" s="726"/>
      <c r="BC193" s="726"/>
      <c r="BD193" s="726"/>
      <c r="BE193" s="726"/>
      <c r="BF193" s="726"/>
      <c r="BG193" s="726"/>
      <c r="BH193" s="726"/>
      <c r="BI193" s="726"/>
      <c r="BJ193" s="726"/>
    </row>
    <row r="194" spans="1:62" ht="24.95" customHeight="1" thickTop="1" thickBot="1" x14ac:dyDescent="0.2">
      <c r="A194" s="2222"/>
      <c r="B194" s="802">
        <v>26</v>
      </c>
      <c r="C194" s="2227"/>
      <c r="D194" s="2206" t="s">
        <v>750</v>
      </c>
      <c r="E194" s="2206"/>
      <c r="F194" s="2206"/>
      <c r="G194" s="2206"/>
      <c r="H194" s="2206"/>
      <c r="I194" s="2206"/>
      <c r="J194" s="2206"/>
      <c r="K194" s="2206"/>
      <c r="L194" s="2207"/>
      <c r="M194" s="2140"/>
      <c r="N194" s="2141"/>
      <c r="O194" s="2141"/>
      <c r="P194" s="2142"/>
      <c r="Q194" s="449"/>
      <c r="S194" s="449"/>
      <c r="T194" s="449"/>
      <c r="U194" s="449"/>
      <c r="V194" s="449"/>
      <c r="W194" s="449"/>
      <c r="X194" s="449"/>
      <c r="Y194" s="449"/>
      <c r="Z194" s="449"/>
      <c r="AA194" s="449"/>
      <c r="AB194" s="449"/>
      <c r="AC194" s="449"/>
      <c r="AH194" s="2181"/>
      <c r="AI194" s="1248">
        <v>26</v>
      </c>
      <c r="AJ194" s="2169"/>
      <c r="AK194" s="2161" t="s">
        <v>750</v>
      </c>
      <c r="AL194" s="2161"/>
      <c r="AM194" s="2161"/>
      <c r="AN194" s="2161"/>
      <c r="AO194" s="2161"/>
      <c r="AP194" s="2161"/>
      <c r="AQ194" s="2161"/>
      <c r="AR194" s="2161"/>
      <c r="AS194" s="2211"/>
      <c r="AT194" s="2163"/>
      <c r="AU194" s="2164"/>
      <c r="AV194" s="2164"/>
      <c r="AW194" s="2165"/>
      <c r="AX194" s="673"/>
      <c r="AY194" s="673"/>
      <c r="AZ194" s="726"/>
      <c r="BA194" s="726"/>
      <c r="BB194" s="726"/>
      <c r="BC194" s="726"/>
      <c r="BD194" s="726"/>
      <c r="BE194" s="726"/>
      <c r="BF194" s="726"/>
      <c r="BG194" s="726"/>
      <c r="BH194" s="726"/>
      <c r="BI194" s="726"/>
      <c r="BJ194" s="726"/>
    </row>
    <row r="195" spans="1:62" ht="24.95" customHeight="1" thickTop="1" thickBot="1" x14ac:dyDescent="0.2">
      <c r="A195" s="2222"/>
      <c r="B195" s="802">
        <v>27</v>
      </c>
      <c r="C195" s="2228"/>
      <c r="D195" s="2206" t="s">
        <v>751</v>
      </c>
      <c r="E195" s="2206"/>
      <c r="F195" s="2206"/>
      <c r="G195" s="2206"/>
      <c r="H195" s="2206"/>
      <c r="I195" s="2206"/>
      <c r="J195" s="2206"/>
      <c r="K195" s="2206"/>
      <c r="L195" s="2207"/>
      <c r="M195" s="2140"/>
      <c r="N195" s="2141"/>
      <c r="O195" s="2141"/>
      <c r="P195" s="2142"/>
      <c r="Q195" s="449"/>
      <c r="S195" s="449"/>
      <c r="T195" s="449"/>
      <c r="U195" s="449"/>
      <c r="V195" s="449"/>
      <c r="W195" s="449"/>
      <c r="X195" s="449"/>
      <c r="Y195" s="449"/>
      <c r="Z195" s="449"/>
      <c r="AA195" s="449"/>
      <c r="AB195" s="449"/>
      <c r="AC195" s="449"/>
      <c r="AH195" s="2181"/>
      <c r="AI195" s="1248">
        <v>27</v>
      </c>
      <c r="AJ195" s="2171"/>
      <c r="AK195" s="2161" t="s">
        <v>751</v>
      </c>
      <c r="AL195" s="2161"/>
      <c r="AM195" s="2161"/>
      <c r="AN195" s="2161"/>
      <c r="AO195" s="2161"/>
      <c r="AP195" s="2161"/>
      <c r="AQ195" s="2161"/>
      <c r="AR195" s="2161"/>
      <c r="AS195" s="2211"/>
      <c r="AT195" s="2163"/>
      <c r="AU195" s="2164"/>
      <c r="AV195" s="2164"/>
      <c r="AW195" s="2165"/>
      <c r="AX195" s="673"/>
      <c r="AY195" s="673"/>
      <c r="AZ195" s="726"/>
      <c r="BA195" s="726"/>
      <c r="BB195" s="726"/>
      <c r="BC195" s="726"/>
      <c r="BD195" s="726"/>
      <c r="BE195" s="726"/>
      <c r="BF195" s="726"/>
      <c r="BG195" s="726"/>
      <c r="BH195" s="726"/>
      <c r="BI195" s="726"/>
      <c r="BJ195" s="726"/>
    </row>
    <row r="196" spans="1:62" ht="24.95" customHeight="1" thickTop="1" thickBot="1" x14ac:dyDescent="0.2">
      <c r="A196" s="2222"/>
      <c r="B196" s="802">
        <v>28</v>
      </c>
      <c r="C196" s="2226" t="s">
        <v>331</v>
      </c>
      <c r="D196" s="2206" t="s">
        <v>752</v>
      </c>
      <c r="E196" s="2206"/>
      <c r="F196" s="2206"/>
      <c r="G196" s="2206"/>
      <c r="H196" s="2206"/>
      <c r="I196" s="2206"/>
      <c r="J196" s="2206"/>
      <c r="K196" s="2206"/>
      <c r="L196" s="2207"/>
      <c r="M196" s="2140"/>
      <c r="N196" s="2141"/>
      <c r="O196" s="2141"/>
      <c r="P196" s="2142"/>
      <c r="Q196" s="449"/>
      <c r="S196" s="449"/>
      <c r="T196" s="449"/>
      <c r="U196" s="449"/>
      <c r="V196" s="449"/>
      <c r="W196" s="449"/>
      <c r="X196" s="449"/>
      <c r="Y196" s="449"/>
      <c r="Z196" s="449"/>
      <c r="AA196" s="449"/>
      <c r="AB196" s="449"/>
      <c r="AC196" s="449"/>
      <c r="AH196" s="2181"/>
      <c r="AI196" s="1248">
        <v>28</v>
      </c>
      <c r="AJ196" s="2168" t="s">
        <v>331</v>
      </c>
      <c r="AK196" s="2161" t="s">
        <v>752</v>
      </c>
      <c r="AL196" s="2161"/>
      <c r="AM196" s="2161"/>
      <c r="AN196" s="2161"/>
      <c r="AO196" s="2161"/>
      <c r="AP196" s="2161"/>
      <c r="AQ196" s="2161"/>
      <c r="AR196" s="2161"/>
      <c r="AS196" s="2211"/>
      <c r="AT196" s="2163"/>
      <c r="AU196" s="2164"/>
      <c r="AV196" s="2164"/>
      <c r="AW196" s="2165"/>
      <c r="AX196" s="673"/>
      <c r="AY196" s="673"/>
      <c r="AZ196" s="726"/>
      <c r="BA196" s="726"/>
      <c r="BB196" s="726"/>
      <c r="BC196" s="726"/>
      <c r="BD196" s="726"/>
      <c r="BE196" s="726"/>
      <c r="BF196" s="726"/>
      <c r="BG196" s="726"/>
      <c r="BH196" s="726"/>
      <c r="BI196" s="726"/>
      <c r="BJ196" s="726"/>
    </row>
    <row r="197" spans="1:62" ht="24.95" customHeight="1" thickTop="1" thickBot="1" x14ac:dyDescent="0.2">
      <c r="A197" s="2222"/>
      <c r="B197" s="802">
        <v>29</v>
      </c>
      <c r="C197" s="2227"/>
      <c r="D197" s="2206" t="s">
        <v>753</v>
      </c>
      <c r="E197" s="2206"/>
      <c r="F197" s="2206"/>
      <c r="G197" s="2206"/>
      <c r="H197" s="2206"/>
      <c r="I197" s="2206"/>
      <c r="J197" s="2206"/>
      <c r="K197" s="2206"/>
      <c r="L197" s="2207"/>
      <c r="M197" s="2140"/>
      <c r="N197" s="2141"/>
      <c r="O197" s="2141"/>
      <c r="P197" s="2142"/>
      <c r="Q197" s="449"/>
      <c r="S197" s="449"/>
      <c r="T197" s="449"/>
      <c r="U197" s="449"/>
      <c r="V197" s="449"/>
      <c r="W197" s="449"/>
      <c r="X197" s="449"/>
      <c r="Y197" s="449"/>
      <c r="Z197" s="449"/>
      <c r="AA197" s="449"/>
      <c r="AB197" s="449"/>
      <c r="AC197" s="449"/>
      <c r="AH197" s="2181"/>
      <c r="AI197" s="1248">
        <v>29</v>
      </c>
      <c r="AJ197" s="2169"/>
      <c r="AK197" s="2161" t="s">
        <v>753</v>
      </c>
      <c r="AL197" s="2161"/>
      <c r="AM197" s="2161"/>
      <c r="AN197" s="2161"/>
      <c r="AO197" s="2161"/>
      <c r="AP197" s="2161"/>
      <c r="AQ197" s="2161"/>
      <c r="AR197" s="2161"/>
      <c r="AS197" s="2211"/>
      <c r="AT197" s="2163"/>
      <c r="AU197" s="2164"/>
      <c r="AV197" s="2164"/>
      <c r="AW197" s="2165"/>
      <c r="AX197" s="673"/>
      <c r="AY197" s="673"/>
      <c r="AZ197" s="726"/>
      <c r="BA197" s="726"/>
      <c r="BB197" s="726"/>
      <c r="BC197" s="726"/>
      <c r="BD197" s="726"/>
      <c r="BE197" s="726"/>
      <c r="BF197" s="726"/>
      <c r="BG197" s="726"/>
      <c r="BH197" s="726"/>
      <c r="BI197" s="726"/>
      <c r="BJ197" s="726"/>
    </row>
    <row r="198" spans="1:62" ht="24.95" customHeight="1" thickTop="1" thickBot="1" x14ac:dyDescent="0.2">
      <c r="A198" s="2222"/>
      <c r="B198" s="802">
        <v>30</v>
      </c>
      <c r="C198" s="2227"/>
      <c r="D198" s="2206" t="s">
        <v>754</v>
      </c>
      <c r="E198" s="2206"/>
      <c r="F198" s="2206"/>
      <c r="G198" s="2206"/>
      <c r="H198" s="2206"/>
      <c r="I198" s="2206"/>
      <c r="J198" s="2206"/>
      <c r="K198" s="2206"/>
      <c r="L198" s="2207"/>
      <c r="M198" s="2140"/>
      <c r="N198" s="2141"/>
      <c r="O198" s="2141"/>
      <c r="P198" s="2142"/>
      <c r="Q198" s="449"/>
      <c r="S198" s="449"/>
      <c r="T198" s="449"/>
      <c r="U198" s="449"/>
      <c r="V198" s="449"/>
      <c r="W198" s="449"/>
      <c r="X198" s="449"/>
      <c r="Y198" s="449"/>
      <c r="Z198" s="449"/>
      <c r="AA198" s="449"/>
      <c r="AB198" s="449"/>
      <c r="AC198" s="449"/>
      <c r="AH198" s="2181"/>
      <c r="AI198" s="1248">
        <v>30</v>
      </c>
      <c r="AJ198" s="2169"/>
      <c r="AK198" s="2161" t="s">
        <v>754</v>
      </c>
      <c r="AL198" s="2161"/>
      <c r="AM198" s="2161"/>
      <c r="AN198" s="2161"/>
      <c r="AO198" s="2161"/>
      <c r="AP198" s="2161"/>
      <c r="AQ198" s="2161"/>
      <c r="AR198" s="2161"/>
      <c r="AS198" s="2211"/>
      <c r="AT198" s="2163"/>
      <c r="AU198" s="2164"/>
      <c r="AV198" s="2164"/>
      <c r="AW198" s="2165"/>
      <c r="AX198" s="673"/>
      <c r="AY198" s="673"/>
      <c r="AZ198" s="726"/>
      <c r="BA198" s="726"/>
      <c r="BB198" s="726"/>
      <c r="BC198" s="726"/>
      <c r="BD198" s="726"/>
      <c r="BE198" s="726"/>
      <c r="BF198" s="726"/>
      <c r="BG198" s="726"/>
      <c r="BH198" s="726"/>
      <c r="BI198" s="726"/>
      <c r="BJ198" s="726"/>
    </row>
    <row r="199" spans="1:62" ht="24.95" customHeight="1" thickTop="1" thickBot="1" x14ac:dyDescent="0.2">
      <c r="A199" s="2222"/>
      <c r="B199" s="1642">
        <v>31</v>
      </c>
      <c r="C199" s="2228"/>
      <c r="D199" s="2206" t="s">
        <v>2911</v>
      </c>
      <c r="E199" s="2206"/>
      <c r="F199" s="2206"/>
      <c r="G199" s="2206"/>
      <c r="H199" s="2206"/>
      <c r="I199" s="2206"/>
      <c r="J199" s="2206"/>
      <c r="K199" s="2206"/>
      <c r="L199" s="2207"/>
      <c r="M199" s="2140"/>
      <c r="N199" s="2141"/>
      <c r="O199" s="2141"/>
      <c r="P199" s="2142"/>
      <c r="Q199" s="449"/>
      <c r="S199" s="449"/>
      <c r="T199" s="449"/>
      <c r="U199" s="449"/>
      <c r="V199" s="449"/>
      <c r="W199" s="449"/>
      <c r="X199" s="449"/>
      <c r="Y199" s="449"/>
      <c r="Z199" s="449"/>
      <c r="AA199" s="449"/>
      <c r="AB199" s="449"/>
      <c r="AC199" s="449"/>
      <c r="AH199" s="2181"/>
      <c r="AI199" s="1253">
        <v>31</v>
      </c>
      <c r="AJ199" s="2171"/>
      <c r="AK199" s="2161" t="s">
        <v>2911</v>
      </c>
      <c r="AL199" s="2161"/>
      <c r="AM199" s="2161"/>
      <c r="AN199" s="2161"/>
      <c r="AO199" s="2161"/>
      <c r="AP199" s="2161"/>
      <c r="AQ199" s="2161"/>
      <c r="AR199" s="2161"/>
      <c r="AS199" s="2211"/>
      <c r="AT199" s="2163"/>
      <c r="AU199" s="2164"/>
      <c r="AV199" s="2164"/>
      <c r="AW199" s="2165"/>
      <c r="AX199" s="673"/>
      <c r="AY199" s="673"/>
      <c r="AZ199" s="726"/>
      <c r="BA199" s="726"/>
      <c r="BB199" s="726"/>
      <c r="BC199" s="726"/>
      <c r="BD199" s="726"/>
      <c r="BE199" s="726"/>
      <c r="BF199" s="726"/>
      <c r="BG199" s="726"/>
      <c r="BH199" s="726"/>
      <c r="BI199" s="726"/>
      <c r="BJ199" s="726"/>
    </row>
    <row r="200" spans="1:62" ht="24.95" customHeight="1" thickTop="1" thickBot="1" x14ac:dyDescent="0.2">
      <c r="A200" s="2223"/>
      <c r="B200" s="867"/>
      <c r="C200" s="2245"/>
      <c r="D200" s="2246"/>
      <c r="E200" s="2246"/>
      <c r="F200" s="2246"/>
      <c r="G200" s="2246"/>
      <c r="H200" s="2246"/>
      <c r="I200" s="2246"/>
      <c r="J200" s="2246"/>
      <c r="K200" s="2246"/>
      <c r="L200" s="2247"/>
      <c r="M200" s="2177"/>
      <c r="N200" s="2178"/>
      <c r="O200" s="2178"/>
      <c r="P200" s="2179"/>
      <c r="Q200" s="449"/>
      <c r="S200" s="449"/>
      <c r="T200" s="449"/>
      <c r="U200" s="449"/>
      <c r="V200" s="449"/>
      <c r="W200" s="449"/>
      <c r="X200" s="449"/>
      <c r="Y200" s="449"/>
      <c r="Z200" s="449"/>
      <c r="AA200" s="449"/>
      <c r="AB200" s="449"/>
      <c r="AC200" s="449"/>
      <c r="AH200" s="2182"/>
      <c r="AI200" s="1254"/>
      <c r="AJ200" s="2243"/>
      <c r="AK200" s="2244"/>
      <c r="AL200" s="2244"/>
      <c r="AM200" s="2244"/>
      <c r="AN200" s="2244"/>
      <c r="AO200" s="2244"/>
      <c r="AP200" s="2244"/>
      <c r="AQ200" s="2244"/>
      <c r="AR200" s="2244"/>
      <c r="AS200" s="2244"/>
      <c r="AT200" s="2163"/>
      <c r="AU200" s="2164"/>
      <c r="AV200" s="2164"/>
      <c r="AW200" s="2165"/>
      <c r="AX200" s="673"/>
      <c r="AY200" s="673"/>
      <c r="AZ200" s="726"/>
      <c r="BA200" s="726"/>
      <c r="BB200" s="726"/>
      <c r="BC200" s="726"/>
      <c r="BD200" s="726"/>
      <c r="BE200" s="726"/>
      <c r="BF200" s="726"/>
      <c r="BG200" s="726"/>
      <c r="BH200" s="726"/>
      <c r="BI200" s="726"/>
      <c r="BJ200" s="726"/>
    </row>
    <row r="201" spans="1:62" ht="24.95" customHeight="1" thickTop="1" thickBot="1" x14ac:dyDescent="0.2">
      <c r="A201" s="2256" t="s">
        <v>25</v>
      </c>
      <c r="B201" s="803">
        <v>1</v>
      </c>
      <c r="C201" s="2227" t="s">
        <v>139</v>
      </c>
      <c r="D201" s="2240" t="s">
        <v>755</v>
      </c>
      <c r="E201" s="2241"/>
      <c r="F201" s="2241"/>
      <c r="G201" s="2241"/>
      <c r="H201" s="2241"/>
      <c r="I201" s="2241"/>
      <c r="J201" s="2241"/>
      <c r="K201" s="2241"/>
      <c r="L201" s="2242"/>
      <c r="M201" s="2140"/>
      <c r="N201" s="2141"/>
      <c r="O201" s="2141"/>
      <c r="P201" s="2142"/>
      <c r="Q201" s="449"/>
      <c r="S201" s="449"/>
      <c r="T201" s="449"/>
      <c r="U201" s="449"/>
      <c r="V201" s="449"/>
      <c r="W201" s="449"/>
      <c r="X201" s="449"/>
      <c r="Y201" s="449"/>
      <c r="Z201" s="449"/>
      <c r="AA201" s="449"/>
      <c r="AB201" s="449"/>
      <c r="AC201" s="449"/>
      <c r="AH201" s="2220" t="s">
        <v>25</v>
      </c>
      <c r="AI201" s="1250">
        <v>1</v>
      </c>
      <c r="AJ201" s="2194" t="s">
        <v>139</v>
      </c>
      <c r="AK201" s="2188" t="s">
        <v>755</v>
      </c>
      <c r="AL201" s="2189"/>
      <c r="AM201" s="2189"/>
      <c r="AN201" s="2189"/>
      <c r="AO201" s="2189"/>
      <c r="AP201" s="2189"/>
      <c r="AQ201" s="2189"/>
      <c r="AR201" s="2189"/>
      <c r="AS201" s="2190"/>
      <c r="AT201" s="2163"/>
      <c r="AU201" s="2164"/>
      <c r="AV201" s="2164"/>
      <c r="AW201" s="2165"/>
      <c r="AX201" s="673"/>
      <c r="AY201" s="673"/>
      <c r="AZ201" s="726"/>
      <c r="BA201" s="726"/>
      <c r="BB201" s="726"/>
      <c r="BC201" s="726"/>
      <c r="BD201" s="726"/>
      <c r="BE201" s="726"/>
      <c r="BF201" s="726"/>
      <c r="BG201" s="726"/>
      <c r="BH201" s="726"/>
      <c r="BI201" s="726"/>
      <c r="BJ201" s="726"/>
    </row>
    <row r="202" spans="1:62" ht="24.95" customHeight="1" thickTop="1" thickBot="1" x14ac:dyDescent="0.2">
      <c r="A202" s="2222"/>
      <c r="B202" s="804">
        <v>2</v>
      </c>
      <c r="C202" s="2227"/>
      <c r="D202" s="2237" t="s">
        <v>756</v>
      </c>
      <c r="E202" s="2238"/>
      <c r="F202" s="2238"/>
      <c r="G202" s="2238"/>
      <c r="H202" s="2238"/>
      <c r="I202" s="2238"/>
      <c r="J202" s="2238"/>
      <c r="K202" s="2238"/>
      <c r="L202" s="2239"/>
      <c r="M202" s="2140"/>
      <c r="N202" s="2141"/>
      <c r="O202" s="2141"/>
      <c r="P202" s="2142"/>
      <c r="Q202" s="449"/>
      <c r="S202" s="449"/>
      <c r="T202" s="449"/>
      <c r="U202" s="449"/>
      <c r="V202" s="449"/>
      <c r="W202" s="449"/>
      <c r="X202" s="449"/>
      <c r="Y202" s="449"/>
      <c r="Z202" s="449"/>
      <c r="AA202" s="449"/>
      <c r="AB202" s="449"/>
      <c r="AC202" s="449"/>
      <c r="AH202" s="2181"/>
      <c r="AI202" s="1251">
        <v>2</v>
      </c>
      <c r="AJ202" s="2169"/>
      <c r="AK202" s="2162" t="s">
        <v>756</v>
      </c>
      <c r="AL202" s="2186"/>
      <c r="AM202" s="2186"/>
      <c r="AN202" s="2186"/>
      <c r="AO202" s="2186"/>
      <c r="AP202" s="2186"/>
      <c r="AQ202" s="2186"/>
      <c r="AR202" s="2186"/>
      <c r="AS202" s="2187"/>
      <c r="AT202" s="2163"/>
      <c r="AU202" s="2164"/>
      <c r="AV202" s="2164"/>
      <c r="AW202" s="2165"/>
      <c r="AX202" s="673"/>
      <c r="AY202" s="673"/>
      <c r="AZ202" s="726"/>
      <c r="BA202" s="726"/>
      <c r="BB202" s="726"/>
      <c r="BC202" s="726"/>
      <c r="BD202" s="726"/>
      <c r="BE202" s="726"/>
      <c r="BF202" s="726"/>
      <c r="BG202" s="726"/>
      <c r="BH202" s="726"/>
      <c r="BI202" s="726"/>
      <c r="BJ202" s="726"/>
    </row>
    <row r="203" spans="1:62" ht="24.95" customHeight="1" thickTop="1" thickBot="1" x14ac:dyDescent="0.2">
      <c r="A203" s="2222"/>
      <c r="B203" s="804">
        <v>3</v>
      </c>
      <c r="C203" s="2227"/>
      <c r="D203" s="2237" t="s">
        <v>757</v>
      </c>
      <c r="E203" s="2238"/>
      <c r="F203" s="2238"/>
      <c r="G203" s="2238"/>
      <c r="H203" s="2238"/>
      <c r="I203" s="2238"/>
      <c r="J203" s="2238"/>
      <c r="K203" s="2238"/>
      <c r="L203" s="2239"/>
      <c r="M203" s="2140"/>
      <c r="N203" s="2141"/>
      <c r="O203" s="2141"/>
      <c r="P203" s="2142"/>
      <c r="Q203" s="449"/>
      <c r="S203" s="449"/>
      <c r="T203" s="449"/>
      <c r="U203" s="449"/>
      <c r="V203" s="449"/>
      <c r="W203" s="449"/>
      <c r="X203" s="449"/>
      <c r="Y203" s="449"/>
      <c r="Z203" s="449"/>
      <c r="AA203" s="449"/>
      <c r="AB203" s="449"/>
      <c r="AC203" s="449"/>
      <c r="AH203" s="2181"/>
      <c r="AI203" s="1251">
        <v>3</v>
      </c>
      <c r="AJ203" s="2169"/>
      <c r="AK203" s="2162" t="s">
        <v>757</v>
      </c>
      <c r="AL203" s="2186"/>
      <c r="AM203" s="2186"/>
      <c r="AN203" s="2186"/>
      <c r="AO203" s="2186"/>
      <c r="AP203" s="2186"/>
      <c r="AQ203" s="2186"/>
      <c r="AR203" s="2186"/>
      <c r="AS203" s="2187"/>
      <c r="AT203" s="2163"/>
      <c r="AU203" s="2164"/>
      <c r="AV203" s="2164"/>
      <c r="AW203" s="2165"/>
      <c r="AX203" s="673"/>
      <c r="AY203" s="673"/>
      <c r="AZ203" s="726"/>
      <c r="BA203" s="726"/>
      <c r="BB203" s="726"/>
      <c r="BC203" s="726"/>
      <c r="BD203" s="726"/>
      <c r="BE203" s="726"/>
      <c r="BF203" s="726"/>
      <c r="BG203" s="726"/>
      <c r="BH203" s="726"/>
      <c r="BI203" s="726"/>
      <c r="BJ203" s="726"/>
    </row>
    <row r="204" spans="1:62" ht="24.95" customHeight="1" thickTop="1" thickBot="1" x14ac:dyDescent="0.2">
      <c r="A204" s="2222"/>
      <c r="B204" s="804">
        <v>4</v>
      </c>
      <c r="C204" s="2227"/>
      <c r="D204" s="2237" t="s">
        <v>758</v>
      </c>
      <c r="E204" s="2238"/>
      <c r="F204" s="2238"/>
      <c r="G204" s="2238"/>
      <c r="H204" s="2238"/>
      <c r="I204" s="2238"/>
      <c r="J204" s="2238"/>
      <c r="K204" s="2238"/>
      <c r="L204" s="2239"/>
      <c r="M204" s="2140"/>
      <c r="N204" s="2141"/>
      <c r="O204" s="2141"/>
      <c r="P204" s="2142"/>
      <c r="Q204" s="449"/>
      <c r="S204" s="449"/>
      <c r="T204" s="449"/>
      <c r="U204" s="449"/>
      <c r="V204" s="449"/>
      <c r="W204" s="449"/>
      <c r="X204" s="449"/>
      <c r="Y204" s="449"/>
      <c r="Z204" s="449"/>
      <c r="AA204" s="449"/>
      <c r="AB204" s="449"/>
      <c r="AC204" s="449"/>
      <c r="AH204" s="2181"/>
      <c r="AI204" s="1251">
        <v>4</v>
      </c>
      <c r="AJ204" s="2169"/>
      <c r="AK204" s="2162" t="s">
        <v>758</v>
      </c>
      <c r="AL204" s="2186"/>
      <c r="AM204" s="2186"/>
      <c r="AN204" s="2186"/>
      <c r="AO204" s="2186"/>
      <c r="AP204" s="2186"/>
      <c r="AQ204" s="2186"/>
      <c r="AR204" s="2186"/>
      <c r="AS204" s="2187"/>
      <c r="AT204" s="2163"/>
      <c r="AU204" s="2164"/>
      <c r="AV204" s="2164"/>
      <c r="AW204" s="2165"/>
      <c r="AX204" s="673"/>
      <c r="AY204" s="673"/>
      <c r="AZ204" s="726"/>
      <c r="BA204" s="726"/>
      <c r="BB204" s="726"/>
      <c r="BC204" s="726"/>
      <c r="BD204" s="726"/>
      <c r="BE204" s="726"/>
      <c r="BF204" s="726"/>
      <c r="BG204" s="726"/>
      <c r="BH204" s="726"/>
      <c r="BI204" s="726"/>
      <c r="BJ204" s="726"/>
    </row>
    <row r="205" spans="1:62" ht="24.95" customHeight="1" thickTop="1" thickBot="1" x14ac:dyDescent="0.2">
      <c r="A205" s="2222"/>
      <c r="B205" s="804">
        <v>5</v>
      </c>
      <c r="C205" s="2228"/>
      <c r="D205" s="2237" t="s">
        <v>759</v>
      </c>
      <c r="E205" s="2238"/>
      <c r="F205" s="2238"/>
      <c r="G205" s="2238"/>
      <c r="H205" s="2238"/>
      <c r="I205" s="2238"/>
      <c r="J205" s="2238"/>
      <c r="K205" s="2238"/>
      <c r="L205" s="2239"/>
      <c r="M205" s="2140"/>
      <c r="N205" s="2141"/>
      <c r="O205" s="2141"/>
      <c r="P205" s="2142"/>
      <c r="Q205" s="449"/>
      <c r="S205" s="449"/>
      <c r="T205" s="449"/>
      <c r="U205" s="449"/>
      <c r="V205" s="449"/>
      <c r="W205" s="449"/>
      <c r="X205" s="449"/>
      <c r="Y205" s="449"/>
      <c r="Z205" s="449"/>
      <c r="AA205" s="449"/>
      <c r="AB205" s="449"/>
      <c r="AC205" s="449"/>
      <c r="AH205" s="2181"/>
      <c r="AI205" s="1251">
        <v>5</v>
      </c>
      <c r="AJ205" s="2171"/>
      <c r="AK205" s="2195" t="s">
        <v>759</v>
      </c>
      <c r="AL205" s="2196"/>
      <c r="AM205" s="2196"/>
      <c r="AN205" s="2196"/>
      <c r="AO205" s="2196"/>
      <c r="AP205" s="2196"/>
      <c r="AQ205" s="2196"/>
      <c r="AR205" s="2196"/>
      <c r="AS205" s="2197"/>
      <c r="AT205" s="2163"/>
      <c r="AU205" s="2164"/>
      <c r="AV205" s="2164"/>
      <c r="AW205" s="2165"/>
      <c r="AX205" s="673"/>
      <c r="AY205" s="673"/>
      <c r="AZ205" s="726"/>
      <c r="BA205" s="726"/>
      <c r="BB205" s="726"/>
      <c r="BC205" s="726"/>
      <c r="BD205" s="726"/>
      <c r="BE205" s="726"/>
      <c r="BF205" s="726"/>
      <c r="BG205" s="726"/>
      <c r="BH205" s="726"/>
      <c r="BI205" s="726"/>
      <c r="BJ205" s="726"/>
    </row>
    <row r="206" spans="1:62" ht="24.95" customHeight="1" thickTop="1" thickBot="1" x14ac:dyDescent="0.2">
      <c r="A206" s="2222"/>
      <c r="B206" s="804">
        <v>6</v>
      </c>
      <c r="C206" s="2226" t="s">
        <v>2912</v>
      </c>
      <c r="D206" s="2237" t="s">
        <v>760</v>
      </c>
      <c r="E206" s="2238"/>
      <c r="F206" s="2238"/>
      <c r="G206" s="2238"/>
      <c r="H206" s="2238"/>
      <c r="I206" s="2238"/>
      <c r="J206" s="2238"/>
      <c r="K206" s="2238"/>
      <c r="L206" s="2239"/>
      <c r="M206" s="2140"/>
      <c r="N206" s="2141"/>
      <c r="O206" s="2141"/>
      <c r="P206" s="2142"/>
      <c r="Q206" s="449"/>
      <c r="S206" s="449"/>
      <c r="T206" s="449"/>
      <c r="U206" s="449"/>
      <c r="V206" s="449"/>
      <c r="W206" s="449"/>
      <c r="X206" s="449"/>
      <c r="Y206" s="449"/>
      <c r="Z206" s="449"/>
      <c r="AA206" s="449"/>
      <c r="AB206" s="449"/>
      <c r="AC206" s="449"/>
      <c r="AH206" s="2181"/>
      <c r="AI206" s="1251">
        <v>6</v>
      </c>
      <c r="AJ206" s="2168" t="s">
        <v>2912</v>
      </c>
      <c r="AK206" s="2162" t="s">
        <v>760</v>
      </c>
      <c r="AL206" s="2186"/>
      <c r="AM206" s="2186"/>
      <c r="AN206" s="2186"/>
      <c r="AO206" s="2186"/>
      <c r="AP206" s="2186"/>
      <c r="AQ206" s="2186"/>
      <c r="AR206" s="2186"/>
      <c r="AS206" s="2187"/>
      <c r="AT206" s="2163"/>
      <c r="AU206" s="2164"/>
      <c r="AV206" s="2164"/>
      <c r="AW206" s="2165"/>
      <c r="AX206" s="673"/>
      <c r="AY206" s="673"/>
      <c r="AZ206" s="726"/>
      <c r="BA206" s="726"/>
      <c r="BB206" s="726"/>
      <c r="BC206" s="726"/>
      <c r="BD206" s="726"/>
      <c r="BE206" s="726"/>
      <c r="BF206" s="726"/>
      <c r="BG206" s="726"/>
      <c r="BH206" s="726"/>
      <c r="BI206" s="726"/>
      <c r="BJ206" s="726"/>
    </row>
    <row r="207" spans="1:62" ht="24.95" customHeight="1" thickTop="1" thickBot="1" x14ac:dyDescent="0.2">
      <c r="A207" s="2222"/>
      <c r="B207" s="804">
        <v>7</v>
      </c>
      <c r="C207" s="2227"/>
      <c r="D207" s="2237" t="s">
        <v>761</v>
      </c>
      <c r="E207" s="2238"/>
      <c r="F207" s="2238"/>
      <c r="G207" s="2238"/>
      <c r="H207" s="2238"/>
      <c r="I207" s="2238"/>
      <c r="J207" s="2238"/>
      <c r="K207" s="2238"/>
      <c r="L207" s="2239"/>
      <c r="M207" s="2140"/>
      <c r="N207" s="2141"/>
      <c r="O207" s="2141"/>
      <c r="P207" s="2142"/>
      <c r="Q207" s="449"/>
      <c r="S207" s="449"/>
      <c r="T207" s="449"/>
      <c r="U207" s="449"/>
      <c r="V207" s="449"/>
      <c r="W207" s="449"/>
      <c r="X207" s="449"/>
      <c r="Y207" s="449"/>
      <c r="Z207" s="449"/>
      <c r="AA207" s="449"/>
      <c r="AB207" s="449"/>
      <c r="AC207" s="449"/>
      <c r="AH207" s="2181"/>
      <c r="AI207" s="1251">
        <v>7</v>
      </c>
      <c r="AJ207" s="2169"/>
      <c r="AK207" s="2162" t="s">
        <v>761</v>
      </c>
      <c r="AL207" s="2186"/>
      <c r="AM207" s="2186"/>
      <c r="AN207" s="2186"/>
      <c r="AO207" s="2186"/>
      <c r="AP207" s="2186"/>
      <c r="AQ207" s="2186"/>
      <c r="AR207" s="2186"/>
      <c r="AS207" s="2187"/>
      <c r="AT207" s="2163"/>
      <c r="AU207" s="2164"/>
      <c r="AV207" s="2164"/>
      <c r="AW207" s="2165"/>
      <c r="AX207" s="673"/>
      <c r="AY207" s="673"/>
      <c r="AZ207" s="726"/>
      <c r="BA207" s="726"/>
      <c r="BB207" s="726"/>
      <c r="BC207" s="726"/>
      <c r="BD207" s="726"/>
      <c r="BE207" s="726"/>
      <c r="BF207" s="726"/>
      <c r="BG207" s="726"/>
      <c r="BH207" s="726"/>
      <c r="BI207" s="726"/>
      <c r="BJ207" s="726"/>
    </row>
    <row r="208" spans="1:62" ht="24.95" customHeight="1" thickTop="1" thickBot="1" x14ac:dyDescent="0.2">
      <c r="A208" s="2222"/>
      <c r="B208" s="804">
        <v>8</v>
      </c>
      <c r="C208" s="2228"/>
      <c r="D208" s="2248" t="s">
        <v>762</v>
      </c>
      <c r="E208" s="2249"/>
      <c r="F208" s="2249"/>
      <c r="G208" s="2249"/>
      <c r="H208" s="2249"/>
      <c r="I208" s="2249"/>
      <c r="J208" s="2249"/>
      <c r="K208" s="2249"/>
      <c r="L208" s="2250"/>
      <c r="M208" s="2140"/>
      <c r="N208" s="2141"/>
      <c r="O208" s="2141"/>
      <c r="P208" s="2142"/>
      <c r="Q208" s="449"/>
      <c r="S208" s="449"/>
      <c r="T208" s="449"/>
      <c r="U208" s="449"/>
      <c r="V208" s="449"/>
      <c r="W208" s="449"/>
      <c r="X208" s="449"/>
      <c r="Y208" s="449"/>
      <c r="Z208" s="449"/>
      <c r="AA208" s="449"/>
      <c r="AB208" s="449"/>
      <c r="AC208" s="449"/>
      <c r="AH208" s="2181"/>
      <c r="AI208" s="1251">
        <v>8</v>
      </c>
      <c r="AJ208" s="2171"/>
      <c r="AK208" s="2203" t="s">
        <v>762</v>
      </c>
      <c r="AL208" s="2204"/>
      <c r="AM208" s="2204"/>
      <c r="AN208" s="2204"/>
      <c r="AO208" s="2204"/>
      <c r="AP208" s="2204"/>
      <c r="AQ208" s="2204"/>
      <c r="AR208" s="2204"/>
      <c r="AS208" s="2205"/>
      <c r="AT208" s="2163"/>
      <c r="AU208" s="2164"/>
      <c r="AV208" s="2164"/>
      <c r="AW208" s="2165"/>
      <c r="AX208" s="673"/>
      <c r="AY208" s="673"/>
      <c r="AZ208" s="726"/>
      <c r="BA208" s="726"/>
      <c r="BB208" s="726"/>
      <c r="BC208" s="726"/>
      <c r="BD208" s="726"/>
      <c r="BE208" s="726"/>
      <c r="BF208" s="726"/>
      <c r="BG208" s="726"/>
      <c r="BH208" s="726"/>
      <c r="BI208" s="726"/>
      <c r="BJ208" s="726"/>
    </row>
    <row r="209" spans="1:62" ht="24.95" customHeight="1" thickTop="1" thickBot="1" x14ac:dyDescent="0.2">
      <c r="A209" s="2222"/>
      <c r="B209" s="804">
        <v>9</v>
      </c>
      <c r="C209" s="2226" t="s">
        <v>140</v>
      </c>
      <c r="D209" s="2237" t="s">
        <v>32</v>
      </c>
      <c r="E209" s="2238"/>
      <c r="F209" s="2238"/>
      <c r="G209" s="2238"/>
      <c r="H209" s="2238"/>
      <c r="I209" s="2238"/>
      <c r="J209" s="2238"/>
      <c r="K209" s="2238"/>
      <c r="L209" s="2239"/>
      <c r="M209" s="2140"/>
      <c r="N209" s="2141"/>
      <c r="O209" s="2141"/>
      <c r="P209" s="2142"/>
      <c r="Q209" s="449"/>
      <c r="S209" s="449"/>
      <c r="T209" s="449"/>
      <c r="U209" s="449"/>
      <c r="V209" s="449"/>
      <c r="W209" s="449"/>
      <c r="X209" s="449"/>
      <c r="Y209" s="449"/>
      <c r="Z209" s="449"/>
      <c r="AA209" s="449"/>
      <c r="AB209" s="449"/>
      <c r="AC209" s="449"/>
      <c r="AH209" s="2181"/>
      <c r="AI209" s="1251">
        <v>9</v>
      </c>
      <c r="AJ209" s="2168" t="s">
        <v>140</v>
      </c>
      <c r="AK209" s="2162" t="s">
        <v>32</v>
      </c>
      <c r="AL209" s="2186"/>
      <c r="AM209" s="2186"/>
      <c r="AN209" s="2186"/>
      <c r="AO209" s="2186"/>
      <c r="AP209" s="2186"/>
      <c r="AQ209" s="2186"/>
      <c r="AR209" s="2186"/>
      <c r="AS209" s="2187"/>
      <c r="AT209" s="2163"/>
      <c r="AU209" s="2164"/>
      <c r="AV209" s="2164"/>
      <c r="AW209" s="2165"/>
      <c r="AX209" s="673"/>
      <c r="AY209" s="673"/>
      <c r="AZ209" s="726"/>
      <c r="BA209" s="726"/>
      <c r="BB209" s="726"/>
      <c r="BC209" s="726"/>
      <c r="BD209" s="726"/>
      <c r="BE209" s="726"/>
      <c r="BF209" s="726"/>
      <c r="BG209" s="726"/>
      <c r="BH209" s="726"/>
      <c r="BI209" s="726"/>
      <c r="BJ209" s="726"/>
    </row>
    <row r="210" spans="1:62" ht="24.95" customHeight="1" thickTop="1" thickBot="1" x14ac:dyDescent="0.2">
      <c r="A210" s="2222"/>
      <c r="B210" s="804">
        <v>10</v>
      </c>
      <c r="C210" s="2227"/>
      <c r="D210" s="2237" t="s">
        <v>30</v>
      </c>
      <c r="E210" s="2238"/>
      <c r="F210" s="2238"/>
      <c r="G210" s="2238"/>
      <c r="H210" s="2238"/>
      <c r="I210" s="2238"/>
      <c r="J210" s="2238"/>
      <c r="K210" s="2238"/>
      <c r="L210" s="2239"/>
      <c r="M210" s="2140"/>
      <c r="N210" s="2141"/>
      <c r="O210" s="2141"/>
      <c r="P210" s="2142"/>
      <c r="Q210" s="449"/>
      <c r="S210" s="449"/>
      <c r="T210" s="449"/>
      <c r="U210" s="449"/>
      <c r="V210" s="449"/>
      <c r="W210" s="449"/>
      <c r="X210" s="449"/>
      <c r="Y210" s="449"/>
      <c r="Z210" s="449"/>
      <c r="AA210" s="449"/>
      <c r="AB210" s="449"/>
      <c r="AC210" s="449"/>
      <c r="AH210" s="2181"/>
      <c r="AI210" s="1251">
        <v>10</v>
      </c>
      <c r="AJ210" s="2169"/>
      <c r="AK210" s="2162" t="s">
        <v>30</v>
      </c>
      <c r="AL210" s="2186"/>
      <c r="AM210" s="2186"/>
      <c r="AN210" s="2186"/>
      <c r="AO210" s="2186"/>
      <c r="AP210" s="2186"/>
      <c r="AQ210" s="2186"/>
      <c r="AR210" s="2186"/>
      <c r="AS210" s="2187"/>
      <c r="AT210" s="2163"/>
      <c r="AU210" s="2164"/>
      <c r="AV210" s="2164"/>
      <c r="AW210" s="2165"/>
      <c r="AX210" s="673"/>
      <c r="AY210" s="673"/>
      <c r="AZ210" s="726"/>
      <c r="BA210" s="726"/>
      <c r="BB210" s="726"/>
      <c r="BC210" s="726"/>
      <c r="BD210" s="726"/>
      <c r="BE210" s="726"/>
      <c r="BF210" s="726"/>
      <c r="BG210" s="726"/>
      <c r="BH210" s="726"/>
      <c r="BI210" s="726"/>
      <c r="BJ210" s="726"/>
    </row>
    <row r="211" spans="1:62" ht="24.95" customHeight="1" thickTop="1" thickBot="1" x14ac:dyDescent="0.2">
      <c r="A211" s="2222"/>
      <c r="B211" s="804">
        <v>11</v>
      </c>
      <c r="C211" s="2227"/>
      <c r="D211" s="2237" t="s">
        <v>31</v>
      </c>
      <c r="E211" s="2238"/>
      <c r="F211" s="2238"/>
      <c r="G211" s="2238"/>
      <c r="H211" s="2238"/>
      <c r="I211" s="2238"/>
      <c r="J211" s="2238"/>
      <c r="K211" s="2238"/>
      <c r="L211" s="2239"/>
      <c r="M211" s="2140"/>
      <c r="N211" s="2141"/>
      <c r="O211" s="2141"/>
      <c r="P211" s="2142"/>
      <c r="Q211" s="449"/>
      <c r="S211" s="449"/>
      <c r="T211" s="449"/>
      <c r="U211" s="449"/>
      <c r="V211" s="449"/>
      <c r="W211" s="449"/>
      <c r="X211" s="449"/>
      <c r="Y211" s="449"/>
      <c r="Z211" s="449"/>
      <c r="AA211" s="449"/>
      <c r="AB211" s="449"/>
      <c r="AC211" s="449"/>
      <c r="AH211" s="2181"/>
      <c r="AI211" s="1251">
        <v>11</v>
      </c>
      <c r="AJ211" s="2169"/>
      <c r="AK211" s="2162" t="s">
        <v>31</v>
      </c>
      <c r="AL211" s="2186"/>
      <c r="AM211" s="2186"/>
      <c r="AN211" s="2186"/>
      <c r="AO211" s="2186"/>
      <c r="AP211" s="2186"/>
      <c r="AQ211" s="2186"/>
      <c r="AR211" s="2186"/>
      <c r="AS211" s="2187"/>
      <c r="AT211" s="2163"/>
      <c r="AU211" s="2164"/>
      <c r="AV211" s="2164"/>
      <c r="AW211" s="2165"/>
      <c r="AX211" s="673"/>
      <c r="AY211" s="673"/>
      <c r="AZ211" s="726"/>
      <c r="BA211" s="726"/>
      <c r="BB211" s="726"/>
      <c r="BC211" s="726"/>
      <c r="BD211" s="726"/>
      <c r="BE211" s="726"/>
      <c r="BF211" s="726"/>
      <c r="BG211" s="726"/>
      <c r="BH211" s="726"/>
      <c r="BI211" s="726"/>
      <c r="BJ211" s="726"/>
    </row>
    <row r="212" spans="1:62" ht="24.95" customHeight="1" thickTop="1" thickBot="1" x14ac:dyDescent="0.2">
      <c r="A212" s="2222"/>
      <c r="B212" s="804">
        <v>12</v>
      </c>
      <c r="C212" s="2227"/>
      <c r="D212" s="2237" t="s">
        <v>763</v>
      </c>
      <c r="E212" s="2238"/>
      <c r="F212" s="2238"/>
      <c r="G212" s="2238"/>
      <c r="H212" s="2238"/>
      <c r="I212" s="2238"/>
      <c r="J212" s="2238"/>
      <c r="K212" s="2238"/>
      <c r="L212" s="2239"/>
      <c r="M212" s="2140"/>
      <c r="N212" s="2141"/>
      <c r="O212" s="2141"/>
      <c r="P212" s="2142"/>
      <c r="Q212" s="26"/>
      <c r="S212" s="26"/>
      <c r="T212" s="26"/>
      <c r="U212" s="26"/>
      <c r="V212" s="26"/>
      <c r="W212" s="26"/>
      <c r="X212" s="26"/>
      <c r="Y212" s="26"/>
      <c r="Z212" s="26"/>
      <c r="AA212" s="449"/>
      <c r="AB212" s="393"/>
      <c r="AC212" s="449"/>
      <c r="AH212" s="2181"/>
      <c r="AI212" s="1251">
        <v>12</v>
      </c>
      <c r="AJ212" s="2169"/>
      <c r="AK212" s="2162" t="s">
        <v>763</v>
      </c>
      <c r="AL212" s="2186"/>
      <c r="AM212" s="2186"/>
      <c r="AN212" s="2186"/>
      <c r="AO212" s="2186"/>
      <c r="AP212" s="2186"/>
      <c r="AQ212" s="2186"/>
      <c r="AR212" s="2186"/>
      <c r="AS212" s="2187"/>
      <c r="AT212" s="2163"/>
      <c r="AU212" s="2164"/>
      <c r="AV212" s="2164"/>
      <c r="AW212" s="2165"/>
      <c r="AX212" s="666"/>
      <c r="AY212" s="673"/>
      <c r="AZ212" s="666"/>
      <c r="BA212" s="666"/>
      <c r="BB212" s="666"/>
      <c r="BC212" s="666"/>
      <c r="BD212" s="666"/>
      <c r="BE212" s="666"/>
      <c r="BF212" s="666"/>
      <c r="BG212" s="666"/>
      <c r="BH212" s="726"/>
      <c r="BI212" s="680"/>
      <c r="BJ212" s="726"/>
    </row>
    <row r="213" spans="1:62" ht="24.95" customHeight="1" thickTop="1" thickBot="1" x14ac:dyDescent="0.2">
      <c r="A213" s="2222"/>
      <c r="B213" s="804">
        <v>13</v>
      </c>
      <c r="C213" s="2228"/>
      <c r="D213" s="2240" t="s">
        <v>764</v>
      </c>
      <c r="E213" s="2241"/>
      <c r="F213" s="2241"/>
      <c r="G213" s="2241"/>
      <c r="H213" s="2241"/>
      <c r="I213" s="2241"/>
      <c r="J213" s="2241"/>
      <c r="K213" s="2241"/>
      <c r="L213" s="2242"/>
      <c r="M213" s="2140"/>
      <c r="N213" s="2141"/>
      <c r="O213" s="2141"/>
      <c r="P213" s="2142"/>
      <c r="Q213" s="449"/>
      <c r="S213" s="449"/>
      <c r="T213" s="449"/>
      <c r="U213" s="449"/>
      <c r="V213" s="449"/>
      <c r="W213" s="449"/>
      <c r="X213" s="449"/>
      <c r="Y213" s="449"/>
      <c r="Z213" s="449"/>
      <c r="AA213" s="449"/>
      <c r="AB213" s="449"/>
      <c r="AC213" s="449"/>
      <c r="AH213" s="2181"/>
      <c r="AI213" s="1251">
        <v>13</v>
      </c>
      <c r="AJ213" s="2171"/>
      <c r="AK213" s="2167" t="s">
        <v>764</v>
      </c>
      <c r="AL213" s="2198"/>
      <c r="AM213" s="2198"/>
      <c r="AN213" s="2198"/>
      <c r="AO213" s="2198"/>
      <c r="AP213" s="2198"/>
      <c r="AQ213" s="2198"/>
      <c r="AR213" s="2198"/>
      <c r="AS213" s="2199"/>
      <c r="AT213" s="2163"/>
      <c r="AU213" s="2164"/>
      <c r="AV213" s="2164"/>
      <c r="AW213" s="2165"/>
      <c r="AX213" s="673"/>
      <c r="AY213" s="673"/>
      <c r="AZ213" s="726"/>
      <c r="BA213" s="726"/>
      <c r="BB213" s="726"/>
      <c r="BC213" s="726"/>
      <c r="BD213" s="726"/>
      <c r="BE213" s="726"/>
      <c r="BF213" s="726"/>
      <c r="BG213" s="726"/>
      <c r="BH213" s="726"/>
      <c r="BI213" s="726"/>
      <c r="BJ213" s="726"/>
    </row>
    <row r="214" spans="1:62" ht="24.95" customHeight="1" thickTop="1" thickBot="1" x14ac:dyDescent="0.2">
      <c r="A214" s="2223"/>
      <c r="B214" s="868"/>
      <c r="C214" s="2252"/>
      <c r="D214" s="2253"/>
      <c r="E214" s="2253"/>
      <c r="F214" s="2253"/>
      <c r="G214" s="2253"/>
      <c r="H214" s="2253"/>
      <c r="I214" s="2253"/>
      <c r="J214" s="2253"/>
      <c r="K214" s="2253"/>
      <c r="L214" s="2254"/>
      <c r="M214" s="2215"/>
      <c r="N214" s="2216"/>
      <c r="O214" s="2216"/>
      <c r="P214" s="2217"/>
      <c r="Q214" s="449"/>
      <c r="S214" s="449"/>
      <c r="T214" s="449"/>
      <c r="U214" s="449"/>
      <c r="V214" s="449"/>
      <c r="W214" s="449"/>
      <c r="X214" s="449"/>
      <c r="Y214" s="449"/>
      <c r="Z214" s="449"/>
      <c r="AA214" s="449"/>
      <c r="AB214" s="449"/>
      <c r="AC214" s="449"/>
      <c r="AH214" s="2182"/>
      <c r="AI214" s="882"/>
      <c r="AJ214" s="2218"/>
      <c r="AK214" s="2219"/>
      <c r="AL214" s="2219"/>
      <c r="AM214" s="2219"/>
      <c r="AN214" s="2219"/>
      <c r="AO214" s="2219"/>
      <c r="AP214" s="2219"/>
      <c r="AQ214" s="2219"/>
      <c r="AR214" s="2219"/>
      <c r="AS214" s="2219"/>
      <c r="AT214" s="2208"/>
      <c r="AU214" s="2209"/>
      <c r="AV214" s="2209"/>
      <c r="AW214" s="2210"/>
      <c r="AX214" s="726"/>
      <c r="AY214" s="673"/>
      <c r="AZ214" s="726"/>
      <c r="BA214" s="726"/>
      <c r="BB214" s="726"/>
      <c r="BC214" s="726"/>
      <c r="BD214" s="726"/>
      <c r="BE214" s="726"/>
      <c r="BF214" s="726"/>
      <c r="BG214" s="726"/>
      <c r="BH214" s="726"/>
      <c r="BI214" s="726"/>
      <c r="BJ214" s="726"/>
    </row>
    <row r="215" spans="1:62" ht="15" customHeight="1" thickBot="1" x14ac:dyDescent="0.2">
      <c r="A215" s="798"/>
      <c r="B215" s="799"/>
      <c r="C215" s="800"/>
      <c r="D215" s="800"/>
      <c r="E215" s="800"/>
      <c r="F215" s="800"/>
      <c r="G215" s="800"/>
      <c r="H215" s="800"/>
      <c r="I215" s="800"/>
      <c r="J215" s="800"/>
      <c r="K215" s="800"/>
      <c r="L215" s="800"/>
      <c r="M215" s="940"/>
      <c r="N215" s="940"/>
      <c r="O215" s="940"/>
      <c r="P215" s="940"/>
      <c r="AH215" s="727"/>
      <c r="AI215" s="728"/>
      <c r="AJ215" s="30"/>
      <c r="AK215" s="30"/>
      <c r="AL215" s="30"/>
      <c r="AM215" s="30"/>
      <c r="AN215" s="30"/>
      <c r="AO215" s="30"/>
      <c r="AP215" s="30"/>
      <c r="AQ215" s="30"/>
      <c r="AR215" s="30"/>
      <c r="AS215" s="30"/>
      <c r="AT215" s="729"/>
      <c r="AU215" s="729"/>
      <c r="AV215" s="726"/>
      <c r="AW215" s="726"/>
      <c r="AX215" s="726"/>
      <c r="AY215" s="673"/>
      <c r="AZ215" s="726"/>
      <c r="BA215" s="726"/>
      <c r="BB215" s="726"/>
      <c r="BC215" s="726"/>
      <c r="BD215" s="726"/>
      <c r="BE215" s="726"/>
      <c r="BF215" s="726"/>
      <c r="BG215" s="726"/>
      <c r="BH215" s="726"/>
      <c r="BI215" s="726"/>
      <c r="BJ215" s="726"/>
    </row>
    <row r="216" spans="1:62" ht="38.1" customHeight="1" thickTop="1" thickBot="1" x14ac:dyDescent="0.2">
      <c r="A216" s="2229"/>
      <c r="B216" s="2230"/>
      <c r="C216" s="938" t="s">
        <v>2968</v>
      </c>
      <c r="E216" s="718"/>
      <c r="F216" s="800"/>
      <c r="G216" s="800"/>
      <c r="H216" s="800"/>
      <c r="I216" s="800"/>
      <c r="J216" s="800"/>
      <c r="K216" s="800"/>
      <c r="L216" s="800"/>
      <c r="M216" s="940"/>
      <c r="N216" s="940"/>
      <c r="O216" s="940"/>
      <c r="P216" s="940"/>
      <c r="AH216" s="2231"/>
      <c r="AI216" s="2232"/>
      <c r="AJ216" s="1252" t="s">
        <v>2969</v>
      </c>
      <c r="AT216" s="729"/>
      <c r="AU216" s="729"/>
      <c r="AV216" s="726"/>
      <c r="AW216" s="726"/>
      <c r="AX216" s="726"/>
      <c r="AY216" s="673"/>
      <c r="AZ216" s="726"/>
      <c r="BA216" s="726"/>
      <c r="BB216" s="726"/>
      <c r="BC216" s="726"/>
      <c r="BD216" s="726"/>
      <c r="BE216" s="726"/>
      <c r="BF216" s="726"/>
      <c r="BG216" s="726"/>
      <c r="BH216" s="726"/>
      <c r="BI216" s="726"/>
      <c r="BJ216" s="726"/>
    </row>
    <row r="217" spans="1:62" ht="15.75" customHeight="1" thickTop="1" x14ac:dyDescent="0.15">
      <c r="L217" s="2260" t="str">
        <f>HYPERLINK("#A1","▲このシートの先頭に戻る")</f>
        <v>▲このシートの先頭に戻る</v>
      </c>
      <c r="M217" s="2260"/>
      <c r="N217" s="2260"/>
      <c r="O217" s="2260"/>
      <c r="P217" s="2260"/>
      <c r="Q217" s="1693"/>
      <c r="R217" s="1693"/>
      <c r="S217" s="1693"/>
      <c r="T217" s="1693"/>
      <c r="U217" s="1693"/>
    </row>
    <row r="268" ht="15" x14ac:dyDescent="0.15"/>
    <row r="269" ht="15" x14ac:dyDescent="0.15"/>
  </sheetData>
  <sheetProtection algorithmName="SHA-512" hashValue="FvIdfYGb/SP0R1aXWZ0078rb2Pv7hc1UCEXjqNX7VZXKIvEVgAo2/QAlw/Bz1V0y0RID0bfwixBVgsXLmESp6Q==" saltValue="Knzh1r4JiBGnVjwyK56d8A==" spinCount="100000" sheet="1" formatRows="0"/>
  <dataConsolidate/>
  <mergeCells count="631">
    <mergeCell ref="AK5:BF5"/>
    <mergeCell ref="BG5:BK5"/>
    <mergeCell ref="L217:P217"/>
    <mergeCell ref="AH201:AH214"/>
    <mergeCell ref="AH169:AH200"/>
    <mergeCell ref="AT189:AW189"/>
    <mergeCell ref="AK187:AS187"/>
    <mergeCell ref="AT187:AW187"/>
    <mergeCell ref="D188:L188"/>
    <mergeCell ref="M188:P188"/>
    <mergeCell ref="AK188:AS188"/>
    <mergeCell ref="AT188:AW188"/>
    <mergeCell ref="D185:L185"/>
    <mergeCell ref="M185:P185"/>
    <mergeCell ref="AK185:AS185"/>
    <mergeCell ref="D189:L189"/>
    <mergeCell ref="AT185:AW185"/>
    <mergeCell ref="D186:L186"/>
    <mergeCell ref="AT186:AW186"/>
    <mergeCell ref="M209:P209"/>
    <mergeCell ref="AH7:BL7"/>
    <mergeCell ref="AH8:AJ8"/>
    <mergeCell ref="AJ209:AJ213"/>
    <mergeCell ref="AK209:AS209"/>
    <mergeCell ref="A216:B216"/>
    <mergeCell ref="AH216:AI216"/>
    <mergeCell ref="W3:Z3"/>
    <mergeCell ref="D213:L213"/>
    <mergeCell ref="M213:P213"/>
    <mergeCell ref="AK213:AS213"/>
    <mergeCell ref="AT213:AW213"/>
    <mergeCell ref="C214:L214"/>
    <mergeCell ref="M214:P214"/>
    <mergeCell ref="AJ214:AS214"/>
    <mergeCell ref="AT214:AW214"/>
    <mergeCell ref="D211:L211"/>
    <mergeCell ref="M211:P211"/>
    <mergeCell ref="AK211:AS211"/>
    <mergeCell ref="AT211:AW211"/>
    <mergeCell ref="D212:L212"/>
    <mergeCell ref="M212:P212"/>
    <mergeCell ref="AK212:AS212"/>
    <mergeCell ref="AT212:AW212"/>
    <mergeCell ref="C209:C213"/>
    <mergeCell ref="D209:L209"/>
    <mergeCell ref="A118:A149"/>
    <mergeCell ref="A150:A163"/>
    <mergeCell ref="A201:A214"/>
    <mergeCell ref="AT209:AW209"/>
    <mergeCell ref="D210:L210"/>
    <mergeCell ref="M210:P210"/>
    <mergeCell ref="AK210:AS210"/>
    <mergeCell ref="AT210:AW210"/>
    <mergeCell ref="AK207:AS207"/>
    <mergeCell ref="AT207:AW207"/>
    <mergeCell ref="D208:L208"/>
    <mergeCell ref="M208:P208"/>
    <mergeCell ref="AK208:AS208"/>
    <mergeCell ref="AT208:AW208"/>
    <mergeCell ref="M203:P203"/>
    <mergeCell ref="D205:L205"/>
    <mergeCell ref="M205:P205"/>
    <mergeCell ref="AK203:AS203"/>
    <mergeCell ref="AK205:AS205"/>
    <mergeCell ref="AT205:AW205"/>
    <mergeCell ref="AT200:AW200"/>
    <mergeCell ref="D197:L197"/>
    <mergeCell ref="C206:C208"/>
    <mergeCell ref="D206:L206"/>
    <mergeCell ref="M206:P206"/>
    <mergeCell ref="AJ206:AJ208"/>
    <mergeCell ref="AK206:AS206"/>
    <mergeCell ref="AT206:AW206"/>
    <mergeCell ref="D207:L207"/>
    <mergeCell ref="M207:P207"/>
    <mergeCell ref="C201:C205"/>
    <mergeCell ref="AT203:AW203"/>
    <mergeCell ref="D204:L204"/>
    <mergeCell ref="M204:P204"/>
    <mergeCell ref="AK204:AS204"/>
    <mergeCell ref="AT204:AW204"/>
    <mergeCell ref="AK201:AS201"/>
    <mergeCell ref="AT201:AW201"/>
    <mergeCell ref="D202:L202"/>
    <mergeCell ref="M202:P202"/>
    <mergeCell ref="AK202:AS202"/>
    <mergeCell ref="AT202:AW202"/>
    <mergeCell ref="D201:L201"/>
    <mergeCell ref="M201:P201"/>
    <mergeCell ref="AJ201:AJ205"/>
    <mergeCell ref="D203:L203"/>
    <mergeCell ref="D198:L198"/>
    <mergeCell ref="M198:P198"/>
    <mergeCell ref="AK198:AS198"/>
    <mergeCell ref="AT198:AW198"/>
    <mergeCell ref="AJ200:AS200"/>
    <mergeCell ref="C200:L200"/>
    <mergeCell ref="M200:P200"/>
    <mergeCell ref="C196:C199"/>
    <mergeCell ref="D196:L196"/>
    <mergeCell ref="M196:P196"/>
    <mergeCell ref="AJ196:AJ199"/>
    <mergeCell ref="AK196:AS196"/>
    <mergeCell ref="AT196:AW196"/>
    <mergeCell ref="D199:L199"/>
    <mergeCell ref="M199:P199"/>
    <mergeCell ref="AK199:AS199"/>
    <mergeCell ref="AT199:AW199"/>
    <mergeCell ref="AT193:AW193"/>
    <mergeCell ref="AK194:AS194"/>
    <mergeCell ref="M195:P195"/>
    <mergeCell ref="AT194:AW194"/>
    <mergeCell ref="M194:P194"/>
    <mergeCell ref="AK195:AS195"/>
    <mergeCell ref="AT195:AW195"/>
    <mergeCell ref="D195:L195"/>
    <mergeCell ref="M197:P197"/>
    <mergeCell ref="AK197:AS197"/>
    <mergeCell ref="AT197:AW197"/>
    <mergeCell ref="D194:L194"/>
    <mergeCell ref="AJ190:AJ195"/>
    <mergeCell ref="AK190:AS190"/>
    <mergeCell ref="AT190:AW190"/>
    <mergeCell ref="AT192:AW192"/>
    <mergeCell ref="A165:B165"/>
    <mergeCell ref="AH165:AI165"/>
    <mergeCell ref="A166:AF166"/>
    <mergeCell ref="A167:V167"/>
    <mergeCell ref="A168:L168"/>
    <mergeCell ref="M168:P168"/>
    <mergeCell ref="AH168:AS168"/>
    <mergeCell ref="AT168:AW168"/>
    <mergeCell ref="AH167:BF167"/>
    <mergeCell ref="C190:C195"/>
    <mergeCell ref="D190:L190"/>
    <mergeCell ref="M190:P190"/>
    <mergeCell ref="M180:P180"/>
    <mergeCell ref="AK174:AS174"/>
    <mergeCell ref="M181:P181"/>
    <mergeCell ref="AK181:AS181"/>
    <mergeCell ref="D191:L191"/>
    <mergeCell ref="M191:P191"/>
    <mergeCell ref="AK191:AS191"/>
    <mergeCell ref="D192:L192"/>
    <mergeCell ref="M192:P192"/>
    <mergeCell ref="AK192:AS192"/>
    <mergeCell ref="AK183:AS183"/>
    <mergeCell ref="M175:P175"/>
    <mergeCell ref="M189:P189"/>
    <mergeCell ref="AK193:AS193"/>
    <mergeCell ref="C169:C189"/>
    <mergeCell ref="AJ169:AJ189"/>
    <mergeCell ref="AK189:AS189"/>
    <mergeCell ref="D170:L170"/>
    <mergeCell ref="M170:P170"/>
    <mergeCell ref="AK170:AS170"/>
    <mergeCell ref="M184:P184"/>
    <mergeCell ref="AK184:AS184"/>
    <mergeCell ref="AT184:AW184"/>
    <mergeCell ref="AT191:AW191"/>
    <mergeCell ref="D193:L193"/>
    <mergeCell ref="M193:P193"/>
    <mergeCell ref="A169:A200"/>
    <mergeCell ref="D169:L169"/>
    <mergeCell ref="AT182:AW182"/>
    <mergeCell ref="AK179:AS179"/>
    <mergeCell ref="AT179:AW179"/>
    <mergeCell ref="D180:L180"/>
    <mergeCell ref="AK180:AS180"/>
    <mergeCell ref="AT180:AW180"/>
    <mergeCell ref="AT177:AW177"/>
    <mergeCell ref="AK175:AS175"/>
    <mergeCell ref="AT175:AW175"/>
    <mergeCell ref="D176:L176"/>
    <mergeCell ref="M176:P176"/>
    <mergeCell ref="D187:L187"/>
    <mergeCell ref="M187:P187"/>
    <mergeCell ref="M186:P186"/>
    <mergeCell ref="AK186:AS186"/>
    <mergeCell ref="AT183:AW183"/>
    <mergeCell ref="D184:L184"/>
    <mergeCell ref="C163:L163"/>
    <mergeCell ref="M163:P163"/>
    <mergeCell ref="AJ163:AS163"/>
    <mergeCell ref="AT169:AW169"/>
    <mergeCell ref="AH150:AH163"/>
    <mergeCell ref="D183:L183"/>
    <mergeCell ref="M183:P183"/>
    <mergeCell ref="AK169:AS169"/>
    <mergeCell ref="M169:P169"/>
    <mergeCell ref="D181:L181"/>
    <mergeCell ref="AK176:AS176"/>
    <mergeCell ref="D182:L182"/>
    <mergeCell ref="M182:P182"/>
    <mergeCell ref="M177:P177"/>
    <mergeCell ref="AK177:AS177"/>
    <mergeCell ref="D178:L178"/>
    <mergeCell ref="M178:P178"/>
    <mergeCell ref="AK178:AS178"/>
    <mergeCell ref="AK182:AS182"/>
    <mergeCell ref="D177:L177"/>
    <mergeCell ref="D171:L171"/>
    <mergeCell ref="M171:P171"/>
    <mergeCell ref="AK171:AS171"/>
    <mergeCell ref="D173:L173"/>
    <mergeCell ref="AT156:AW156"/>
    <mergeCell ref="D157:L157"/>
    <mergeCell ref="M157:P157"/>
    <mergeCell ref="AK157:AS157"/>
    <mergeCell ref="AT157:AW157"/>
    <mergeCell ref="AT178:AW178"/>
    <mergeCell ref="AT181:AW181"/>
    <mergeCell ref="D179:L179"/>
    <mergeCell ref="M179:P179"/>
    <mergeCell ref="AT176:AW176"/>
    <mergeCell ref="AT163:AW163"/>
    <mergeCell ref="M173:P173"/>
    <mergeCell ref="D175:L175"/>
    <mergeCell ref="AK173:AS173"/>
    <mergeCell ref="AT173:AW173"/>
    <mergeCell ref="D174:L174"/>
    <mergeCell ref="M174:P174"/>
    <mergeCell ref="AT174:AW174"/>
    <mergeCell ref="AT170:AW170"/>
    <mergeCell ref="AT171:AW171"/>
    <mergeCell ref="D172:L172"/>
    <mergeCell ref="M172:P172"/>
    <mergeCell ref="AK172:AS172"/>
    <mergeCell ref="AT172:AW172"/>
    <mergeCell ref="AT158:AW158"/>
    <mergeCell ref="D159:L159"/>
    <mergeCell ref="M159:P159"/>
    <mergeCell ref="AK159:AS159"/>
    <mergeCell ref="AT159:AW159"/>
    <mergeCell ref="D162:L162"/>
    <mergeCell ref="AT162:AW162"/>
    <mergeCell ref="M162:P162"/>
    <mergeCell ref="AK162:AS162"/>
    <mergeCell ref="AK160:AS160"/>
    <mergeCell ref="D160:L160"/>
    <mergeCell ref="M160:P160"/>
    <mergeCell ref="AT160:AW160"/>
    <mergeCell ref="D161:L161"/>
    <mergeCell ref="M161:P161"/>
    <mergeCell ref="AK161:AS161"/>
    <mergeCell ref="AT161:AW161"/>
    <mergeCell ref="M151:P151"/>
    <mergeCell ref="AK151:AS151"/>
    <mergeCell ref="C158:C162"/>
    <mergeCell ref="D158:L158"/>
    <mergeCell ref="M158:P158"/>
    <mergeCell ref="AJ158:AJ162"/>
    <mergeCell ref="AK158:AS158"/>
    <mergeCell ref="C155:C157"/>
    <mergeCell ref="D155:L155"/>
    <mergeCell ref="M155:P155"/>
    <mergeCell ref="AJ155:AJ157"/>
    <mergeCell ref="AK155:AS155"/>
    <mergeCell ref="AT155:AW155"/>
    <mergeCell ref="D156:L156"/>
    <mergeCell ref="M156:P156"/>
    <mergeCell ref="C150:C154"/>
    <mergeCell ref="AK152:AS152"/>
    <mergeCell ref="AT152:AW152"/>
    <mergeCell ref="D153:L153"/>
    <mergeCell ref="M153:P153"/>
    <mergeCell ref="AK153:AS153"/>
    <mergeCell ref="AT153:AW153"/>
    <mergeCell ref="AK150:AS150"/>
    <mergeCell ref="AT150:AW150"/>
    <mergeCell ref="AT151:AW151"/>
    <mergeCell ref="D150:L150"/>
    <mergeCell ref="M150:P150"/>
    <mergeCell ref="AJ150:AJ154"/>
    <mergeCell ref="D152:L152"/>
    <mergeCell ref="M152:P152"/>
    <mergeCell ref="D154:L154"/>
    <mergeCell ref="AK154:AS154"/>
    <mergeCell ref="AT154:AW154"/>
    <mergeCell ref="M154:P154"/>
    <mergeCell ref="AK156:AS156"/>
    <mergeCell ref="D151:L151"/>
    <mergeCell ref="AJ149:AS149"/>
    <mergeCell ref="AT149:AW149"/>
    <mergeCell ref="D146:L146"/>
    <mergeCell ref="M146:P146"/>
    <mergeCell ref="AK146:AS146"/>
    <mergeCell ref="AT146:AW146"/>
    <mergeCell ref="D147:L147"/>
    <mergeCell ref="M147:P147"/>
    <mergeCell ref="AK147:AS147"/>
    <mergeCell ref="AT147:AW147"/>
    <mergeCell ref="C149:L149"/>
    <mergeCell ref="M149:P149"/>
    <mergeCell ref="AH118:AH149"/>
    <mergeCell ref="AK144:AS144"/>
    <mergeCell ref="AT144:AW144"/>
    <mergeCell ref="C145:C148"/>
    <mergeCell ref="D145:L145"/>
    <mergeCell ref="M145:P145"/>
    <mergeCell ref="AJ145:AJ148"/>
    <mergeCell ref="AK145:AS145"/>
    <mergeCell ref="AT145:AW145"/>
    <mergeCell ref="D148:L148"/>
    <mergeCell ref="M148:P148"/>
    <mergeCell ref="AK148:AS148"/>
    <mergeCell ref="AT148:AW148"/>
    <mergeCell ref="D144:L144"/>
    <mergeCell ref="M144:P144"/>
    <mergeCell ref="AK138:AS138"/>
    <mergeCell ref="AT138:AW138"/>
    <mergeCell ref="C139:C144"/>
    <mergeCell ref="D139:L139"/>
    <mergeCell ref="M139:P139"/>
    <mergeCell ref="AJ139:AJ144"/>
    <mergeCell ref="AK139:AS139"/>
    <mergeCell ref="AT139:AW139"/>
    <mergeCell ref="D142:L142"/>
    <mergeCell ref="M142:P142"/>
    <mergeCell ref="AK142:AS142"/>
    <mergeCell ref="AT142:AW142"/>
    <mergeCell ref="D143:L143"/>
    <mergeCell ref="M143:P143"/>
    <mergeCell ref="AK143:AS143"/>
    <mergeCell ref="AT143:AW143"/>
    <mergeCell ref="D140:L140"/>
    <mergeCell ref="M140:P140"/>
    <mergeCell ref="AK140:AS140"/>
    <mergeCell ref="AT140:AW140"/>
    <mergeCell ref="D141:L141"/>
    <mergeCell ref="M141:P141"/>
    <mergeCell ref="AK141:AS141"/>
    <mergeCell ref="AT141:AW141"/>
    <mergeCell ref="AK136:AS136"/>
    <mergeCell ref="AT136:AW136"/>
    <mergeCell ref="D137:L137"/>
    <mergeCell ref="M137:P137"/>
    <mergeCell ref="AK137:AS137"/>
    <mergeCell ref="AT137:AW137"/>
    <mergeCell ref="D138:L138"/>
    <mergeCell ref="M138:P138"/>
    <mergeCell ref="AJ118:AJ138"/>
    <mergeCell ref="D134:L134"/>
    <mergeCell ref="M134:P134"/>
    <mergeCell ref="AK134:AS134"/>
    <mergeCell ref="AT134:AW134"/>
    <mergeCell ref="D135:L135"/>
    <mergeCell ref="M135:P135"/>
    <mergeCell ref="AK135:AS135"/>
    <mergeCell ref="AT135:AW135"/>
    <mergeCell ref="D136:L136"/>
    <mergeCell ref="M136:P136"/>
    <mergeCell ref="AK132:AS132"/>
    <mergeCell ref="AT132:AW132"/>
    <mergeCell ref="AK133:AS133"/>
    <mergeCell ref="AT133:AW133"/>
    <mergeCell ref="D130:L130"/>
    <mergeCell ref="M130:P130"/>
    <mergeCell ref="AK130:AS130"/>
    <mergeCell ref="AT130:AW130"/>
    <mergeCell ref="D131:L131"/>
    <mergeCell ref="M131:P131"/>
    <mergeCell ref="AK131:AS131"/>
    <mergeCell ref="AT131:AW131"/>
    <mergeCell ref="D132:L132"/>
    <mergeCell ref="M132:P132"/>
    <mergeCell ref="AK118:AS118"/>
    <mergeCell ref="AT118:AW118"/>
    <mergeCell ref="D119:L119"/>
    <mergeCell ref="M119:P119"/>
    <mergeCell ref="AK119:AS119"/>
    <mergeCell ref="AT119:AW119"/>
    <mergeCell ref="AK124:AS124"/>
    <mergeCell ref="AT124:AW124"/>
    <mergeCell ref="D125:L125"/>
    <mergeCell ref="M125:P125"/>
    <mergeCell ref="AK125:AS125"/>
    <mergeCell ref="AT125:AW125"/>
    <mergeCell ref="AK122:AS122"/>
    <mergeCell ref="AT122:AW122"/>
    <mergeCell ref="D123:L123"/>
    <mergeCell ref="M123:P123"/>
    <mergeCell ref="AK123:AS123"/>
    <mergeCell ref="AT123:AW123"/>
    <mergeCell ref="AK120:AS120"/>
    <mergeCell ref="AT120:AW120"/>
    <mergeCell ref="D121:L121"/>
    <mergeCell ref="M121:P121"/>
    <mergeCell ref="AK121:AS121"/>
    <mergeCell ref="AT121:AW121"/>
    <mergeCell ref="AK128:AS128"/>
    <mergeCell ref="AT128:AW128"/>
    <mergeCell ref="D129:L129"/>
    <mergeCell ref="M129:P129"/>
    <mergeCell ref="AK129:AS129"/>
    <mergeCell ref="AT129:AW129"/>
    <mergeCell ref="D126:L126"/>
    <mergeCell ref="M126:P126"/>
    <mergeCell ref="AK126:AS126"/>
    <mergeCell ref="AT126:AW126"/>
    <mergeCell ref="D127:L127"/>
    <mergeCell ref="M127:P127"/>
    <mergeCell ref="AK127:AS127"/>
    <mergeCell ref="AT127:AW127"/>
    <mergeCell ref="AH117:AS117"/>
    <mergeCell ref="AT117:AW117"/>
    <mergeCell ref="B112:C112"/>
    <mergeCell ref="E112:AE112"/>
    <mergeCell ref="B113:C113"/>
    <mergeCell ref="E113:AE113"/>
    <mergeCell ref="B114:C114"/>
    <mergeCell ref="E114:AE114"/>
    <mergeCell ref="AH116:BF116"/>
    <mergeCell ref="D118:L118"/>
    <mergeCell ref="M118:P118"/>
    <mergeCell ref="D120:L120"/>
    <mergeCell ref="M120:P120"/>
    <mergeCell ref="D122:L122"/>
    <mergeCell ref="M122:P122"/>
    <mergeCell ref="D124:L124"/>
    <mergeCell ref="M124:P124"/>
    <mergeCell ref="B109:C109"/>
    <mergeCell ref="E109:AE109"/>
    <mergeCell ref="B110:C110"/>
    <mergeCell ref="E110:AE110"/>
    <mergeCell ref="B111:C111"/>
    <mergeCell ref="E111:AE111"/>
    <mergeCell ref="A115:AF115"/>
    <mergeCell ref="A116:V116"/>
    <mergeCell ref="A117:L117"/>
    <mergeCell ref="M117:P117"/>
    <mergeCell ref="C118:C138"/>
    <mergeCell ref="D128:L128"/>
    <mergeCell ref="M128:P128"/>
    <mergeCell ref="D133:L133"/>
    <mergeCell ref="M133:P133"/>
    <mergeCell ref="B106:C106"/>
    <mergeCell ref="E106:AE106"/>
    <mergeCell ref="B107:C107"/>
    <mergeCell ref="E107:AE107"/>
    <mergeCell ref="B108:C108"/>
    <mergeCell ref="E108:AE108"/>
    <mergeCell ref="B103:C103"/>
    <mergeCell ref="E103:AE103"/>
    <mergeCell ref="B104:C104"/>
    <mergeCell ref="E104:AE104"/>
    <mergeCell ref="B105:C105"/>
    <mergeCell ref="E105:AE105"/>
    <mergeCell ref="B100:C100"/>
    <mergeCell ref="E100:AE100"/>
    <mergeCell ref="B101:C101"/>
    <mergeCell ref="E101:AE101"/>
    <mergeCell ref="B102:C102"/>
    <mergeCell ref="E102:AE102"/>
    <mergeCell ref="B97:C97"/>
    <mergeCell ref="E97:AE97"/>
    <mergeCell ref="B98:C98"/>
    <mergeCell ref="E98:AE98"/>
    <mergeCell ref="B99:C99"/>
    <mergeCell ref="E99:AE99"/>
    <mergeCell ref="B94:C94"/>
    <mergeCell ref="E94:AE94"/>
    <mergeCell ref="B95:C95"/>
    <mergeCell ref="E95:AE95"/>
    <mergeCell ref="B96:C96"/>
    <mergeCell ref="E96:AE96"/>
    <mergeCell ref="B91:C91"/>
    <mergeCell ref="E91:AE91"/>
    <mergeCell ref="B92:C92"/>
    <mergeCell ref="E92:AE92"/>
    <mergeCell ref="B93:C93"/>
    <mergeCell ref="E93:AE93"/>
    <mergeCell ref="A86:AF86"/>
    <mergeCell ref="B88:C88"/>
    <mergeCell ref="E88:AE88"/>
    <mergeCell ref="B89:C89"/>
    <mergeCell ref="E89:AE89"/>
    <mergeCell ref="B90:C90"/>
    <mergeCell ref="E90:AE90"/>
    <mergeCell ref="B84:C84"/>
    <mergeCell ref="E84:AE84"/>
    <mergeCell ref="A87:AE87"/>
    <mergeCell ref="AI84:AJ84"/>
    <mergeCell ref="AL84:BL84"/>
    <mergeCell ref="B85:C85"/>
    <mergeCell ref="E85:AE85"/>
    <mergeCell ref="AI85:AJ85"/>
    <mergeCell ref="AL85:BL85"/>
    <mergeCell ref="B82:C82"/>
    <mergeCell ref="E82:AE82"/>
    <mergeCell ref="AI82:AJ82"/>
    <mergeCell ref="AL82:BL82"/>
    <mergeCell ref="B83:C83"/>
    <mergeCell ref="E83:AE83"/>
    <mergeCell ref="AI83:AJ83"/>
    <mergeCell ref="AL83:BL83"/>
    <mergeCell ref="B80:C80"/>
    <mergeCell ref="E80:AE80"/>
    <mergeCell ref="AI80:AJ80"/>
    <mergeCell ref="AL80:BL80"/>
    <mergeCell ref="B81:C81"/>
    <mergeCell ref="E81:AE81"/>
    <mergeCell ref="AI81:AJ81"/>
    <mergeCell ref="AL81:BL81"/>
    <mergeCell ref="B78:C78"/>
    <mergeCell ref="E78:AE78"/>
    <mergeCell ref="B79:C79"/>
    <mergeCell ref="E79:AE79"/>
    <mergeCell ref="AI79:AJ79"/>
    <mergeCell ref="AL79:BL79"/>
    <mergeCell ref="B77:C77"/>
    <mergeCell ref="E77:AE77"/>
    <mergeCell ref="AH77:BH77"/>
    <mergeCell ref="B72:C72"/>
    <mergeCell ref="E72:AE72"/>
    <mergeCell ref="B73:C73"/>
    <mergeCell ref="E73:AE73"/>
    <mergeCell ref="AH73:BH73"/>
    <mergeCell ref="B74:C74"/>
    <mergeCell ref="E74:AE74"/>
    <mergeCell ref="B75:C75"/>
    <mergeCell ref="E75:AE75"/>
    <mergeCell ref="B76:C76"/>
    <mergeCell ref="E76:AE76"/>
    <mergeCell ref="AH76:BH76"/>
    <mergeCell ref="AI70:AJ70"/>
    <mergeCell ref="AL70:BL70"/>
    <mergeCell ref="B71:C71"/>
    <mergeCell ref="E71:AE71"/>
    <mergeCell ref="AI71:AJ71"/>
    <mergeCell ref="AL71:BL71"/>
    <mergeCell ref="B68:C68"/>
    <mergeCell ref="E68:AE68"/>
    <mergeCell ref="AI68:AJ68"/>
    <mergeCell ref="AL68:BL68"/>
    <mergeCell ref="B69:C69"/>
    <mergeCell ref="E69:AE69"/>
    <mergeCell ref="AI69:AJ69"/>
    <mergeCell ref="AL69:BL69"/>
    <mergeCell ref="B70:C70"/>
    <mergeCell ref="E70:AE70"/>
    <mergeCell ref="A58:AE58"/>
    <mergeCell ref="AH58:BL58"/>
    <mergeCell ref="AI66:AJ66"/>
    <mergeCell ref="AL66:BL66"/>
    <mergeCell ref="B67:C67"/>
    <mergeCell ref="E67:AE67"/>
    <mergeCell ref="AI67:AJ67"/>
    <mergeCell ref="AL67:BL67"/>
    <mergeCell ref="B64:C64"/>
    <mergeCell ref="E64:AE64"/>
    <mergeCell ref="AI64:AJ64"/>
    <mergeCell ref="AL64:BL64"/>
    <mergeCell ref="B65:C65"/>
    <mergeCell ref="E65:AE65"/>
    <mergeCell ref="AI65:AJ65"/>
    <mergeCell ref="AL65:BL65"/>
    <mergeCell ref="B66:C66"/>
    <mergeCell ref="E66:AE66"/>
    <mergeCell ref="AL62:BL62"/>
    <mergeCell ref="B63:C63"/>
    <mergeCell ref="E63:AE63"/>
    <mergeCell ref="AI63:AJ63"/>
    <mergeCell ref="AL63:BL63"/>
    <mergeCell ref="B59:C59"/>
    <mergeCell ref="E59:AE59"/>
    <mergeCell ref="B60:C60"/>
    <mergeCell ref="E60:AE60"/>
    <mergeCell ref="B61:C61"/>
    <mergeCell ref="E61:AE61"/>
    <mergeCell ref="AI61:AJ61"/>
    <mergeCell ref="AL61:BL61"/>
    <mergeCell ref="B62:C62"/>
    <mergeCell ref="E62:AE62"/>
    <mergeCell ref="AH9:AK9"/>
    <mergeCell ref="AL9:AN9"/>
    <mergeCell ref="AO9:AQ9"/>
    <mergeCell ref="AJ51:AJ55"/>
    <mergeCell ref="BB9:BG9"/>
    <mergeCell ref="C56:D56"/>
    <mergeCell ref="AJ56:AK56"/>
    <mergeCell ref="A57:AF57"/>
    <mergeCell ref="AH57:BH57"/>
    <mergeCell ref="C38:C41"/>
    <mergeCell ref="AJ38:AJ41"/>
    <mergeCell ref="C42:D42"/>
    <mergeCell ref="AJ42:AK42"/>
    <mergeCell ref="A43:A56"/>
    <mergeCell ref="C43:C47"/>
    <mergeCell ref="AH43:AH56"/>
    <mergeCell ref="AJ43:AJ47"/>
    <mergeCell ref="C48:C50"/>
    <mergeCell ref="AJ48:AJ50"/>
    <mergeCell ref="H9:J9"/>
    <mergeCell ref="K9:N9"/>
    <mergeCell ref="O9:O10"/>
    <mergeCell ref="P9:T9"/>
    <mergeCell ref="U9:Z9"/>
    <mergeCell ref="AH2:BH2"/>
    <mergeCell ref="AH3:BL3"/>
    <mergeCell ref="D4:AF4"/>
    <mergeCell ref="AK4:BL4"/>
    <mergeCell ref="AI62:AJ62"/>
    <mergeCell ref="A7:AE7"/>
    <mergeCell ref="BK9:BK10"/>
    <mergeCell ref="BL9:BL10"/>
    <mergeCell ref="A10:D10"/>
    <mergeCell ref="AH10:AK10"/>
    <mergeCell ref="A11:A42"/>
    <mergeCell ref="AH11:AH42"/>
    <mergeCell ref="C32:C37"/>
    <mergeCell ref="AJ32:AJ37"/>
    <mergeCell ref="AR9:AU9"/>
    <mergeCell ref="AV9:AV10"/>
    <mergeCell ref="AW9:BA9"/>
    <mergeCell ref="C11:C31"/>
    <mergeCell ref="AJ11:AJ31"/>
    <mergeCell ref="A8:C8"/>
    <mergeCell ref="A9:D9"/>
    <mergeCell ref="BH9:BH10"/>
    <mergeCell ref="BI9:BJ9"/>
    <mergeCell ref="E9:G9"/>
    <mergeCell ref="AA9:AA10"/>
    <mergeCell ref="C51:C55"/>
    <mergeCell ref="A1:AF1"/>
    <mergeCell ref="A2:AF2"/>
    <mergeCell ref="AB9:AC9"/>
    <mergeCell ref="AD9:AD10"/>
    <mergeCell ref="AE9:AE10"/>
    <mergeCell ref="D5:T5"/>
    <mergeCell ref="U5:X5"/>
  </mergeCells>
  <phoneticPr fontId="2"/>
  <conditionalFormatting sqref="A165">
    <cfRule type="expression" dxfId="386" priority="137">
      <formula>SUM($M$118:$M$163)&gt;0</formula>
    </cfRule>
  </conditionalFormatting>
  <conditionalFormatting sqref="A216">
    <cfRule type="expression" dxfId="385" priority="133">
      <formula>SUM($M$169:$P$214)&gt;0</formula>
    </cfRule>
  </conditionalFormatting>
  <conditionalFormatting sqref="C4 M118:P163 E11:AD56 A165">
    <cfRule type="expression" dxfId="384" priority="122">
      <formula>AND($C$4=1,SUM($E$11:$AD$56,$M$118:$P$163,$A$165)=0)</formula>
    </cfRule>
  </conditionalFormatting>
  <conditionalFormatting sqref="C4">
    <cfRule type="expression" dxfId="383" priority="109">
      <formula>$C$5=1</formula>
    </cfRule>
  </conditionalFormatting>
  <conditionalFormatting sqref="C4:C5">
    <cfRule type="expression" dxfId="382" priority="2">
      <formula>SUM($C$4:$C$5)&lt;&gt;1</formula>
    </cfRule>
  </conditionalFormatting>
  <conditionalFormatting sqref="C5 M169:P214 A216">
    <cfRule type="expression" dxfId="381" priority="115">
      <formula>AND($C$5=1,SUM($M$169:$P$214,$A$216)=0)</formula>
    </cfRule>
  </conditionalFormatting>
  <conditionalFormatting sqref="C5">
    <cfRule type="expression" dxfId="380" priority="120">
      <formula>$C$4=1</formula>
    </cfRule>
  </conditionalFormatting>
  <conditionalFormatting sqref="E42">
    <cfRule type="expression" dxfId="379" priority="81">
      <formula>AND(NOT(COUNTIF($E$60,"")),$E$42=0)</formula>
    </cfRule>
  </conditionalFormatting>
  <conditionalFormatting sqref="E56">
    <cfRule type="expression" dxfId="378" priority="29">
      <formula>AND(NOT(COUNTIF($E$89,"")),$E$56=0)</formula>
    </cfRule>
  </conditionalFormatting>
  <conditionalFormatting sqref="E11:AD56 E60:AE85 E89:AE114">
    <cfRule type="expression" dxfId="377" priority="114">
      <formula>AND($C$5=1,COUNTA($E$11:$AD$56,$E$60:$AE$85,$E$89:$AE$114)&gt;0)</formula>
    </cfRule>
  </conditionalFormatting>
  <conditionalFormatting sqref="E11:AD56 M118:P163 A165 E60:AE85 E89:AE114">
    <cfRule type="expression" dxfId="376" priority="132">
      <formula>$C$5=1</formula>
    </cfRule>
  </conditionalFormatting>
  <conditionalFormatting sqref="E11:AD56">
    <cfRule type="expression" dxfId="375" priority="129">
      <formula>AND($M118=1,SUM($E11:$AD11)&gt;=1)</formula>
    </cfRule>
    <cfRule type="expression" dxfId="374" priority="1120">
      <formula>AND($C$4=1,SUM($E$11:$AD$56)=0,SUM($M$118:$P$163)&gt;0)</formula>
    </cfRule>
  </conditionalFormatting>
  <conditionalFormatting sqref="E60:AE60">
    <cfRule type="expression" dxfId="372" priority="107">
      <formula>AND($E$42=1,$E$60="")</formula>
    </cfRule>
    <cfRule type="expression" dxfId="371" priority="228">
      <formula>$E$42=0</formula>
    </cfRule>
  </conditionalFormatting>
  <conditionalFormatting sqref="E61:AE61">
    <cfRule type="expression" dxfId="370" priority="106">
      <formula>AND($F$42=1,$E$61="")</formula>
    </cfRule>
    <cfRule type="expression" dxfId="369" priority="227">
      <formula>$F$42=0</formula>
    </cfRule>
  </conditionalFormatting>
  <conditionalFormatting sqref="E62:AE62">
    <cfRule type="expression" dxfId="368" priority="105">
      <formula>AND($G$42=1,$E$62="")</formula>
    </cfRule>
    <cfRule type="expression" dxfId="367" priority="226">
      <formula>$G$42=0</formula>
    </cfRule>
  </conditionalFormatting>
  <conditionalFormatting sqref="E63:AE63">
    <cfRule type="expression" dxfId="366" priority="104">
      <formula>AND($H$42=1,$E$63="")</formula>
    </cfRule>
    <cfRule type="expression" dxfId="365" priority="225">
      <formula>$H$42=0</formula>
    </cfRule>
  </conditionalFormatting>
  <conditionalFormatting sqref="E64:AE64">
    <cfRule type="expression" dxfId="364" priority="103">
      <formula>AND($I$42=1,$E$64="")</formula>
    </cfRule>
    <cfRule type="expression" dxfId="363" priority="224">
      <formula>$I$42=0</formula>
    </cfRule>
  </conditionalFormatting>
  <conditionalFormatting sqref="E65:AE65">
    <cfRule type="expression" dxfId="362" priority="102">
      <formula>AND($J$42=1,$E$65="")</formula>
    </cfRule>
    <cfRule type="expression" dxfId="361" priority="223">
      <formula>$J$42=0</formula>
    </cfRule>
  </conditionalFormatting>
  <conditionalFormatting sqref="E66:AE66">
    <cfRule type="expression" dxfId="360" priority="101">
      <formula>AND($K$42=1,$E$66="")</formula>
    </cfRule>
    <cfRule type="expression" dxfId="359" priority="222">
      <formula>$K$42=0</formula>
    </cfRule>
  </conditionalFormatting>
  <conditionalFormatting sqref="E67:AE67">
    <cfRule type="expression" dxfId="358" priority="221">
      <formula>$L$42=0</formula>
    </cfRule>
    <cfRule type="expression" dxfId="357" priority="100">
      <formula>AND($L$42=1,$E$67="")</formula>
    </cfRule>
  </conditionalFormatting>
  <conditionalFormatting sqref="E68:AE68">
    <cfRule type="expression" dxfId="356" priority="99">
      <formula>AND($M$42=1,$E$68="")</formula>
    </cfRule>
    <cfRule type="expression" dxfId="355" priority="220">
      <formula>$M$42=0</formula>
    </cfRule>
  </conditionalFormatting>
  <conditionalFormatting sqref="E69:AE69">
    <cfRule type="expression" dxfId="354" priority="219">
      <formula>$N$42=0</formula>
    </cfRule>
    <cfRule type="expression" dxfId="353" priority="98">
      <formula>AND($N$42=1,$E$69="")</formula>
    </cfRule>
  </conditionalFormatting>
  <conditionalFormatting sqref="E70:AE70">
    <cfRule type="expression" dxfId="352" priority="218">
      <formula>$O$42=0</formula>
    </cfRule>
    <cfRule type="expression" dxfId="351" priority="97">
      <formula>AND($O$42=1,$E$70="")</formula>
    </cfRule>
  </conditionalFormatting>
  <conditionalFormatting sqref="E71:AE71">
    <cfRule type="expression" dxfId="350" priority="96">
      <formula>AND($P$42=1,$E$71="")</formula>
    </cfRule>
    <cfRule type="expression" dxfId="349" priority="217">
      <formula>$P$42=0</formula>
    </cfRule>
  </conditionalFormatting>
  <conditionalFormatting sqref="E72:AE72">
    <cfRule type="expression" dxfId="348" priority="95">
      <formula>AND($Q$42=1,$E$72="")</formula>
    </cfRule>
    <cfRule type="expression" dxfId="347" priority="216">
      <formula>$Q$42=0</formula>
    </cfRule>
  </conditionalFormatting>
  <conditionalFormatting sqref="E73:AE73">
    <cfRule type="expression" dxfId="346" priority="94">
      <formula>AND($R$42=1,$E$73="")</formula>
    </cfRule>
    <cfRule type="expression" dxfId="345" priority="215">
      <formula>$R$42=0</formula>
    </cfRule>
  </conditionalFormatting>
  <conditionalFormatting sqref="E74:AE74">
    <cfRule type="expression" dxfId="344" priority="214">
      <formula>$S$42=0</formula>
    </cfRule>
    <cfRule type="expression" dxfId="343" priority="93">
      <formula>AND($S$42=1,$E$74="")</formula>
    </cfRule>
  </conditionalFormatting>
  <conditionalFormatting sqref="E75:AE75">
    <cfRule type="expression" dxfId="342" priority="92">
      <formula>AND($T$42=1,$E$75="")</formula>
    </cfRule>
    <cfRule type="expression" dxfId="341" priority="213">
      <formula>$T$42=0</formula>
    </cfRule>
  </conditionalFormatting>
  <conditionalFormatting sqref="E76:AE76">
    <cfRule type="expression" dxfId="340" priority="212">
      <formula>$U$42=0</formula>
    </cfRule>
    <cfRule type="expression" dxfId="339" priority="91">
      <formula>AND($U$42=1,$E$76="")</formula>
    </cfRule>
  </conditionalFormatting>
  <conditionalFormatting sqref="E77:AE77">
    <cfRule type="expression" dxfId="338" priority="211">
      <formula>$V$42=0</formula>
    </cfRule>
    <cfRule type="expression" dxfId="337" priority="90">
      <formula>AND($V$42=1,$E$77="")</formula>
    </cfRule>
  </conditionalFormatting>
  <conditionalFormatting sqref="E78:AE78">
    <cfRule type="expression" dxfId="336" priority="89">
      <formula>AND($W$42=1,$E$78="")</formula>
    </cfRule>
    <cfRule type="expression" dxfId="335" priority="210">
      <formula>$W$42=0</formula>
    </cfRule>
  </conditionalFormatting>
  <conditionalFormatting sqref="E79:AE79">
    <cfRule type="expression" dxfId="334" priority="88">
      <formula>AND($X$42=1,$E$79="")</formula>
    </cfRule>
    <cfRule type="expression" dxfId="333" priority="209">
      <formula>$X$42=0</formula>
    </cfRule>
  </conditionalFormatting>
  <conditionalFormatting sqref="E80:AE80">
    <cfRule type="expression" dxfId="332" priority="87">
      <formula>AND($Y$42=1,$E$80="")</formula>
    </cfRule>
    <cfRule type="expression" dxfId="331" priority="208">
      <formula>$Y$42=0</formula>
    </cfRule>
  </conditionalFormatting>
  <conditionalFormatting sqref="E81:AE81">
    <cfRule type="expression" dxfId="330" priority="86">
      <formula>AND($Z$42=1,$E$81="")</formula>
    </cfRule>
    <cfRule type="expression" dxfId="329" priority="207">
      <formula>$Z$42=0</formula>
    </cfRule>
  </conditionalFormatting>
  <conditionalFormatting sqref="E82:AE82">
    <cfRule type="expression" dxfId="328" priority="206">
      <formula>$AA$42=0</formula>
    </cfRule>
    <cfRule type="expression" dxfId="327" priority="85">
      <formula>AND($AA$42=1,$E$82="")</formula>
    </cfRule>
  </conditionalFormatting>
  <conditionalFormatting sqref="E83:AE83">
    <cfRule type="expression" dxfId="326" priority="205">
      <formula>$AB$42=0</formula>
    </cfRule>
    <cfRule type="expression" dxfId="325" priority="84">
      <formula>AND($AB$42=1,$E$83="")</formula>
    </cfRule>
  </conditionalFormatting>
  <conditionalFormatting sqref="E84:AE84">
    <cfRule type="expression" dxfId="324" priority="83">
      <formula>AND($AC$42=1,$E$84="")</formula>
    </cfRule>
    <cfRule type="expression" dxfId="323" priority="204">
      <formula>$AC$42=0</formula>
    </cfRule>
  </conditionalFormatting>
  <conditionalFormatting sqref="E85:AE85">
    <cfRule type="expression" dxfId="322" priority="203">
      <formula>$AD$42=0</formula>
    </cfRule>
    <cfRule type="expression" dxfId="321" priority="82">
      <formula>AND($AD$42=1,$E$85="")</formula>
    </cfRule>
  </conditionalFormatting>
  <conditionalFormatting sqref="E89:AE89">
    <cfRule type="expression" dxfId="320" priority="55">
      <formula>AND($E$56=1,$E$89="")</formula>
    </cfRule>
    <cfRule type="expression" dxfId="319" priority="254">
      <formula>$E$56=0</formula>
    </cfRule>
  </conditionalFormatting>
  <conditionalFormatting sqref="E90:AE90">
    <cfRule type="expression" dxfId="318" priority="54">
      <formula>AND($F$56=1,$E$90="")</formula>
    </cfRule>
    <cfRule type="expression" dxfId="317" priority="253">
      <formula>$F$56=0</formula>
    </cfRule>
  </conditionalFormatting>
  <conditionalFormatting sqref="E91:AE91">
    <cfRule type="expression" dxfId="316" priority="53">
      <formula>AND($G$56=1,$E$91="")</formula>
    </cfRule>
    <cfRule type="expression" dxfId="315" priority="252">
      <formula>$G$56=0</formula>
    </cfRule>
  </conditionalFormatting>
  <conditionalFormatting sqref="E92:AE92">
    <cfRule type="expression" dxfId="314" priority="251">
      <formula>$H$56=0</formula>
    </cfRule>
    <cfRule type="expression" dxfId="313" priority="52">
      <formula>AND($H$56=1,$E$92="")</formula>
    </cfRule>
  </conditionalFormatting>
  <conditionalFormatting sqref="E93:AE93">
    <cfRule type="expression" dxfId="312" priority="250">
      <formula>$I$56=0</formula>
    </cfRule>
    <cfRule type="expression" dxfId="311" priority="51">
      <formula>AND($I$56=1,$E$93="")</formula>
    </cfRule>
  </conditionalFormatting>
  <conditionalFormatting sqref="E94:AE94">
    <cfRule type="expression" dxfId="310" priority="249">
      <formula>$J$56=0</formula>
    </cfRule>
    <cfRule type="expression" dxfId="309" priority="50">
      <formula>AND($J$56=1,$E$94="")</formula>
    </cfRule>
  </conditionalFormatting>
  <conditionalFormatting sqref="E95:AE95">
    <cfRule type="expression" dxfId="308" priority="248">
      <formula>$K$56=0</formula>
    </cfRule>
    <cfRule type="expression" dxfId="307" priority="49">
      <formula>AND($K$56=1,$E$95="")</formula>
    </cfRule>
  </conditionalFormatting>
  <conditionalFormatting sqref="E96:AE96">
    <cfRule type="expression" dxfId="306" priority="247">
      <formula>$L$56=0</formula>
    </cfRule>
    <cfRule type="expression" dxfId="305" priority="48">
      <formula>AND($L$56=1,$E$96="")</formula>
    </cfRule>
  </conditionalFormatting>
  <conditionalFormatting sqref="E97:AE97">
    <cfRule type="expression" dxfId="304" priority="246">
      <formula>$M$56=0</formula>
    </cfRule>
    <cfRule type="expression" dxfId="303" priority="47">
      <formula>AND($M$56=1,$E$97="")</formula>
    </cfRule>
  </conditionalFormatting>
  <conditionalFormatting sqref="E98:AE98">
    <cfRule type="expression" dxfId="302" priority="46">
      <formula>AND($N$56=1,$E$98="")</formula>
    </cfRule>
    <cfRule type="expression" dxfId="301" priority="245">
      <formula>$N$56=0</formula>
    </cfRule>
  </conditionalFormatting>
  <conditionalFormatting sqref="E99:AE99">
    <cfRule type="expression" dxfId="300" priority="244">
      <formula>$O$56=0</formula>
    </cfRule>
    <cfRule type="expression" dxfId="299" priority="45">
      <formula>AND($O$56=1,$E$99="")</formula>
    </cfRule>
  </conditionalFormatting>
  <conditionalFormatting sqref="E100:AE100">
    <cfRule type="expression" dxfId="298" priority="44">
      <formula>AND($P$56=1,$E$100="")</formula>
    </cfRule>
    <cfRule type="expression" dxfId="297" priority="243">
      <formula>$P$56=0</formula>
    </cfRule>
  </conditionalFormatting>
  <conditionalFormatting sqref="E101:AE101">
    <cfRule type="expression" dxfId="296" priority="43">
      <formula>AND($Q$56=1,$E$101="")</formula>
    </cfRule>
    <cfRule type="expression" dxfId="295" priority="242">
      <formula>$Q$56=0</formula>
    </cfRule>
  </conditionalFormatting>
  <conditionalFormatting sqref="E102:AE102">
    <cfRule type="expression" dxfId="294" priority="42">
      <formula>AND($R$56=1,$E$102="")</formula>
    </cfRule>
    <cfRule type="expression" dxfId="293" priority="241">
      <formula>$R$56=0</formula>
    </cfRule>
  </conditionalFormatting>
  <conditionalFormatting sqref="E103:AE103">
    <cfRule type="expression" dxfId="292" priority="41">
      <formula>AND($S$56=1,$E$103="")</formula>
    </cfRule>
    <cfRule type="expression" dxfId="291" priority="240">
      <formula>$S$56=0</formula>
    </cfRule>
  </conditionalFormatting>
  <conditionalFormatting sqref="E104:AE104">
    <cfRule type="expression" dxfId="290" priority="40">
      <formula>AND($T$56=1,$E$104="")</formula>
    </cfRule>
    <cfRule type="expression" dxfId="289" priority="239">
      <formula>$T$56=0</formula>
    </cfRule>
  </conditionalFormatting>
  <conditionalFormatting sqref="E105:AE105">
    <cfRule type="expression" dxfId="288" priority="238">
      <formula>$U$56=0</formula>
    </cfRule>
    <cfRule type="expression" dxfId="287" priority="39">
      <formula>AND($U$56=1,$E$105="")</formula>
    </cfRule>
  </conditionalFormatting>
  <conditionalFormatting sqref="E106:AE106">
    <cfRule type="expression" dxfId="286" priority="38">
      <formula>AND($V$56=1,$E$106="")</formula>
    </cfRule>
    <cfRule type="expression" dxfId="285" priority="237">
      <formula>$V$56=0</formula>
    </cfRule>
  </conditionalFormatting>
  <conditionalFormatting sqref="E107:AE107">
    <cfRule type="expression" dxfId="284" priority="236">
      <formula>$W$56=0</formula>
    </cfRule>
    <cfRule type="expression" dxfId="283" priority="37">
      <formula>AND($W$56=1,$E$107="")</formula>
    </cfRule>
  </conditionalFormatting>
  <conditionalFormatting sqref="E108:AE108">
    <cfRule type="expression" dxfId="282" priority="235">
      <formula>$X$56=0</formula>
    </cfRule>
    <cfRule type="expression" dxfId="281" priority="36">
      <formula>AND($X$56=1,$E$108="")</formula>
    </cfRule>
  </conditionalFormatting>
  <conditionalFormatting sqref="E109:AE109">
    <cfRule type="expression" dxfId="280" priority="234">
      <formula>$Y$56=0</formula>
    </cfRule>
    <cfRule type="expression" dxfId="279" priority="35">
      <formula>AND($Y$56=1,$E$109="")</formula>
    </cfRule>
  </conditionalFormatting>
  <conditionalFormatting sqref="E110:AE110">
    <cfRule type="expression" dxfId="278" priority="233">
      <formula>$Z$56=0</formula>
    </cfRule>
    <cfRule type="expression" dxfId="277" priority="34">
      <formula>AND($Z$56=1,$E$110="")</formula>
    </cfRule>
  </conditionalFormatting>
  <conditionalFormatting sqref="E111:AE111">
    <cfRule type="expression" dxfId="276" priority="232">
      <formula>$AA$56=0</formula>
    </cfRule>
    <cfRule type="expression" dxfId="275" priority="33">
      <formula>AND($AA$56=1,$E$111="")</formula>
    </cfRule>
  </conditionalFormatting>
  <conditionalFormatting sqref="E112:AE112">
    <cfRule type="expression" dxfId="274" priority="231">
      <formula>$AB$56=0</formula>
    </cfRule>
    <cfRule type="expression" dxfId="273" priority="32">
      <formula>AND($AB$56=1,$E$112="")</formula>
    </cfRule>
  </conditionalFormatting>
  <conditionalFormatting sqref="E113:AE113">
    <cfRule type="expression" dxfId="272" priority="230">
      <formula>$AC$56=0</formula>
    </cfRule>
    <cfRule type="expression" dxfId="271" priority="31">
      <formula>AND($AC$56=1,$E$113="")</formula>
    </cfRule>
  </conditionalFormatting>
  <conditionalFormatting sqref="E114:AE114">
    <cfRule type="expression" dxfId="270" priority="229">
      <formula>$AD$56=0</formula>
    </cfRule>
    <cfRule type="expression" dxfId="269" priority="30">
      <formula>AND($AD$56=1,$E$114="")</formula>
    </cfRule>
  </conditionalFormatting>
  <conditionalFormatting sqref="F42">
    <cfRule type="expression" dxfId="268" priority="80">
      <formula>AND(NOT(COUNTIF($E$61,"")),$F$42=0)</formula>
    </cfRule>
  </conditionalFormatting>
  <conditionalFormatting sqref="F56">
    <cfRule type="expression" dxfId="267" priority="28">
      <formula>AND(NOT(COUNTIF($E$90,"")),$F$56=0)</formula>
    </cfRule>
  </conditionalFormatting>
  <conditionalFormatting sqref="G42">
    <cfRule type="expression" dxfId="266" priority="79">
      <formula>AND(NOT(COUNTIF($E$62,"")),$G$42=0)</formula>
    </cfRule>
  </conditionalFormatting>
  <conditionalFormatting sqref="G56">
    <cfRule type="expression" dxfId="265" priority="27">
      <formula>AND(NOT(COUNTIF($E$91,"")),$G$56=0)</formula>
    </cfRule>
  </conditionalFormatting>
  <conditionalFormatting sqref="H42">
    <cfRule type="expression" dxfId="264" priority="78">
      <formula>AND(NOT(COUNTIF($E$63,"")),$H$42=0)</formula>
    </cfRule>
  </conditionalFormatting>
  <conditionalFormatting sqref="H56">
    <cfRule type="expression" dxfId="263" priority="26">
      <formula>AND(NOT(COUNTIF($E$92,"")),$H$56=0)</formula>
    </cfRule>
  </conditionalFormatting>
  <conditionalFormatting sqref="I42">
    <cfRule type="expression" dxfId="262" priority="77">
      <formula>AND(NOT(COUNTIF($E$64,"")),$I$42=0)</formula>
    </cfRule>
  </conditionalFormatting>
  <conditionalFormatting sqref="I56">
    <cfRule type="expression" dxfId="261" priority="25">
      <formula>AND(NOT(COUNTIF($E$93,"")),$I$56=0)</formula>
    </cfRule>
  </conditionalFormatting>
  <conditionalFormatting sqref="J42">
    <cfRule type="expression" dxfId="260" priority="76">
      <formula>AND(NOT(COUNTIF($E$65,"")),$J$42=0)</formula>
    </cfRule>
  </conditionalFormatting>
  <conditionalFormatting sqref="J56">
    <cfRule type="expression" dxfId="259" priority="24">
      <formula>AND(NOT(COUNTIF($E$94,"")),$J$56=0)</formula>
    </cfRule>
  </conditionalFormatting>
  <conditionalFormatting sqref="K42">
    <cfRule type="expression" dxfId="258" priority="75">
      <formula>AND(NOT(COUNTIF($E$66,"")),$K$42=0)</formula>
    </cfRule>
  </conditionalFormatting>
  <conditionalFormatting sqref="K56">
    <cfRule type="expression" dxfId="257" priority="23">
      <formula>AND(NOT(COUNTIF($E$95,"")),$K$56=0)</formula>
    </cfRule>
  </conditionalFormatting>
  <conditionalFormatting sqref="L42">
    <cfRule type="expression" dxfId="256" priority="74">
      <formula>AND(NOT(COUNTIF($E$67,"")),$L$42=0)</formula>
    </cfRule>
  </conditionalFormatting>
  <conditionalFormatting sqref="L56">
    <cfRule type="expression" dxfId="255" priority="22">
      <formula>AND(NOT(COUNTIF($E$96,"")),$L$56=0)</formula>
    </cfRule>
  </conditionalFormatting>
  <conditionalFormatting sqref="M42">
    <cfRule type="expression" dxfId="254" priority="73">
      <formula>AND(NOT(COUNTIF($E$68,"")),$M$42=0)</formula>
    </cfRule>
  </conditionalFormatting>
  <conditionalFormatting sqref="M56">
    <cfRule type="expression" dxfId="253" priority="21">
      <formula>AND(NOT(COUNTIF($E$97,"")),$M$56=0)</formula>
    </cfRule>
  </conditionalFormatting>
  <conditionalFormatting sqref="M149">
    <cfRule type="expression" dxfId="252" priority="1088">
      <formula>$M$149&gt;0</formula>
    </cfRule>
  </conditionalFormatting>
  <conditionalFormatting sqref="M200">
    <cfRule type="expression" dxfId="251" priority="136">
      <formula>$M$200&gt;0</formula>
    </cfRule>
  </conditionalFormatting>
  <conditionalFormatting sqref="M214">
    <cfRule type="expression" dxfId="250" priority="135">
      <formula>$M$214&gt;0</formula>
    </cfRule>
  </conditionalFormatting>
  <conditionalFormatting sqref="M118:P163 A165">
    <cfRule type="expression" dxfId="249" priority="111">
      <formula>AND($C$5=1,SUM($M$118:$P$163,$A$165)&gt;0)</formula>
    </cfRule>
    <cfRule type="expression" dxfId="248" priority="113">
      <formula>AND($C$4=1,SUM($M$118:$P$163)=0,$A$165="")</formula>
    </cfRule>
    <cfRule type="expression" dxfId="247" priority="110">
      <formula>AND(SUM($M$118:$P$163)&gt;0,$A$165=1)</formula>
    </cfRule>
  </conditionalFormatting>
  <conditionalFormatting sqref="M118:P163">
    <cfRule type="expression" dxfId="246" priority="612">
      <formula>$A$165=1</formula>
    </cfRule>
    <cfRule type="expression" dxfId="245" priority="1">
      <formula>AND($M118=1,SUM($E11:$AD11)&gt;=1)</formula>
    </cfRule>
    <cfRule type="expression" dxfId="244" priority="108">
      <formula>$AE11=1</formula>
    </cfRule>
  </conditionalFormatting>
  <conditionalFormatting sqref="M163:P163">
    <cfRule type="expression" dxfId="243" priority="146">
      <formula>$M$163&gt;0</formula>
    </cfRule>
  </conditionalFormatting>
  <conditionalFormatting sqref="M169:P214 A216">
    <cfRule type="expression" dxfId="242" priority="128">
      <formula>$C$4=1</formula>
    </cfRule>
    <cfRule type="expression" dxfId="241" priority="117">
      <formula>AND($C$4=1,SUM($M$169:$P$214,$A$216)&gt;0)</formula>
    </cfRule>
    <cfRule type="expression" dxfId="240" priority="116">
      <formula>AND($A$216=1,SUM($M$169:$P$214)&gt;0)</formula>
    </cfRule>
  </conditionalFormatting>
  <conditionalFormatting sqref="M169:P214">
    <cfRule type="expression" dxfId="239" priority="134">
      <formula>$A$216=1</formula>
    </cfRule>
  </conditionalFormatting>
  <conditionalFormatting sqref="N42">
    <cfRule type="expression" dxfId="238" priority="72">
      <formula>AND(NOT(COUNTIF($E$69,"")),$N$42=0)</formula>
    </cfRule>
  </conditionalFormatting>
  <conditionalFormatting sqref="N56">
    <cfRule type="expression" dxfId="237" priority="20">
      <formula>AND(NOT(COUNTIF($E$98,"")),$N$56=0)</formula>
    </cfRule>
  </conditionalFormatting>
  <conditionalFormatting sqref="O42">
    <cfRule type="expression" dxfId="236" priority="71">
      <formula>AND(NOT(COUNTIF($E$70,"")),$O$42=0)</formula>
    </cfRule>
  </conditionalFormatting>
  <conditionalFormatting sqref="O56">
    <cfRule type="expression" dxfId="235" priority="19">
      <formula>AND(NOT(COUNTIF($E$99,"")),$O$56=0)</formula>
    </cfRule>
  </conditionalFormatting>
  <conditionalFormatting sqref="P42">
    <cfRule type="expression" dxfId="234" priority="70">
      <formula>AND(NOT(COUNTIF($E$71,"")),$P$42=0)</formula>
    </cfRule>
  </conditionalFormatting>
  <conditionalFormatting sqref="P56">
    <cfRule type="expression" dxfId="233" priority="18">
      <formula>AND(NOT(COUNTIF($E$100,"")),$P$56=0)</formula>
    </cfRule>
  </conditionalFormatting>
  <conditionalFormatting sqref="Q42">
    <cfRule type="expression" dxfId="232" priority="69">
      <formula>AND(NOT(COUNTIF($E$72,"")),$Q$42=0)</formula>
    </cfRule>
  </conditionalFormatting>
  <conditionalFormatting sqref="Q56">
    <cfRule type="expression" dxfId="231" priority="17">
      <formula>AND(NOT(COUNTIF($E$101,"")),$Q$56=0)</formula>
    </cfRule>
  </conditionalFormatting>
  <conditionalFormatting sqref="R42">
    <cfRule type="expression" dxfId="230" priority="68">
      <formula>AND(NOT(COUNTIF($E$73,"")),$R$42=0)</formula>
    </cfRule>
  </conditionalFormatting>
  <conditionalFormatting sqref="R56">
    <cfRule type="expression" dxfId="229" priority="16">
      <formula>AND(NOT(COUNTIF($E$102,"")),$R$56=0)</formula>
    </cfRule>
  </conditionalFormatting>
  <conditionalFormatting sqref="S42">
    <cfRule type="expression" dxfId="228" priority="67">
      <formula>AND(NOT(COUNTIF($E$74,"")),$S$42=0)</formula>
    </cfRule>
  </conditionalFormatting>
  <conditionalFormatting sqref="S56">
    <cfRule type="expression" dxfId="227" priority="15">
      <formula>AND(NOT(COUNTIF($E$103,"")),$S$56=0)</formula>
    </cfRule>
  </conditionalFormatting>
  <conditionalFormatting sqref="T42">
    <cfRule type="expression" dxfId="226" priority="66">
      <formula>AND(NOT(COUNTIF($E$75,"")),$T$42=0)</formula>
    </cfRule>
  </conditionalFormatting>
  <conditionalFormatting sqref="T56">
    <cfRule type="expression" dxfId="225" priority="14">
      <formula>AND(NOT(COUNTIF($E$104,"")),$T$56=0)</formula>
    </cfRule>
  </conditionalFormatting>
  <conditionalFormatting sqref="U42">
    <cfRule type="expression" dxfId="224" priority="65">
      <formula>AND(NOT(COUNTIF($E$76,"")),$U$42=0)</formula>
    </cfRule>
  </conditionalFormatting>
  <conditionalFormatting sqref="U56">
    <cfRule type="expression" dxfId="223" priority="13">
      <formula>AND(NOT(COUNTIF($E$105,"")),$U$56=0)</formula>
    </cfRule>
  </conditionalFormatting>
  <conditionalFormatting sqref="V42">
    <cfRule type="expression" dxfId="222" priority="64">
      <formula>AND(NOT(COUNTIF($E$77,"")),$V$42=0)</formula>
    </cfRule>
  </conditionalFormatting>
  <conditionalFormatting sqref="V56">
    <cfRule type="expression" dxfId="221" priority="12">
      <formula>AND(NOT(COUNTIF($E$106,"")),$V$56=0)</formula>
    </cfRule>
  </conditionalFormatting>
  <conditionalFormatting sqref="W42">
    <cfRule type="expression" dxfId="220" priority="63">
      <formula>AND(NOT(COUNTIF($E$78,"")),$W$42=0)</formula>
    </cfRule>
  </conditionalFormatting>
  <conditionalFormatting sqref="W56">
    <cfRule type="expression" dxfId="219" priority="11">
      <formula>AND(NOT(COUNTIF($E$107,"")),$W$56=0)</formula>
    </cfRule>
  </conditionalFormatting>
  <conditionalFormatting sqref="X42">
    <cfRule type="expression" dxfId="218" priority="62">
      <formula>AND(NOT(COUNTIF($E$79,"")),$X$42=0)</formula>
    </cfRule>
  </conditionalFormatting>
  <conditionalFormatting sqref="X56">
    <cfRule type="expression" dxfId="217" priority="10">
      <formula>AND(NOT(COUNTIF($E$108,"")),$X$56=0)</formula>
    </cfRule>
  </conditionalFormatting>
  <conditionalFormatting sqref="Y42">
    <cfRule type="expression" dxfId="216" priority="61">
      <formula>AND(NOT(COUNTIF($E$80,"")),$Y$42=0)</formula>
    </cfRule>
  </conditionalFormatting>
  <conditionalFormatting sqref="Y56">
    <cfRule type="expression" dxfId="215" priority="9">
      <formula>AND(NOT(COUNTIF($E$109,"")),$Y$56=0)</formula>
    </cfRule>
  </conditionalFormatting>
  <conditionalFormatting sqref="Z42">
    <cfRule type="expression" dxfId="214" priority="60">
      <formula>AND(NOT(COUNTIF($E$81,"")),$Z$42=0)</formula>
    </cfRule>
  </conditionalFormatting>
  <conditionalFormatting sqref="Z56">
    <cfRule type="expression" dxfId="213" priority="8">
      <formula>AND(NOT(COUNTIF($E$110,"")),$Z$56=0)</formula>
    </cfRule>
  </conditionalFormatting>
  <conditionalFormatting sqref="AA42">
    <cfRule type="expression" dxfId="212" priority="59">
      <formula>AND(NOT(COUNTIF($E$82,"")),$AA$42=0)</formula>
    </cfRule>
  </conditionalFormatting>
  <conditionalFormatting sqref="AA56">
    <cfRule type="expression" dxfId="211" priority="7">
      <formula>AND(NOT(COUNTIF($E$111,"")),$AA$56=0)</formula>
    </cfRule>
  </conditionalFormatting>
  <conditionalFormatting sqref="AB42">
    <cfRule type="expression" dxfId="210" priority="58">
      <formula>AND(NOT(COUNTIF($E$83,"")),$AB$42=0)</formula>
    </cfRule>
  </conditionalFormatting>
  <conditionalFormatting sqref="AB56">
    <cfRule type="expression" dxfId="209" priority="6">
      <formula>AND(NOT(COUNTIF($E$112,"")),$AB$56=0)</formula>
    </cfRule>
  </conditionalFormatting>
  <conditionalFormatting sqref="AC42">
    <cfRule type="expression" dxfId="208" priority="57">
      <formula>AND(NOT(COUNTIF($E$84,"")),$AC$42=0)</formula>
    </cfRule>
  </conditionalFormatting>
  <conditionalFormatting sqref="AC56">
    <cfRule type="expression" dxfId="207" priority="5">
      <formula>AND(NOT(COUNTIF($E$113,"")),$AC$56=0)</formula>
    </cfRule>
  </conditionalFormatting>
  <conditionalFormatting sqref="AD42">
    <cfRule type="expression" dxfId="206" priority="56">
      <formula>AND(NOT(COUNTIF($E$85,"")),$AD$42=0)</formula>
    </cfRule>
  </conditionalFormatting>
  <conditionalFormatting sqref="AD56">
    <cfRule type="expression" dxfId="205" priority="4">
      <formula>AND(NOT(COUNTIF($E$114,"")),$AD$56=0)</formula>
    </cfRule>
  </conditionalFormatting>
  <dataValidations count="5">
    <dataValidation type="list" operator="equal" allowBlank="1" showInputMessage="1" showErrorMessage="1" sqref="A165:B165 A216:B216" xr:uid="{00000000-0002-0000-0500-000000000000}">
      <formula1>"1"</formula1>
    </dataValidation>
    <dataValidation type="whole" allowBlank="1" showInputMessage="1" showErrorMessage="1" sqref="AT164:AU165 AT215:AU216 AT118:AT163 M118:M165 AT169:AT214 M169:M216" xr:uid="{00000000-0002-0000-0500-000001000000}">
      <formula1>0</formula1>
      <formula2>1</formula2>
    </dataValidation>
    <dataValidation type="whole" allowBlank="1" showErrorMessage="1" errorTitle="入力できません" error="半角数字の1を入力してください。" promptTitle="貼り付けする際の注意事項" prompt="貼り付けを行う場合は、_x000a_必ず値貼り付けを行ってください。" sqref="AC12:AD15 E11:G18 K12:AA15 K17:AA18 AC17:AD18 P55:AA56 E55:J56 AC55:AC56 AV164:AW165 AV215:AW216 AC20:AC53 AB11:AB56 K20:O56 AD20:AD56 P20:AA53 E20:G53 H12:J53 Q120:Q165 AZ118:BJ165 AX120:AX165 S118:AC165 S169:AC216 Q171:Q216 AZ169:BJ216 AX171:AX216" xr:uid="{00000000-0002-0000-0500-000002000000}">
      <formula1>0</formula1>
      <formula2>1</formula2>
    </dataValidation>
    <dataValidation type="whole" allowBlank="1" showErrorMessage="1" errorTitle="入力できません" error="入力しないでください。" promptTitle="貼り付けする際の注意事項" prompt="貼り付けを行う場合は、_x000a_必ず値貼り付けを行ってください。" sqref="AC54 P54:AA54 E54:J54 AC19:AD19 K19:AA19 E19:G19 AC16:AD16 K16:AA16 AC11:AD11 H11:AA11" xr:uid="{00000000-0002-0000-0500-000003000000}">
      <formula1>0</formula1>
      <formula2>0</formula2>
    </dataValidation>
    <dataValidation type="list" allowBlank="1" showInputMessage="1" showErrorMessage="1" errorTitle="入力できません。" error="半角数字の1を入力してください。" sqref="C4:C5" xr:uid="{00000000-0002-0000-0500-000004000000}">
      <formula1>"1"</formula1>
    </dataValidation>
  </dataValidations>
  <pageMargins left="0.59055118110236227" right="0.39370078740157483" top="0.78740157480314965" bottom="0.39370078740157483" header="0.51181102362204722" footer="0.11811023622047245"/>
  <pageSetup paperSize="9" scale="48" orientation="portrait" cellComments="asDisplayed" r:id="rId1"/>
  <headerFooter alignWithMargins="0">
    <oddHeader>&amp;L&amp;A</oddHeader>
  </headerFooter>
  <rowBreaks count="3" manualBreakCount="3">
    <brk id="56" max="16383" man="1"/>
    <brk id="114" max="31" man="1"/>
    <brk id="165" max="31" man="1"/>
  </rowBreaks>
  <drawing r:id="rId2"/>
  <extLst>
    <ext xmlns:x14="http://schemas.microsoft.com/office/spreadsheetml/2009/9/main" uri="{78C0D931-6437-407d-A8EE-F0AAD7539E65}">
      <x14:conditionalFormattings>
        <x14:conditionalFormatting xmlns:xm="http://schemas.microsoft.com/office/excel/2006/main">
          <x14:cfRule type="expression" priority="1090" id="{B333028C-0B11-42B0-80BC-1C3166A6F735}">
            <xm:f>AND(SUM(E$11:E$56)=0,SUM('８．障害学生数～合理的配慮提供学生数'!G$7,'８．障害学生数～合理的配慮提供学生数'!G$51,'８．障害学生数～合理的配慮提供学生数'!G$95,'８．障害学生数～合理的配慮提供学生数'!G$139,'８．障害学生数～合理的配慮提供学生数'!G$183)&gt;=1)</xm:f>
            <x14:dxf>
              <fill>
                <patternFill>
                  <bgColor rgb="FFFFFF00"/>
                </patternFill>
              </fill>
            </x14:dxf>
          </x14:cfRule>
          <xm:sqref>E11:AD56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D132"/>
  <sheetViews>
    <sheetView zoomScaleNormal="100" workbookViewId="0">
      <selection sqref="A1:AA1"/>
    </sheetView>
  </sheetViews>
  <sheetFormatPr defaultColWidth="9" defaultRowHeight="15" x14ac:dyDescent="0.15"/>
  <cols>
    <col min="1" max="2" width="1.625" style="15" customWidth="1"/>
    <col min="3" max="3" width="5.125" style="15" customWidth="1"/>
    <col min="4" max="4" width="4.625" style="15" customWidth="1"/>
    <col min="5" max="5" width="3.625" style="15" customWidth="1"/>
    <col min="6" max="6" width="4.375" style="15" customWidth="1"/>
    <col min="7" max="14" width="3.375" style="15" customWidth="1"/>
    <col min="15" max="15" width="5.5" style="15" customWidth="1"/>
    <col min="16" max="24" width="3.375" style="15" customWidth="1"/>
    <col min="25" max="25" width="3" style="15" customWidth="1"/>
    <col min="26" max="26" width="6.625" style="15" customWidth="1"/>
    <col min="27" max="27" width="5.625" style="15" customWidth="1"/>
    <col min="28" max="28" width="1.875" style="15" customWidth="1"/>
    <col min="29" max="29" width="7.625" style="15" customWidth="1"/>
    <col min="30" max="31" width="1.625" style="39" customWidth="1"/>
    <col min="32" max="32" width="5.125" style="39" customWidth="1"/>
    <col min="33" max="34" width="3.625" style="39" customWidth="1"/>
    <col min="35" max="35" width="4.375" style="39" customWidth="1"/>
    <col min="36" max="43" width="3.375" style="39" customWidth="1"/>
    <col min="44" max="44" width="5.5" style="39" customWidth="1"/>
    <col min="45" max="53" width="3.375" style="39" customWidth="1"/>
    <col min="54" max="54" width="3" style="39" customWidth="1"/>
    <col min="55" max="55" width="6.625" style="39" customWidth="1"/>
    <col min="56" max="56" width="5.625" style="39" customWidth="1"/>
    <col min="57" max="16384" width="9" style="15"/>
  </cols>
  <sheetData>
    <row r="1" spans="1:56" ht="17.25" customHeight="1" x14ac:dyDescent="0.15">
      <c r="A1" s="1978" t="str">
        <f>IF(ISBLANK('１．学校基本情報'!$A$7),"",'１．学校基本情報'!$A$7)</f>
        <v/>
      </c>
      <c r="B1" s="1978"/>
      <c r="C1" s="1978"/>
      <c r="D1" s="1978"/>
      <c r="E1" s="1978"/>
      <c r="F1" s="1978"/>
      <c r="G1" s="1978"/>
      <c r="H1" s="1978"/>
      <c r="I1" s="1978"/>
      <c r="J1" s="1978"/>
      <c r="K1" s="1978"/>
      <c r="L1" s="1978"/>
      <c r="M1" s="1978"/>
      <c r="N1" s="1978"/>
      <c r="O1" s="1978"/>
      <c r="P1" s="1978"/>
      <c r="Q1" s="1978"/>
      <c r="R1" s="1978"/>
      <c r="S1" s="1978"/>
      <c r="T1" s="1978"/>
      <c r="U1" s="1978"/>
      <c r="V1" s="1978"/>
      <c r="W1" s="1978"/>
      <c r="X1" s="1978"/>
      <c r="Y1" s="1978"/>
      <c r="Z1" s="1978"/>
      <c r="AA1" s="1978"/>
      <c r="AB1" s="54"/>
      <c r="AD1" s="1943" t="s">
        <v>146</v>
      </c>
      <c r="AE1" s="1943"/>
      <c r="AF1" s="1943"/>
      <c r="AG1" s="1943"/>
      <c r="AH1" s="1943"/>
      <c r="AI1" s="1943"/>
      <c r="AJ1" s="1943"/>
      <c r="AK1" s="1943"/>
      <c r="AL1" s="1943"/>
      <c r="AM1" s="1943"/>
      <c r="AN1" s="1943"/>
      <c r="AO1" s="1943"/>
      <c r="AP1" s="1943"/>
      <c r="AQ1" s="1943"/>
      <c r="AR1" s="1943"/>
      <c r="AS1" s="1943"/>
      <c r="AT1" s="1943"/>
      <c r="AU1" s="1943"/>
      <c r="AV1" s="1943"/>
      <c r="AW1" s="1943"/>
      <c r="AX1" s="1943"/>
      <c r="AY1" s="1943"/>
      <c r="AZ1" s="1943"/>
      <c r="BA1" s="1943"/>
      <c r="BB1" s="1943"/>
      <c r="BC1" s="1943"/>
      <c r="BD1" s="1943"/>
    </row>
    <row r="2" spans="1:56" ht="21" customHeight="1" x14ac:dyDescent="0.15">
      <c r="A2" s="2270" t="s">
        <v>2913</v>
      </c>
      <c r="B2" s="2270"/>
      <c r="C2" s="2270"/>
      <c r="D2" s="2270"/>
      <c r="E2" s="2270"/>
      <c r="F2" s="2270"/>
      <c r="G2" s="2270"/>
      <c r="H2" s="2270"/>
      <c r="I2" s="2270"/>
      <c r="J2" s="2270"/>
      <c r="K2" s="2270"/>
      <c r="L2" s="2270"/>
      <c r="M2" s="2270"/>
      <c r="N2" s="2270"/>
      <c r="O2" s="2270"/>
      <c r="P2" s="2270"/>
      <c r="Q2" s="2270"/>
      <c r="R2" s="2270"/>
      <c r="S2" s="2270"/>
      <c r="T2" s="2270"/>
      <c r="U2" s="2270"/>
      <c r="V2" s="2270"/>
      <c r="W2" s="2270"/>
      <c r="X2" s="2270"/>
      <c r="Y2" s="2270"/>
      <c r="Z2" s="2270"/>
      <c r="AA2" s="2270"/>
      <c r="AB2" s="55"/>
      <c r="AD2" s="2271" t="s">
        <v>2913</v>
      </c>
      <c r="AE2" s="2271"/>
      <c r="AF2" s="2271"/>
      <c r="AG2" s="2271"/>
      <c r="AH2" s="2271"/>
      <c r="AI2" s="2271"/>
      <c r="AJ2" s="2271"/>
      <c r="AK2" s="2271"/>
      <c r="AL2" s="2271"/>
      <c r="AM2" s="2271"/>
      <c r="AN2" s="2271"/>
      <c r="AO2" s="2271"/>
      <c r="AP2" s="2271"/>
      <c r="AQ2" s="2271"/>
      <c r="AR2" s="2271"/>
      <c r="AS2" s="2271"/>
      <c r="AT2" s="2271"/>
      <c r="AU2" s="2271"/>
      <c r="AV2" s="2271"/>
      <c r="AW2" s="2271"/>
      <c r="AX2" s="2271"/>
      <c r="AY2" s="2271"/>
      <c r="AZ2" s="2271"/>
      <c r="BA2" s="2271"/>
      <c r="BB2" s="2271"/>
      <c r="BC2" s="2271"/>
      <c r="BD2" s="2271"/>
    </row>
    <row r="3" spans="1:56" s="16" customFormat="1" ht="3.75" hidden="1" customHeight="1" x14ac:dyDescent="0.25">
      <c r="A3" s="15"/>
      <c r="B3" s="15"/>
      <c r="C3" s="15"/>
      <c r="D3" s="15"/>
      <c r="E3" s="15"/>
      <c r="F3" s="15"/>
      <c r="G3" s="15"/>
      <c r="H3" s="15"/>
      <c r="I3" s="15"/>
      <c r="J3" s="15"/>
      <c r="K3" s="15"/>
      <c r="L3" s="15"/>
      <c r="M3" s="15"/>
      <c r="AD3" s="39"/>
      <c r="AE3" s="39"/>
      <c r="AF3" s="39"/>
      <c r="AG3" s="39"/>
      <c r="AH3" s="39"/>
      <c r="AI3" s="39"/>
      <c r="AJ3" s="39"/>
      <c r="AK3" s="39"/>
      <c r="AL3" s="39"/>
      <c r="AM3" s="39"/>
      <c r="AN3" s="39"/>
      <c r="AO3" s="39"/>
      <c r="AP3" s="39"/>
      <c r="AQ3" s="682"/>
      <c r="AR3" s="682"/>
      <c r="AS3" s="682"/>
      <c r="AT3" s="682"/>
      <c r="AU3" s="682"/>
      <c r="AV3" s="682"/>
      <c r="AW3" s="682"/>
      <c r="AX3" s="682"/>
      <c r="AY3" s="682"/>
      <c r="AZ3" s="682"/>
      <c r="BA3" s="682"/>
      <c r="BB3" s="682"/>
      <c r="BC3" s="682"/>
      <c r="BD3" s="682"/>
    </row>
    <row r="4" spans="1:56" ht="24" customHeight="1" x14ac:dyDescent="0.15">
      <c r="A4" s="2272" t="s">
        <v>259</v>
      </c>
      <c r="B4" s="2266"/>
      <c r="C4" s="2266"/>
      <c r="D4" s="2266"/>
      <c r="E4" s="2266"/>
      <c r="F4" s="2266"/>
      <c r="G4" s="2266"/>
      <c r="H4" s="2266"/>
      <c r="I4" s="2266"/>
      <c r="J4" s="2266"/>
      <c r="K4" s="2266"/>
      <c r="L4" s="2266"/>
      <c r="M4" s="2266"/>
      <c r="N4" s="2266"/>
      <c r="O4" s="2266"/>
      <c r="P4" s="2266"/>
      <c r="Q4" s="2266"/>
      <c r="R4" s="2266"/>
      <c r="S4" s="2266"/>
      <c r="T4" s="2266"/>
      <c r="U4" s="2266"/>
      <c r="V4" s="2266"/>
      <c r="W4" s="2266"/>
      <c r="X4" s="2266"/>
      <c r="Y4" s="2266"/>
      <c r="Z4" s="2266"/>
      <c r="AA4" s="2266"/>
      <c r="AB4" s="58"/>
      <c r="AD4" s="1933" t="s">
        <v>259</v>
      </c>
      <c r="AE4" s="1944"/>
      <c r="AF4" s="1944"/>
      <c r="AG4" s="1944"/>
      <c r="AH4" s="1944"/>
      <c r="AI4" s="1944"/>
      <c r="AJ4" s="1944"/>
      <c r="AK4" s="1944"/>
      <c r="AL4" s="1944"/>
      <c r="AM4" s="1944"/>
      <c r="AN4" s="1944"/>
      <c r="AO4" s="1944"/>
      <c r="AP4" s="1944"/>
      <c r="AQ4" s="1944"/>
      <c r="AR4" s="1944"/>
      <c r="AS4" s="1944"/>
      <c r="AT4" s="1944"/>
      <c r="AU4" s="1944"/>
      <c r="AV4" s="1944"/>
      <c r="AW4" s="1944"/>
      <c r="AX4" s="1944"/>
      <c r="AY4" s="1944"/>
      <c r="AZ4" s="1944"/>
      <c r="BA4" s="1944"/>
      <c r="BB4" s="1944"/>
      <c r="BC4" s="1944"/>
      <c r="BD4" s="1944"/>
    </row>
    <row r="5" spans="1:56" ht="24" customHeight="1" thickBot="1" x14ac:dyDescent="0.2">
      <c r="A5" s="2145" t="s">
        <v>320</v>
      </c>
      <c r="B5" s="2266"/>
      <c r="C5" s="2266"/>
      <c r="D5" s="2266"/>
      <c r="E5" s="2266"/>
      <c r="F5" s="2266"/>
      <c r="G5" s="2266"/>
      <c r="H5" s="2266"/>
      <c r="I5" s="2266"/>
      <c r="J5" s="2266"/>
      <c r="K5" s="2266"/>
      <c r="L5" s="2266"/>
      <c r="M5" s="2266"/>
      <c r="N5" s="2266"/>
      <c r="O5" s="2266"/>
      <c r="P5" s="2266"/>
      <c r="Q5" s="2266"/>
      <c r="R5" s="2266"/>
      <c r="S5" s="2266"/>
      <c r="T5" s="2266"/>
      <c r="U5" s="2266"/>
      <c r="V5" s="2266"/>
      <c r="W5" s="2266"/>
      <c r="X5" s="2266"/>
      <c r="Y5" s="2266"/>
      <c r="Z5" s="2266"/>
      <c r="AA5" s="2266"/>
      <c r="AB5" s="58"/>
      <c r="AD5" s="2273" t="s">
        <v>320</v>
      </c>
      <c r="AE5" s="1944"/>
      <c r="AF5" s="1944"/>
      <c r="AG5" s="1944"/>
      <c r="AH5" s="1944"/>
      <c r="AI5" s="1944"/>
      <c r="AJ5" s="1944"/>
      <c r="AK5" s="1944"/>
      <c r="AL5" s="1944"/>
      <c r="AM5" s="1944"/>
      <c r="AN5" s="1944"/>
      <c r="AO5" s="1944"/>
      <c r="AP5" s="1944"/>
      <c r="AQ5" s="1944"/>
      <c r="AR5" s="1944"/>
      <c r="AS5" s="1944"/>
      <c r="AT5" s="1944"/>
      <c r="AU5" s="1944"/>
      <c r="AV5" s="1944"/>
      <c r="AW5" s="1944"/>
      <c r="AX5" s="1944"/>
      <c r="AY5" s="1944"/>
      <c r="AZ5" s="1944"/>
      <c r="BA5" s="1944"/>
      <c r="BB5" s="1944"/>
      <c r="BC5" s="1944"/>
      <c r="BD5" s="1944"/>
    </row>
    <row r="6" spans="1:56" s="19" customFormat="1" ht="6" customHeight="1" thickBot="1" x14ac:dyDescent="0.2">
      <c r="B6" s="546"/>
      <c r="C6" s="542"/>
      <c r="D6" s="542"/>
      <c r="E6" s="542"/>
      <c r="F6" s="542"/>
      <c r="G6" s="542"/>
      <c r="H6" s="542"/>
      <c r="I6" s="542"/>
      <c r="J6" s="542"/>
      <c r="K6" s="542"/>
      <c r="L6" s="542"/>
      <c r="M6" s="542"/>
      <c r="N6" s="542"/>
      <c r="O6" s="542"/>
      <c r="P6" s="542"/>
      <c r="Q6" s="542"/>
      <c r="R6" s="542"/>
      <c r="S6" s="542"/>
      <c r="T6" s="542"/>
      <c r="U6" s="542"/>
      <c r="V6" s="542"/>
      <c r="W6" s="542"/>
      <c r="X6" s="542"/>
      <c r="Y6" s="542"/>
      <c r="Z6" s="542"/>
      <c r="AA6" s="543"/>
      <c r="AB6" s="11"/>
      <c r="AD6" s="56"/>
      <c r="AE6" s="1082"/>
      <c r="AF6" s="1083"/>
      <c r="AG6" s="1083"/>
      <c r="AH6" s="1083"/>
      <c r="AI6" s="1083"/>
      <c r="AJ6" s="1083"/>
      <c r="AK6" s="1083"/>
      <c r="AL6" s="1083"/>
      <c r="AM6" s="1083"/>
      <c r="AN6" s="1083"/>
      <c r="AO6" s="1083"/>
      <c r="AP6" s="1083"/>
      <c r="AQ6" s="1083"/>
      <c r="AR6" s="1083"/>
      <c r="AS6" s="1083"/>
      <c r="AT6" s="1083"/>
      <c r="AU6" s="1083"/>
      <c r="AV6" s="1083"/>
      <c r="AW6" s="1083"/>
      <c r="AX6" s="1083"/>
      <c r="AY6" s="1083"/>
      <c r="AZ6" s="1083"/>
      <c r="BA6" s="1083"/>
      <c r="BB6" s="1083"/>
      <c r="BC6" s="1083"/>
      <c r="BD6" s="1084"/>
    </row>
    <row r="7" spans="1:56" s="19" customFormat="1" ht="27" customHeight="1" thickTop="1" thickBot="1" x14ac:dyDescent="0.2">
      <c r="B7" s="544"/>
      <c r="C7" s="45"/>
      <c r="D7" s="733" t="s">
        <v>2987</v>
      </c>
      <c r="E7" s="540"/>
      <c r="F7" s="540"/>
      <c r="G7" s="540"/>
      <c r="H7" s="540"/>
      <c r="I7" s="540"/>
      <c r="J7" s="540"/>
      <c r="K7" s="540"/>
      <c r="L7" s="540"/>
      <c r="M7" s="540"/>
      <c r="N7" s="540"/>
      <c r="O7" s="540"/>
      <c r="P7" s="540"/>
      <c r="Q7" s="540"/>
      <c r="R7" s="540"/>
      <c r="S7" s="540"/>
      <c r="T7" s="540"/>
      <c r="U7" s="540"/>
      <c r="V7" s="540"/>
      <c r="W7" s="540"/>
      <c r="X7" s="540"/>
      <c r="Y7" s="540"/>
      <c r="Z7" s="540"/>
      <c r="AA7" s="536"/>
      <c r="AB7" s="11"/>
      <c r="AD7" s="56"/>
      <c r="AE7" s="1085"/>
      <c r="AF7" s="1086"/>
      <c r="AG7" s="1117" t="s">
        <v>2914</v>
      </c>
      <c r="AH7" s="56"/>
      <c r="AI7" s="56"/>
      <c r="AJ7" s="56"/>
      <c r="AK7" s="56"/>
      <c r="AL7" s="56"/>
      <c r="AM7" s="56"/>
      <c r="AN7" s="56"/>
      <c r="AO7" s="56"/>
      <c r="AP7" s="56"/>
      <c r="AQ7" s="56"/>
      <c r="AR7" s="56"/>
      <c r="AS7" s="56"/>
      <c r="AT7" s="56"/>
      <c r="AU7" s="56"/>
      <c r="AV7" s="56"/>
      <c r="AW7" s="56"/>
      <c r="AX7" s="56"/>
      <c r="AY7" s="56"/>
      <c r="AZ7" s="56"/>
      <c r="BA7" s="56"/>
      <c r="BB7" s="56"/>
      <c r="BC7" s="56"/>
      <c r="BD7" s="1087"/>
    </row>
    <row r="8" spans="1:56" s="19" customFormat="1" ht="27" customHeight="1" thickTop="1" thickBot="1" x14ac:dyDescent="0.2">
      <c r="B8" s="544"/>
      <c r="C8" s="45"/>
      <c r="D8" s="733" t="s">
        <v>2988</v>
      </c>
      <c r="E8" s="572"/>
      <c r="F8" s="572"/>
      <c r="G8" s="572"/>
      <c r="H8" s="572"/>
      <c r="I8" s="572"/>
      <c r="J8" s="572"/>
      <c r="K8" s="572"/>
      <c r="L8" s="572"/>
      <c r="M8" s="572"/>
      <c r="N8" s="572"/>
      <c r="O8" s="572"/>
      <c r="P8" s="572"/>
      <c r="Q8" s="572"/>
      <c r="R8" s="572"/>
      <c r="S8" s="572"/>
      <c r="T8" s="572"/>
      <c r="U8" s="572"/>
      <c r="V8" s="572"/>
      <c r="W8" s="572"/>
      <c r="X8" s="572"/>
      <c r="Y8" s="572"/>
      <c r="Z8" s="572"/>
      <c r="AA8" s="734"/>
      <c r="AB8" s="11"/>
      <c r="AD8" s="56"/>
      <c r="AE8" s="1085"/>
      <c r="AF8" s="1086"/>
      <c r="AG8" s="1117" t="s">
        <v>317</v>
      </c>
      <c r="AH8" s="56"/>
      <c r="AI8" s="56"/>
      <c r="AJ8" s="56"/>
      <c r="AK8" s="56"/>
      <c r="AL8" s="56"/>
      <c r="AM8" s="56"/>
      <c r="AN8" s="56"/>
      <c r="AO8" s="56"/>
      <c r="AP8" s="56"/>
      <c r="AQ8" s="56"/>
      <c r="AR8" s="56"/>
      <c r="AS8" s="56"/>
      <c r="AT8" s="56"/>
      <c r="AU8" s="56"/>
      <c r="AV8" s="56"/>
      <c r="AW8" s="56"/>
      <c r="AX8" s="56"/>
      <c r="AY8" s="56"/>
      <c r="AZ8" s="56"/>
      <c r="BA8" s="56"/>
      <c r="BB8" s="56"/>
      <c r="BC8" s="56"/>
      <c r="BD8" s="1087"/>
    </row>
    <row r="9" spans="1:56" s="19" customFormat="1" ht="21" customHeight="1" thickTop="1" thickBot="1" x14ac:dyDescent="0.2">
      <c r="B9" s="544"/>
      <c r="C9" s="540" t="s">
        <v>2970</v>
      </c>
      <c r="D9" s="572"/>
      <c r="E9" s="572"/>
      <c r="F9" s="572"/>
      <c r="G9" s="572"/>
      <c r="H9" s="572"/>
      <c r="I9" s="572"/>
      <c r="J9" s="572"/>
      <c r="K9" s="572"/>
      <c r="L9" s="572"/>
      <c r="M9" s="572"/>
      <c r="N9" s="572"/>
      <c r="O9" s="572"/>
      <c r="P9" s="572"/>
      <c r="Q9" s="572"/>
      <c r="R9" s="572"/>
      <c r="S9" s="572"/>
      <c r="T9" s="572"/>
      <c r="U9" s="572"/>
      <c r="V9" s="572"/>
      <c r="W9" s="572"/>
      <c r="X9" s="572"/>
      <c r="Y9" s="572"/>
      <c r="Z9" s="572"/>
      <c r="AA9" s="734"/>
      <c r="AB9" s="11"/>
      <c r="AD9" s="56"/>
      <c r="AE9" s="1085"/>
      <c r="AF9" s="675" t="s">
        <v>2970</v>
      </c>
      <c r="AG9" s="675"/>
      <c r="AH9" s="675"/>
      <c r="AI9" s="675"/>
      <c r="AJ9" s="675"/>
      <c r="AK9" s="675"/>
      <c r="AL9" s="675"/>
      <c r="AM9" s="675"/>
      <c r="AN9" s="675"/>
      <c r="AO9" s="675"/>
      <c r="AP9" s="675"/>
      <c r="AQ9" s="675"/>
      <c r="AR9" s="675"/>
      <c r="AS9" s="675"/>
      <c r="AT9" s="675"/>
      <c r="AU9" s="675"/>
      <c r="AV9" s="675"/>
      <c r="AW9" s="675"/>
      <c r="AX9" s="675"/>
      <c r="AY9" s="675"/>
      <c r="AZ9" s="675"/>
      <c r="BA9" s="675"/>
      <c r="BB9" s="675"/>
      <c r="BC9" s="675"/>
      <c r="BD9" s="1255"/>
    </row>
    <row r="10" spans="1:56" s="19" customFormat="1" ht="27" customHeight="1" thickTop="1" thickBot="1" x14ac:dyDescent="0.2">
      <c r="B10" s="544"/>
      <c r="C10" s="732"/>
      <c r="D10" s="939"/>
      <c r="E10" s="540" t="s">
        <v>2971</v>
      </c>
      <c r="F10" s="540"/>
      <c r="G10" s="540"/>
      <c r="H10" s="540"/>
      <c r="I10" s="540"/>
      <c r="J10" s="540"/>
      <c r="K10" s="540"/>
      <c r="L10" s="540"/>
      <c r="M10" s="540"/>
      <c r="N10" s="540"/>
      <c r="O10" s="540"/>
      <c r="P10" s="540"/>
      <c r="Q10" s="540"/>
      <c r="R10" s="540"/>
      <c r="S10" s="540"/>
      <c r="T10" s="540"/>
      <c r="U10" s="540"/>
      <c r="V10" s="540"/>
      <c r="W10" s="540"/>
      <c r="X10" s="540"/>
      <c r="Y10" s="540"/>
      <c r="Z10" s="540"/>
      <c r="AA10" s="536"/>
      <c r="AB10" s="11"/>
      <c r="AD10" s="56"/>
      <c r="AE10" s="1085"/>
      <c r="AF10" s="666"/>
      <c r="AG10" s="1256"/>
      <c r="AH10" s="675" t="s">
        <v>2972</v>
      </c>
      <c r="AI10" s="675"/>
      <c r="AJ10" s="675"/>
      <c r="AK10" s="675"/>
      <c r="AL10" s="675"/>
      <c r="AM10" s="675"/>
      <c r="AN10" s="675"/>
      <c r="AO10" s="675"/>
      <c r="AP10" s="675"/>
      <c r="AQ10" s="675"/>
      <c r="AR10" s="675"/>
      <c r="AS10" s="675"/>
      <c r="AT10" s="675"/>
      <c r="AU10" s="675"/>
      <c r="AV10" s="675"/>
      <c r="AW10" s="675"/>
      <c r="AX10" s="675"/>
      <c r="AY10" s="675"/>
      <c r="AZ10" s="675"/>
      <c r="BA10" s="675"/>
      <c r="BB10" s="675"/>
      <c r="BC10" s="675"/>
      <c r="BD10" s="1257"/>
    </row>
    <row r="11" spans="1:56" s="19" customFormat="1" ht="27" customHeight="1" thickTop="1" thickBot="1" x14ac:dyDescent="0.2">
      <c r="B11" s="544"/>
      <c r="C11" s="732"/>
      <c r="D11" s="939"/>
      <c r="E11" s="540" t="s">
        <v>2989</v>
      </c>
      <c r="F11" s="540"/>
      <c r="G11" s="540"/>
      <c r="H11" s="540"/>
      <c r="I11" s="540"/>
      <c r="J11" s="540"/>
      <c r="K11" s="540"/>
      <c r="L11" s="540"/>
      <c r="M11" s="540"/>
      <c r="N11" s="540"/>
      <c r="O11" s="540"/>
      <c r="P11" s="540"/>
      <c r="Q11" s="540"/>
      <c r="R11" s="540"/>
      <c r="S11" s="540"/>
      <c r="T11" s="540"/>
      <c r="U11" s="540"/>
      <c r="V11" s="540"/>
      <c r="W11" s="540"/>
      <c r="X11" s="540"/>
      <c r="Y11" s="540"/>
      <c r="Z11" s="540"/>
      <c r="AA11" s="536"/>
      <c r="AB11" s="11"/>
      <c r="AD11" s="56"/>
      <c r="AE11" s="1085"/>
      <c r="AF11" s="666"/>
      <c r="AG11" s="1256"/>
      <c r="AH11" s="675" t="s">
        <v>2973</v>
      </c>
      <c r="AI11" s="675"/>
      <c r="AJ11" s="675"/>
      <c r="AK11" s="675"/>
      <c r="AL11" s="675"/>
      <c r="AM11" s="675"/>
      <c r="AN11" s="675"/>
      <c r="AO11" s="675"/>
      <c r="AP11" s="675"/>
      <c r="AQ11" s="675"/>
      <c r="AR11" s="675"/>
      <c r="AS11" s="675"/>
      <c r="AT11" s="675"/>
      <c r="AU11" s="675"/>
      <c r="AV11" s="675"/>
      <c r="AW11" s="675"/>
      <c r="AX11" s="675"/>
      <c r="AY11" s="675"/>
      <c r="AZ11" s="675"/>
      <c r="BA11" s="675"/>
      <c r="BB11" s="675"/>
      <c r="BC11" s="675"/>
      <c r="BD11" s="1257"/>
    </row>
    <row r="12" spans="1:56" s="19" customFormat="1" ht="8.25" customHeight="1" thickTop="1" thickBot="1" x14ac:dyDescent="0.2">
      <c r="B12" s="545"/>
      <c r="C12" s="535"/>
      <c r="D12" s="535"/>
      <c r="E12" s="535"/>
      <c r="F12" s="535"/>
      <c r="G12" s="535"/>
      <c r="H12" s="535"/>
      <c r="I12" s="535"/>
      <c r="J12" s="535"/>
      <c r="K12" s="535"/>
      <c r="L12" s="535"/>
      <c r="M12" s="535"/>
      <c r="N12" s="535"/>
      <c r="O12" s="535"/>
      <c r="P12" s="535"/>
      <c r="Q12" s="535"/>
      <c r="R12" s="535"/>
      <c r="S12" s="535"/>
      <c r="T12" s="535"/>
      <c r="U12" s="535"/>
      <c r="V12" s="535"/>
      <c r="W12" s="535"/>
      <c r="X12" s="535"/>
      <c r="Y12" s="535"/>
      <c r="Z12" s="535"/>
      <c r="AA12" s="538"/>
      <c r="AB12" s="11"/>
      <c r="AD12" s="56"/>
      <c r="AE12" s="1090"/>
      <c r="AF12" s="1091"/>
      <c r="AG12" s="1091"/>
      <c r="AH12" s="1091"/>
      <c r="AI12" s="1091"/>
      <c r="AJ12" s="1091"/>
      <c r="AK12" s="1091"/>
      <c r="AL12" s="1091"/>
      <c r="AM12" s="1091"/>
      <c r="AN12" s="1091"/>
      <c r="AO12" s="1091"/>
      <c r="AP12" s="1091"/>
      <c r="AQ12" s="1091"/>
      <c r="AR12" s="1091"/>
      <c r="AS12" s="1091"/>
      <c r="AT12" s="1091"/>
      <c r="AU12" s="1091"/>
      <c r="AV12" s="1091"/>
      <c r="AW12" s="1091"/>
      <c r="AX12" s="1091"/>
      <c r="AY12" s="1091"/>
      <c r="AZ12" s="1091"/>
      <c r="BA12" s="1091"/>
      <c r="BB12" s="1091"/>
      <c r="BC12" s="1091"/>
      <c r="BD12" s="1092"/>
    </row>
    <row r="13" spans="1:56" s="19" customFormat="1" ht="8.25" hidden="1" customHeight="1" x14ac:dyDescent="0.15">
      <c r="C13" s="33"/>
      <c r="D13" s="33"/>
      <c r="E13" s="33"/>
      <c r="F13" s="33"/>
      <c r="G13" s="33"/>
      <c r="H13" s="33"/>
      <c r="I13" s="33"/>
      <c r="J13" s="33"/>
      <c r="K13" s="33"/>
      <c r="L13" s="33"/>
      <c r="M13" s="33"/>
      <c r="N13" s="33"/>
      <c r="O13" s="33"/>
      <c r="P13" s="11"/>
      <c r="Q13" s="11"/>
      <c r="R13" s="11"/>
      <c r="S13" s="11"/>
      <c r="T13" s="11"/>
      <c r="U13" s="66"/>
      <c r="V13" s="66"/>
      <c r="AD13" s="56"/>
      <c r="AE13" s="56"/>
      <c r="AF13" s="661"/>
      <c r="AG13" s="661"/>
      <c r="AH13" s="661"/>
      <c r="AI13" s="661"/>
      <c r="AJ13" s="661"/>
      <c r="AK13" s="661"/>
      <c r="AL13" s="661"/>
      <c r="AM13" s="661"/>
      <c r="AN13" s="661"/>
      <c r="AO13" s="661"/>
      <c r="AP13" s="661"/>
      <c r="AQ13" s="661"/>
      <c r="AR13" s="661"/>
      <c r="AS13" s="36"/>
      <c r="AT13" s="36"/>
      <c r="AU13" s="36"/>
      <c r="AV13" s="36"/>
      <c r="AW13" s="36"/>
      <c r="AX13" s="62"/>
      <c r="AY13" s="62"/>
      <c r="AZ13" s="56"/>
      <c r="BA13" s="56"/>
      <c r="BB13" s="56"/>
      <c r="BC13" s="56"/>
      <c r="BD13" s="56"/>
    </row>
    <row r="14" spans="1:56" ht="24" customHeight="1" thickBot="1" x14ac:dyDescent="0.2">
      <c r="A14" s="2145" t="s">
        <v>2915</v>
      </c>
      <c r="B14" s="2266"/>
      <c r="C14" s="2266"/>
      <c r="D14" s="2266"/>
      <c r="E14" s="2266"/>
      <c r="F14" s="2266"/>
      <c r="G14" s="2266"/>
      <c r="H14" s="2266"/>
      <c r="I14" s="2266"/>
      <c r="J14" s="2266"/>
      <c r="K14" s="2266"/>
      <c r="L14" s="2266"/>
      <c r="M14" s="2266"/>
      <c r="N14" s="2266"/>
      <c r="O14" s="2266"/>
      <c r="P14" s="2266"/>
      <c r="Q14" s="2266"/>
      <c r="R14" s="2266"/>
      <c r="S14" s="2266"/>
      <c r="T14" s="2266"/>
      <c r="U14" s="2266"/>
      <c r="V14" s="2266"/>
      <c r="W14" s="2266"/>
      <c r="X14" s="2266"/>
      <c r="Y14" s="2266"/>
      <c r="Z14" s="2266"/>
      <c r="AA14" s="2266"/>
      <c r="AB14" s="29"/>
      <c r="AD14" s="2273" t="s">
        <v>2915</v>
      </c>
      <c r="AE14" s="1944"/>
      <c r="AF14" s="1944"/>
      <c r="AG14" s="1944"/>
      <c r="AH14" s="1944"/>
      <c r="AI14" s="1944"/>
      <c r="AJ14" s="1944"/>
      <c r="AK14" s="1944"/>
      <c r="AL14" s="1944"/>
      <c r="AM14" s="1944"/>
      <c r="AN14" s="1944"/>
      <c r="AO14" s="1944"/>
      <c r="AP14" s="1944"/>
      <c r="AQ14" s="1944"/>
      <c r="AR14" s="1944"/>
      <c r="AS14" s="1944"/>
      <c r="AT14" s="1944"/>
      <c r="AU14" s="1944"/>
      <c r="AV14" s="1944"/>
      <c r="AW14" s="1944"/>
      <c r="AX14" s="1944"/>
      <c r="AY14" s="1944"/>
      <c r="AZ14" s="1944"/>
      <c r="BA14" s="1944"/>
      <c r="BB14" s="1944"/>
      <c r="BC14" s="1944"/>
      <c r="BD14" s="1944"/>
    </row>
    <row r="15" spans="1:56" s="19" customFormat="1" ht="6" customHeight="1" x14ac:dyDescent="0.15">
      <c r="B15" s="546"/>
      <c r="C15" s="542"/>
      <c r="D15" s="542"/>
      <c r="E15" s="542"/>
      <c r="F15" s="542"/>
      <c r="G15" s="542"/>
      <c r="H15" s="542"/>
      <c r="I15" s="542"/>
      <c r="J15" s="542"/>
      <c r="K15" s="542"/>
      <c r="L15" s="542"/>
      <c r="M15" s="542"/>
      <c r="N15" s="542"/>
      <c r="O15" s="542"/>
      <c r="P15" s="542"/>
      <c r="Q15" s="542"/>
      <c r="R15" s="542"/>
      <c r="S15" s="542"/>
      <c r="T15" s="542"/>
      <c r="U15" s="542"/>
      <c r="V15" s="542"/>
      <c r="W15" s="542"/>
      <c r="X15" s="542"/>
      <c r="Y15" s="542"/>
      <c r="Z15" s="542"/>
      <c r="AA15" s="543"/>
      <c r="AB15" s="11"/>
      <c r="AD15" s="56"/>
      <c r="AE15" s="1082"/>
      <c r="AF15" s="1083"/>
      <c r="AG15" s="1083"/>
      <c r="AH15" s="1083"/>
      <c r="AI15" s="1083"/>
      <c r="AJ15" s="1083"/>
      <c r="AK15" s="1083"/>
      <c r="AL15" s="1083"/>
      <c r="AM15" s="1083"/>
      <c r="AN15" s="1083"/>
      <c r="AO15" s="1083"/>
      <c r="AP15" s="1083"/>
      <c r="AQ15" s="1083"/>
      <c r="AR15" s="1083"/>
      <c r="AS15" s="1083"/>
      <c r="AT15" s="1083"/>
      <c r="AU15" s="1083"/>
      <c r="AV15" s="1083"/>
      <c r="AW15" s="1083"/>
      <c r="AX15" s="1083"/>
      <c r="AY15" s="1083"/>
      <c r="AZ15" s="1083"/>
      <c r="BA15" s="1083"/>
      <c r="BB15" s="1083"/>
      <c r="BC15" s="1083"/>
      <c r="BD15" s="1084"/>
    </row>
    <row r="16" spans="1:56" s="19" customFormat="1" ht="21" customHeight="1" thickBot="1" x14ac:dyDescent="0.2">
      <c r="B16" s="544"/>
      <c r="C16" s="745" t="s">
        <v>343</v>
      </c>
      <c r="D16" s="735"/>
      <c r="E16" s="735"/>
      <c r="F16" s="735"/>
      <c r="G16" s="735"/>
      <c r="H16" s="735"/>
      <c r="I16" s="735"/>
      <c r="J16" s="735"/>
      <c r="K16" s="735"/>
      <c r="L16" s="735"/>
      <c r="M16" s="735"/>
      <c r="N16" s="735"/>
      <c r="O16" s="735"/>
      <c r="P16" s="735"/>
      <c r="Q16" s="735"/>
      <c r="R16" s="735"/>
      <c r="S16" s="735"/>
      <c r="T16" s="735"/>
      <c r="U16" s="735"/>
      <c r="V16" s="735"/>
      <c r="W16" s="735"/>
      <c r="X16" s="735"/>
      <c r="Y16" s="735"/>
      <c r="Z16" s="735"/>
      <c r="AA16" s="536"/>
      <c r="AB16" s="11"/>
      <c r="AD16" s="56"/>
      <c r="AE16" s="1085"/>
      <c r="AF16" s="660" t="s">
        <v>343</v>
      </c>
      <c r="AG16" s="1258"/>
      <c r="AH16" s="1258"/>
      <c r="AI16" s="1258"/>
      <c r="AJ16" s="1258"/>
      <c r="AK16" s="1258"/>
      <c r="AL16" s="1258"/>
      <c r="AM16" s="1258"/>
      <c r="AN16" s="1258"/>
      <c r="AO16" s="1258"/>
      <c r="AP16" s="1258"/>
      <c r="AQ16" s="1258"/>
      <c r="AR16" s="1258"/>
      <c r="AS16" s="1258"/>
      <c r="AT16" s="1258"/>
      <c r="AU16" s="1258"/>
      <c r="AV16" s="1258"/>
      <c r="AW16" s="1258"/>
      <c r="AX16" s="1258"/>
      <c r="AY16" s="1258"/>
      <c r="AZ16" s="1258"/>
      <c r="BA16" s="1258"/>
      <c r="BB16" s="1258"/>
      <c r="BC16" s="1258"/>
      <c r="BD16" s="1087"/>
    </row>
    <row r="17" spans="2:56" s="19" customFormat="1" ht="27" customHeight="1" thickTop="1" thickBot="1" x14ac:dyDescent="0.2">
      <c r="B17" s="544"/>
      <c r="C17" s="45"/>
      <c r="D17" s="731" t="s">
        <v>345</v>
      </c>
      <c r="E17" s="735"/>
      <c r="F17" s="735"/>
      <c r="G17" s="735"/>
      <c r="H17" s="735"/>
      <c r="I17" s="735"/>
      <c r="J17" s="735"/>
      <c r="K17" s="735"/>
      <c r="L17" s="735"/>
      <c r="M17" s="735"/>
      <c r="N17" s="735"/>
      <c r="O17" s="735"/>
      <c r="P17" s="735"/>
      <c r="Q17" s="735"/>
      <c r="R17" s="735"/>
      <c r="S17" s="735"/>
      <c r="T17" s="735"/>
      <c r="U17" s="735"/>
      <c r="V17" s="735"/>
      <c r="W17" s="735"/>
      <c r="X17" s="735"/>
      <c r="Y17" s="735"/>
      <c r="Z17" s="735"/>
      <c r="AA17" s="536"/>
      <c r="AB17" s="11"/>
      <c r="AD17" s="56"/>
      <c r="AE17" s="1085"/>
      <c r="AF17" s="1086"/>
      <c r="AG17" s="1117" t="s">
        <v>345</v>
      </c>
      <c r="AH17" s="1258"/>
      <c r="AI17" s="1258"/>
      <c r="AJ17" s="1258"/>
      <c r="AK17" s="1258"/>
      <c r="AL17" s="1258"/>
      <c r="AM17" s="1258"/>
      <c r="AN17" s="1258"/>
      <c r="AO17" s="1258"/>
      <c r="AP17" s="1258"/>
      <c r="AQ17" s="1258"/>
      <c r="AR17" s="1258"/>
      <c r="AS17" s="1258"/>
      <c r="AT17" s="1258"/>
      <c r="AU17" s="1258"/>
      <c r="AV17" s="1258"/>
      <c r="AW17" s="1258"/>
      <c r="AX17" s="1258"/>
      <c r="AY17" s="1258"/>
      <c r="AZ17" s="1258"/>
      <c r="BA17" s="1258"/>
      <c r="BB17" s="1258"/>
      <c r="BC17" s="1258"/>
      <c r="BD17" s="1087"/>
    </row>
    <row r="18" spans="2:56" s="19" customFormat="1" ht="27" customHeight="1" thickTop="1" thickBot="1" x14ac:dyDescent="0.2">
      <c r="B18" s="544"/>
      <c r="C18" s="45"/>
      <c r="D18" s="731" t="s">
        <v>346</v>
      </c>
      <c r="E18" s="735"/>
      <c r="F18" s="735"/>
      <c r="G18" s="735"/>
      <c r="H18" s="735"/>
      <c r="I18" s="735"/>
      <c r="J18" s="735"/>
      <c r="K18" s="735"/>
      <c r="L18" s="735"/>
      <c r="M18" s="735"/>
      <c r="N18" s="735"/>
      <c r="O18" s="735"/>
      <c r="P18" s="735"/>
      <c r="Q18" s="735"/>
      <c r="R18" s="735"/>
      <c r="S18" s="735"/>
      <c r="T18" s="735"/>
      <c r="U18" s="735"/>
      <c r="V18" s="735"/>
      <c r="W18" s="735"/>
      <c r="X18" s="735"/>
      <c r="Y18" s="735"/>
      <c r="Z18" s="735"/>
      <c r="AA18" s="536"/>
      <c r="AB18" s="11"/>
      <c r="AD18" s="56"/>
      <c r="AE18" s="1085"/>
      <c r="AF18" s="1086"/>
      <c r="AG18" s="1117" t="s">
        <v>346</v>
      </c>
      <c r="AH18" s="1258"/>
      <c r="AI18" s="1258"/>
      <c r="AJ18" s="1258"/>
      <c r="AK18" s="1258"/>
      <c r="AL18" s="1258"/>
      <c r="AM18" s="1258"/>
      <c r="AN18" s="1258"/>
      <c r="AO18" s="1258"/>
      <c r="AP18" s="1258"/>
      <c r="AQ18" s="1258"/>
      <c r="AR18" s="1258"/>
      <c r="AS18" s="1258"/>
      <c r="AT18" s="1258"/>
      <c r="AU18" s="1258"/>
      <c r="AV18" s="1258"/>
      <c r="AW18" s="1258"/>
      <c r="AX18" s="1258"/>
      <c r="AY18" s="1258"/>
      <c r="AZ18" s="1258"/>
      <c r="BA18" s="1258"/>
      <c r="BB18" s="1258"/>
      <c r="BC18" s="1258"/>
      <c r="BD18" s="1087"/>
    </row>
    <row r="19" spans="2:56" s="19" customFormat="1" ht="4.5" customHeight="1" thickTop="1" x14ac:dyDescent="0.15">
      <c r="B19" s="544"/>
      <c r="C19" s="541"/>
      <c r="D19" s="736"/>
      <c r="E19" s="540"/>
      <c r="F19" s="540"/>
      <c r="G19" s="540"/>
      <c r="H19" s="540"/>
      <c r="I19" s="540"/>
      <c r="J19" s="540"/>
      <c r="K19" s="540"/>
      <c r="L19" s="540"/>
      <c r="M19" s="540"/>
      <c r="N19" s="737"/>
      <c r="O19" s="737"/>
      <c r="P19" s="737"/>
      <c r="Q19" s="737"/>
      <c r="R19" s="737"/>
      <c r="S19" s="737"/>
      <c r="T19" s="737"/>
      <c r="U19" s="737"/>
      <c r="V19" s="737"/>
      <c r="W19" s="737"/>
      <c r="X19" s="737"/>
      <c r="Y19" s="737"/>
      <c r="Z19" s="737"/>
      <c r="AA19" s="738"/>
      <c r="AB19" s="11"/>
      <c r="AD19" s="56"/>
      <c r="AE19" s="1085"/>
      <c r="AF19" s="28"/>
      <c r="AG19" s="1259"/>
      <c r="AH19" s="56"/>
      <c r="AI19" s="56"/>
      <c r="AJ19" s="56"/>
      <c r="AK19" s="56"/>
      <c r="AL19" s="56"/>
      <c r="AM19" s="56"/>
      <c r="AN19" s="56"/>
      <c r="AO19" s="56"/>
      <c r="AP19" s="56"/>
      <c r="AQ19" s="1260"/>
      <c r="AR19" s="1260"/>
      <c r="AS19" s="1260"/>
      <c r="AT19" s="1260"/>
      <c r="AU19" s="1260"/>
      <c r="AV19" s="1260"/>
      <c r="AW19" s="1260"/>
      <c r="AX19" s="1260"/>
      <c r="AY19" s="1260"/>
      <c r="AZ19" s="1260"/>
      <c r="BA19" s="1260"/>
      <c r="BB19" s="1260"/>
      <c r="BC19" s="1260"/>
      <c r="BD19" s="1261"/>
    </row>
    <row r="20" spans="2:56" s="19" customFormat="1" ht="21" customHeight="1" thickBot="1" x14ac:dyDescent="0.2">
      <c r="B20" s="544"/>
      <c r="C20" s="745" t="s">
        <v>2933</v>
      </c>
      <c r="D20" s="735"/>
      <c r="E20" s="735"/>
      <c r="F20" s="735"/>
      <c r="G20" s="735"/>
      <c r="H20" s="735"/>
      <c r="I20" s="735"/>
      <c r="J20" s="735"/>
      <c r="K20" s="735"/>
      <c r="L20" s="735"/>
      <c r="M20" s="735"/>
      <c r="N20" s="735"/>
      <c r="O20" s="735"/>
      <c r="P20" s="735"/>
      <c r="Q20" s="735"/>
      <c r="R20" s="735"/>
      <c r="S20" s="735"/>
      <c r="T20" s="735"/>
      <c r="U20" s="735"/>
      <c r="V20" s="735"/>
      <c r="W20" s="735"/>
      <c r="X20" s="735"/>
      <c r="Y20" s="735"/>
      <c r="Z20" s="735"/>
      <c r="AA20" s="536"/>
      <c r="AB20" s="11"/>
      <c r="AD20" s="56"/>
      <c r="AE20" s="1085"/>
      <c r="AF20" s="660" t="s">
        <v>2939</v>
      </c>
      <c r="AG20" s="1258"/>
      <c r="AH20" s="1258"/>
      <c r="AI20" s="1258"/>
      <c r="AJ20" s="1258"/>
      <c r="AK20" s="1258"/>
      <c r="AL20" s="1258"/>
      <c r="AM20" s="1258"/>
      <c r="AN20" s="1258"/>
      <c r="AO20" s="1258"/>
      <c r="AP20" s="1258"/>
      <c r="AQ20" s="1258"/>
      <c r="AR20" s="1258"/>
      <c r="AS20" s="1258"/>
      <c r="AT20" s="1258"/>
      <c r="AU20" s="1258"/>
      <c r="AV20" s="1258"/>
      <c r="AW20" s="1258"/>
      <c r="AX20" s="1258"/>
      <c r="AY20" s="1258"/>
      <c r="AZ20" s="1258"/>
      <c r="BA20" s="1258"/>
      <c r="BB20" s="1258"/>
      <c r="BC20" s="1258"/>
      <c r="BD20" s="1087"/>
    </row>
    <row r="21" spans="2:56" s="19" customFormat="1" ht="27" customHeight="1" thickTop="1" thickBot="1" x14ac:dyDescent="0.2">
      <c r="B21" s="544"/>
      <c r="C21" s="45"/>
      <c r="D21" s="731" t="s">
        <v>347</v>
      </c>
      <c r="E21" s="540"/>
      <c r="F21" s="540"/>
      <c r="G21" s="540"/>
      <c r="H21" s="540"/>
      <c r="I21" s="540"/>
      <c r="J21" s="540"/>
      <c r="K21" s="540"/>
      <c r="L21" s="540"/>
      <c r="M21" s="540"/>
      <c r="N21" s="540"/>
      <c r="O21" s="540"/>
      <c r="P21" s="540"/>
      <c r="Q21" s="540"/>
      <c r="R21" s="540"/>
      <c r="S21" s="540"/>
      <c r="T21" s="540"/>
      <c r="U21" s="540"/>
      <c r="V21" s="540"/>
      <c r="W21" s="540"/>
      <c r="X21" s="540"/>
      <c r="Y21" s="540"/>
      <c r="Z21" s="540"/>
      <c r="AA21" s="536"/>
      <c r="AB21" s="11"/>
      <c r="AD21" s="56"/>
      <c r="AE21" s="1085"/>
      <c r="AF21" s="1086"/>
      <c r="AG21" s="1117" t="s">
        <v>347</v>
      </c>
      <c r="AH21" s="56"/>
      <c r="AI21" s="56"/>
      <c r="AJ21" s="56"/>
      <c r="AK21" s="56"/>
      <c r="AL21" s="56"/>
      <c r="AM21" s="56"/>
      <c r="AN21" s="56"/>
      <c r="AO21" s="56"/>
      <c r="AP21" s="56"/>
      <c r="AQ21" s="56"/>
      <c r="AR21" s="56"/>
      <c r="AS21" s="56"/>
      <c r="AT21" s="56"/>
      <c r="AU21" s="56"/>
      <c r="AV21" s="56"/>
      <c r="AW21" s="56"/>
      <c r="AX21" s="56"/>
      <c r="AY21" s="56"/>
      <c r="AZ21" s="56"/>
      <c r="BA21" s="56"/>
      <c r="BB21" s="56"/>
      <c r="BC21" s="56"/>
      <c r="BD21" s="1087"/>
    </row>
    <row r="22" spans="2:56" s="19" customFormat="1" ht="27" customHeight="1" thickTop="1" thickBot="1" x14ac:dyDescent="0.2">
      <c r="B22" s="544"/>
      <c r="C22" s="45"/>
      <c r="D22" s="731" t="s">
        <v>348</v>
      </c>
      <c r="E22" s="540"/>
      <c r="F22" s="540"/>
      <c r="G22" s="540"/>
      <c r="H22" s="540"/>
      <c r="I22" s="540"/>
      <c r="J22" s="540"/>
      <c r="K22" s="540"/>
      <c r="L22" s="540"/>
      <c r="M22" s="540"/>
      <c r="N22" s="737"/>
      <c r="O22" s="736"/>
      <c r="P22" s="737"/>
      <c r="Q22" s="737"/>
      <c r="R22" s="737"/>
      <c r="S22" s="737"/>
      <c r="T22" s="737"/>
      <c r="U22" s="737"/>
      <c r="V22" s="737"/>
      <c r="W22" s="737"/>
      <c r="X22" s="737"/>
      <c r="Y22" s="737"/>
      <c r="Z22" s="737"/>
      <c r="AA22" s="738"/>
      <c r="AB22" s="11"/>
      <c r="AD22" s="56"/>
      <c r="AE22" s="1085"/>
      <c r="AF22" s="1086"/>
      <c r="AG22" s="1117" t="s">
        <v>348</v>
      </c>
      <c r="AH22" s="56"/>
      <c r="AI22" s="56"/>
      <c r="AJ22" s="56"/>
      <c r="AK22" s="56"/>
      <c r="AL22" s="56"/>
      <c r="AM22" s="56"/>
      <c r="AN22" s="56"/>
      <c r="AO22" s="56"/>
      <c r="AP22" s="56"/>
      <c r="AQ22" s="1260"/>
      <c r="AR22" s="1259"/>
      <c r="AS22" s="1260"/>
      <c r="AT22" s="1260"/>
      <c r="AU22" s="1260"/>
      <c r="AV22" s="1260"/>
      <c r="AW22" s="1260"/>
      <c r="AX22" s="1260"/>
      <c r="AY22" s="1260"/>
      <c r="AZ22" s="1260"/>
      <c r="BA22" s="1260"/>
      <c r="BB22" s="1260"/>
      <c r="BC22" s="1260"/>
      <c r="BD22" s="1261"/>
    </row>
    <row r="23" spans="2:56" s="19" customFormat="1" ht="4.5" customHeight="1" thickTop="1" x14ac:dyDescent="0.15">
      <c r="B23" s="544"/>
      <c r="C23" s="541"/>
      <c r="D23" s="736"/>
      <c r="E23" s="540"/>
      <c r="F23" s="540"/>
      <c r="G23" s="540"/>
      <c r="H23" s="540"/>
      <c r="I23" s="540"/>
      <c r="J23" s="540"/>
      <c r="K23" s="540"/>
      <c r="L23" s="540"/>
      <c r="M23" s="540"/>
      <c r="N23" s="737"/>
      <c r="O23" s="737"/>
      <c r="P23" s="737"/>
      <c r="Q23" s="737"/>
      <c r="R23" s="737"/>
      <c r="S23" s="737"/>
      <c r="T23" s="737"/>
      <c r="U23" s="737"/>
      <c r="V23" s="737"/>
      <c r="W23" s="737"/>
      <c r="X23" s="737"/>
      <c r="Y23" s="737"/>
      <c r="Z23" s="737"/>
      <c r="AA23" s="738"/>
      <c r="AB23" s="11"/>
      <c r="AD23" s="56"/>
      <c r="AE23" s="1085"/>
      <c r="AF23" s="28"/>
      <c r="AG23" s="1259"/>
      <c r="AH23" s="56"/>
      <c r="AI23" s="56"/>
      <c r="AJ23" s="56"/>
      <c r="AK23" s="56"/>
      <c r="AL23" s="56"/>
      <c r="AM23" s="56"/>
      <c r="AN23" s="56"/>
      <c r="AO23" s="56"/>
      <c r="AP23" s="56"/>
      <c r="AQ23" s="1260"/>
      <c r="AR23" s="1260"/>
      <c r="AS23" s="1260"/>
      <c r="AT23" s="1260"/>
      <c r="AU23" s="1260"/>
      <c r="AV23" s="1260"/>
      <c r="AW23" s="1260"/>
      <c r="AX23" s="1260"/>
      <c r="AY23" s="1260"/>
      <c r="AZ23" s="1260"/>
      <c r="BA23" s="1260"/>
      <c r="BB23" s="1260"/>
      <c r="BC23" s="1260"/>
      <c r="BD23" s="1261"/>
    </row>
    <row r="24" spans="2:56" s="19" customFormat="1" ht="21" customHeight="1" thickBot="1" x14ac:dyDescent="0.2">
      <c r="B24" s="544"/>
      <c r="C24" s="540" t="s">
        <v>344</v>
      </c>
      <c r="D24" s="739"/>
      <c r="E24" s="540"/>
      <c r="F24" s="739"/>
      <c r="G24" s="739"/>
      <c r="H24" s="739"/>
      <c r="I24" s="739"/>
      <c r="J24" s="739"/>
      <c r="K24" s="739"/>
      <c r="L24" s="739"/>
      <c r="M24" s="739"/>
      <c r="N24" s="739"/>
      <c r="O24" s="739"/>
      <c r="P24" s="739"/>
      <c r="Q24" s="739"/>
      <c r="R24" s="739"/>
      <c r="S24" s="739"/>
      <c r="T24" s="739"/>
      <c r="U24" s="739"/>
      <c r="V24" s="739"/>
      <c r="W24" s="739"/>
      <c r="X24" s="739"/>
      <c r="Y24" s="739"/>
      <c r="Z24" s="739"/>
      <c r="AA24" s="536"/>
      <c r="AB24" s="11"/>
      <c r="AD24" s="56"/>
      <c r="AE24" s="1085"/>
      <c r="AF24" s="56" t="s">
        <v>344</v>
      </c>
      <c r="AG24" s="62"/>
      <c r="AH24" s="56"/>
      <c r="AI24" s="62"/>
      <c r="AJ24" s="62"/>
      <c r="AK24" s="62"/>
      <c r="AL24" s="62"/>
      <c r="AM24" s="62"/>
      <c r="AN24" s="62"/>
      <c r="AO24" s="62"/>
      <c r="AP24" s="62"/>
      <c r="AQ24" s="62"/>
      <c r="AR24" s="62"/>
      <c r="AS24" s="62"/>
      <c r="AT24" s="62"/>
      <c r="AU24" s="62"/>
      <c r="AV24" s="62"/>
      <c r="AW24" s="62"/>
      <c r="AX24" s="62"/>
      <c r="AY24" s="62"/>
      <c r="AZ24" s="62"/>
      <c r="BA24" s="62"/>
      <c r="BB24" s="62"/>
      <c r="BC24" s="62"/>
      <c r="BD24" s="1087"/>
    </row>
    <row r="25" spans="2:56" s="19" customFormat="1" ht="27" customHeight="1" thickTop="1" thickBot="1" x14ac:dyDescent="0.2">
      <c r="B25" s="544"/>
      <c r="C25" s="45"/>
      <c r="D25" s="540" t="s">
        <v>349</v>
      </c>
      <c r="E25" s="739"/>
      <c r="F25" s="739"/>
      <c r="G25" s="739"/>
      <c r="H25" s="739"/>
      <c r="I25" s="739"/>
      <c r="J25" s="739"/>
      <c r="K25" s="739"/>
      <c r="L25" s="739"/>
      <c r="M25" s="739"/>
      <c r="N25" s="739"/>
      <c r="O25" s="739"/>
      <c r="P25" s="739"/>
      <c r="Q25" s="739"/>
      <c r="R25" s="739"/>
      <c r="S25" s="739"/>
      <c r="T25" s="739"/>
      <c r="U25" s="739"/>
      <c r="V25" s="739"/>
      <c r="W25" s="739"/>
      <c r="X25" s="739"/>
      <c r="Y25" s="739"/>
      <c r="Z25" s="540"/>
      <c r="AA25" s="536"/>
      <c r="AB25" s="11"/>
      <c r="AD25" s="56"/>
      <c r="AE25" s="1085"/>
      <c r="AF25" s="1086"/>
      <c r="AG25" s="56" t="s">
        <v>349</v>
      </c>
      <c r="AH25" s="62"/>
      <c r="AI25" s="62"/>
      <c r="AJ25" s="62"/>
      <c r="AK25" s="62"/>
      <c r="AL25" s="62"/>
      <c r="AM25" s="62"/>
      <c r="AN25" s="62"/>
      <c r="AO25" s="62"/>
      <c r="AP25" s="62"/>
      <c r="AQ25" s="62"/>
      <c r="AR25" s="62"/>
      <c r="AS25" s="62"/>
      <c r="AT25" s="62"/>
      <c r="AU25" s="62"/>
      <c r="AV25" s="62"/>
      <c r="AW25" s="62"/>
      <c r="AX25" s="62"/>
      <c r="AY25" s="62"/>
      <c r="AZ25" s="62"/>
      <c r="BA25" s="62"/>
      <c r="BB25" s="62"/>
      <c r="BC25" s="56"/>
      <c r="BD25" s="1087"/>
    </row>
    <row r="26" spans="2:56" s="16" customFormat="1" ht="27" customHeight="1" thickTop="1" thickBot="1" x14ac:dyDescent="0.3">
      <c r="B26" s="613"/>
      <c r="C26" s="45"/>
      <c r="D26" s="540" t="s">
        <v>350</v>
      </c>
      <c r="E26" s="739"/>
      <c r="F26" s="540"/>
      <c r="G26" s="540"/>
      <c r="H26" s="540"/>
      <c r="I26" s="540"/>
      <c r="J26" s="540"/>
      <c r="K26" s="540"/>
      <c r="L26" s="540"/>
      <c r="M26" s="540"/>
      <c r="N26" s="540"/>
      <c r="O26" s="540"/>
      <c r="P26" s="540"/>
      <c r="Q26" s="540"/>
      <c r="R26" s="540"/>
      <c r="S26" s="540"/>
      <c r="T26" s="540"/>
      <c r="U26" s="540"/>
      <c r="V26" s="540"/>
      <c r="W26" s="540"/>
      <c r="X26" s="540"/>
      <c r="Y26" s="540"/>
      <c r="Z26" s="540"/>
      <c r="AA26" s="557"/>
      <c r="AB26" s="29"/>
      <c r="AD26" s="682"/>
      <c r="AE26" s="1172"/>
      <c r="AF26" s="1086"/>
      <c r="AG26" s="56" t="s">
        <v>350</v>
      </c>
      <c r="AH26" s="62"/>
      <c r="AI26" s="56"/>
      <c r="AJ26" s="56"/>
      <c r="AK26" s="56"/>
      <c r="AL26" s="56"/>
      <c r="AM26" s="56"/>
      <c r="AN26" s="56"/>
      <c r="AO26" s="56"/>
      <c r="AP26" s="56"/>
      <c r="AQ26" s="56"/>
      <c r="AR26" s="56"/>
      <c r="AS26" s="56"/>
      <c r="AT26" s="56"/>
      <c r="AU26" s="56"/>
      <c r="AV26" s="56"/>
      <c r="AW26" s="56"/>
      <c r="AX26" s="56"/>
      <c r="AY26" s="56"/>
      <c r="AZ26" s="56"/>
      <c r="BA26" s="56"/>
      <c r="BB26" s="56"/>
      <c r="BC26" s="56"/>
      <c r="BD26" s="1095"/>
    </row>
    <row r="27" spans="2:56" s="19" customFormat="1" ht="4.5" customHeight="1" thickTop="1" x14ac:dyDescent="0.15">
      <c r="B27" s="544"/>
      <c r="C27" s="541"/>
      <c r="D27" s="736"/>
      <c r="E27" s="540"/>
      <c r="F27" s="540"/>
      <c r="G27" s="540"/>
      <c r="H27" s="540"/>
      <c r="I27" s="540"/>
      <c r="J27" s="540"/>
      <c r="K27" s="540"/>
      <c r="L27" s="540"/>
      <c r="M27" s="540"/>
      <c r="N27" s="737"/>
      <c r="O27" s="737"/>
      <c r="P27" s="737"/>
      <c r="Q27" s="737"/>
      <c r="R27" s="737"/>
      <c r="S27" s="737"/>
      <c r="T27" s="737"/>
      <c r="U27" s="737"/>
      <c r="V27" s="737"/>
      <c r="W27" s="737"/>
      <c r="X27" s="737"/>
      <c r="Y27" s="737"/>
      <c r="Z27" s="737"/>
      <c r="AA27" s="738"/>
      <c r="AB27" s="11"/>
      <c r="AD27" s="56"/>
      <c r="AE27" s="1085"/>
      <c r="AF27" s="28"/>
      <c r="AG27" s="1259"/>
      <c r="AH27" s="56"/>
      <c r="AI27" s="56"/>
      <c r="AJ27" s="56"/>
      <c r="AK27" s="56"/>
      <c r="AL27" s="56"/>
      <c r="AM27" s="56"/>
      <c r="AN27" s="56"/>
      <c r="AO27" s="56"/>
      <c r="AP27" s="56"/>
      <c r="AQ27" s="1260"/>
      <c r="AR27" s="1260"/>
      <c r="AS27" s="1260"/>
      <c r="AT27" s="1260"/>
      <c r="AU27" s="1260"/>
      <c r="AV27" s="1260"/>
      <c r="AW27" s="1260"/>
      <c r="AX27" s="1260"/>
      <c r="AY27" s="1260"/>
      <c r="AZ27" s="1260"/>
      <c r="BA27" s="1260"/>
      <c r="BB27" s="1260"/>
      <c r="BC27" s="1260"/>
      <c r="BD27" s="1261"/>
    </row>
    <row r="28" spans="2:56" s="19" customFormat="1" ht="21" customHeight="1" thickBot="1" x14ac:dyDescent="0.2">
      <c r="B28" s="544"/>
      <c r="C28" s="540" t="s">
        <v>3072</v>
      </c>
      <c r="D28" s="739"/>
      <c r="E28" s="540"/>
      <c r="F28" s="739"/>
      <c r="G28" s="739"/>
      <c r="H28" s="739"/>
      <c r="I28" s="739"/>
      <c r="J28" s="739"/>
      <c r="K28" s="739"/>
      <c r="L28" s="739"/>
      <c r="M28" s="739"/>
      <c r="N28" s="739"/>
      <c r="O28" s="739"/>
      <c r="P28" s="739"/>
      <c r="Q28" s="739"/>
      <c r="R28" s="739"/>
      <c r="S28" s="739"/>
      <c r="T28" s="739"/>
      <c r="U28" s="739"/>
      <c r="V28" s="739"/>
      <c r="W28" s="739"/>
      <c r="X28" s="739"/>
      <c r="Y28" s="739"/>
      <c r="Z28" s="739"/>
      <c r="AA28" s="536"/>
      <c r="AB28" s="11"/>
      <c r="AD28" s="56"/>
      <c r="AE28" s="1085"/>
      <c r="AF28" s="56" t="s">
        <v>3072</v>
      </c>
      <c r="AG28" s="62"/>
      <c r="AH28" s="56"/>
      <c r="AI28" s="62"/>
      <c r="AJ28" s="62"/>
      <c r="AK28" s="62"/>
      <c r="AL28" s="62"/>
      <c r="AM28" s="62"/>
      <c r="AN28" s="62"/>
      <c r="AO28" s="62"/>
      <c r="AP28" s="62"/>
      <c r="AQ28" s="62"/>
      <c r="AR28" s="62"/>
      <c r="AS28" s="62"/>
      <c r="AT28" s="62"/>
      <c r="AU28" s="62"/>
      <c r="AV28" s="62"/>
      <c r="AW28" s="62"/>
      <c r="AX28" s="62"/>
      <c r="AY28" s="62"/>
      <c r="AZ28" s="62"/>
      <c r="BA28" s="62"/>
      <c r="BB28" s="62"/>
      <c r="BC28" s="62"/>
      <c r="BD28" s="1087"/>
    </row>
    <row r="29" spans="2:56" s="19" customFormat="1" ht="27" customHeight="1" thickTop="1" thickBot="1" x14ac:dyDescent="0.2">
      <c r="B29" s="544"/>
      <c r="C29" s="45"/>
      <c r="D29" s="731" t="s">
        <v>403</v>
      </c>
      <c r="E29" s="540"/>
      <c r="F29" s="540"/>
      <c r="G29" s="540"/>
      <c r="H29" s="540"/>
      <c r="I29" s="540"/>
      <c r="J29" s="540"/>
      <c r="K29" s="540"/>
      <c r="L29" s="540"/>
      <c r="M29" s="540"/>
      <c r="N29" s="540"/>
      <c r="O29" s="540"/>
      <c r="P29" s="540"/>
      <c r="Q29" s="540"/>
      <c r="R29" s="540"/>
      <c r="S29" s="540"/>
      <c r="T29" s="540"/>
      <c r="U29" s="540"/>
      <c r="V29" s="540"/>
      <c r="W29" s="540"/>
      <c r="X29" s="540"/>
      <c r="Y29" s="540"/>
      <c r="Z29" s="540"/>
      <c r="AA29" s="600"/>
      <c r="AB29" s="11"/>
      <c r="AD29" s="56"/>
      <c r="AE29" s="1085"/>
      <c r="AF29" s="1086"/>
      <c r="AG29" s="1117" t="s">
        <v>403</v>
      </c>
      <c r="AH29" s="56"/>
      <c r="AI29" s="56"/>
      <c r="AJ29" s="56"/>
      <c r="AK29" s="56"/>
      <c r="AL29" s="56"/>
      <c r="AM29" s="56"/>
      <c r="AN29" s="56"/>
      <c r="AO29" s="56"/>
      <c r="AP29" s="56"/>
      <c r="AQ29" s="56"/>
      <c r="AR29" s="56"/>
      <c r="AS29" s="56"/>
      <c r="AT29" s="56"/>
      <c r="AU29" s="56"/>
      <c r="AV29" s="56"/>
      <c r="AW29" s="56"/>
      <c r="AX29" s="56"/>
      <c r="AY29" s="56"/>
      <c r="AZ29" s="56"/>
      <c r="BA29" s="56"/>
      <c r="BB29" s="56"/>
      <c r="BC29" s="56"/>
      <c r="BD29" s="1262"/>
    </row>
    <row r="30" spans="2:56" s="19" customFormat="1" ht="27" customHeight="1" thickTop="1" thickBot="1" x14ac:dyDescent="0.2">
      <c r="B30" s="544"/>
      <c r="C30" s="45"/>
      <c r="D30" s="1980" t="s">
        <v>2865</v>
      </c>
      <c r="E30" s="1979"/>
      <c r="F30" s="1979"/>
      <c r="G30" s="1979"/>
      <c r="H30" s="1979"/>
      <c r="I30" s="1979"/>
      <c r="J30" s="1979"/>
      <c r="K30" s="1979"/>
      <c r="L30" s="1979"/>
      <c r="M30" s="1979"/>
      <c r="N30" s="1979"/>
      <c r="O30" s="1979"/>
      <c r="P30" s="1979"/>
      <c r="Q30" s="1979"/>
      <c r="R30" s="1979"/>
      <c r="S30" s="1979"/>
      <c r="T30" s="1979"/>
      <c r="U30" s="1979"/>
      <c r="V30" s="1979"/>
      <c r="W30" s="1979"/>
      <c r="X30" s="1979"/>
      <c r="Y30" s="1979"/>
      <c r="Z30" s="1979"/>
      <c r="AA30" s="2274"/>
      <c r="AB30" s="11"/>
      <c r="AD30" s="56"/>
      <c r="AE30" s="1085"/>
      <c r="AF30" s="1086"/>
      <c r="AG30" s="1938" t="s">
        <v>2865</v>
      </c>
      <c r="AH30" s="1933"/>
      <c r="AI30" s="1933"/>
      <c r="AJ30" s="1933"/>
      <c r="AK30" s="1933"/>
      <c r="AL30" s="1933"/>
      <c r="AM30" s="1933"/>
      <c r="AN30" s="1933"/>
      <c r="AO30" s="1933"/>
      <c r="AP30" s="1933"/>
      <c r="AQ30" s="1933"/>
      <c r="AR30" s="1933"/>
      <c r="AS30" s="1933"/>
      <c r="AT30" s="1933"/>
      <c r="AU30" s="1933"/>
      <c r="AV30" s="1933"/>
      <c r="AW30" s="1933"/>
      <c r="AX30" s="1933"/>
      <c r="AY30" s="1933"/>
      <c r="AZ30" s="1933"/>
      <c r="BA30" s="1933"/>
      <c r="BB30" s="1933"/>
      <c r="BC30" s="1933"/>
      <c r="BD30" s="2275"/>
    </row>
    <row r="31" spans="2:56" s="19" customFormat="1" ht="4.5" customHeight="1" thickTop="1" x14ac:dyDescent="0.15">
      <c r="B31" s="544"/>
      <c r="C31" s="541"/>
      <c r="D31" s="736"/>
      <c r="E31" s="540"/>
      <c r="F31" s="540"/>
      <c r="G31" s="540"/>
      <c r="H31" s="540"/>
      <c r="I31" s="540"/>
      <c r="J31" s="540"/>
      <c r="K31" s="540"/>
      <c r="L31" s="540"/>
      <c r="M31" s="540"/>
      <c r="N31" s="737"/>
      <c r="O31" s="737"/>
      <c r="P31" s="737"/>
      <c r="Q31" s="737"/>
      <c r="R31" s="737"/>
      <c r="S31" s="737"/>
      <c r="T31" s="737"/>
      <c r="U31" s="737"/>
      <c r="V31" s="737"/>
      <c r="W31" s="737"/>
      <c r="X31" s="737"/>
      <c r="Y31" s="737"/>
      <c r="Z31" s="737"/>
      <c r="AA31" s="738"/>
      <c r="AB31" s="11"/>
      <c r="AD31" s="56"/>
      <c r="AE31" s="1085"/>
      <c r="AF31" s="28"/>
      <c r="AG31" s="1259"/>
      <c r="AH31" s="56"/>
      <c r="AI31" s="56"/>
      <c r="AJ31" s="56"/>
      <c r="AK31" s="56"/>
      <c r="AL31" s="56"/>
      <c r="AM31" s="56"/>
      <c r="AN31" s="56"/>
      <c r="AO31" s="56"/>
      <c r="AP31" s="56"/>
      <c r="AQ31" s="1260"/>
      <c r="AR31" s="1260"/>
      <c r="AS31" s="1260"/>
      <c r="AT31" s="1260"/>
      <c r="AU31" s="1260"/>
      <c r="AV31" s="1260"/>
      <c r="AW31" s="1260"/>
      <c r="AX31" s="1260"/>
      <c r="AY31" s="1260"/>
      <c r="AZ31" s="1260"/>
      <c r="BA31" s="1260"/>
      <c r="BB31" s="1260"/>
      <c r="BC31" s="1260"/>
      <c r="BD31" s="1261"/>
    </row>
    <row r="32" spans="2:56" s="19" customFormat="1" ht="21" customHeight="1" thickBot="1" x14ac:dyDescent="0.2">
      <c r="B32" s="544"/>
      <c r="C32" s="540" t="s">
        <v>391</v>
      </c>
      <c r="D32" s="739"/>
      <c r="E32" s="540"/>
      <c r="F32" s="739"/>
      <c r="G32" s="739"/>
      <c r="H32" s="739"/>
      <c r="I32" s="739"/>
      <c r="J32" s="739"/>
      <c r="K32" s="739"/>
      <c r="L32" s="739"/>
      <c r="M32" s="739"/>
      <c r="N32" s="739"/>
      <c r="O32" s="739"/>
      <c r="P32" s="739"/>
      <c r="Q32" s="739"/>
      <c r="R32" s="739"/>
      <c r="S32" s="739"/>
      <c r="T32" s="739"/>
      <c r="U32" s="739"/>
      <c r="V32" s="739"/>
      <c r="W32" s="739"/>
      <c r="X32" s="739"/>
      <c r="Y32" s="739"/>
      <c r="Z32" s="739"/>
      <c r="AA32" s="536"/>
      <c r="AB32" s="11"/>
      <c r="AD32" s="56"/>
      <c r="AE32" s="1085"/>
      <c r="AF32" s="56" t="s">
        <v>391</v>
      </c>
      <c r="AG32" s="62"/>
      <c r="AH32" s="56"/>
      <c r="AI32" s="62"/>
      <c r="AJ32" s="62"/>
      <c r="AK32" s="62"/>
      <c r="AL32" s="62"/>
      <c r="AM32" s="62"/>
      <c r="AN32" s="62"/>
      <c r="AO32" s="62"/>
      <c r="AP32" s="62"/>
      <c r="AQ32" s="62"/>
      <c r="AR32" s="62"/>
      <c r="AS32" s="62"/>
      <c r="AT32" s="62"/>
      <c r="AU32" s="62"/>
      <c r="AV32" s="62"/>
      <c r="AW32" s="62"/>
      <c r="AX32" s="62"/>
      <c r="AY32" s="62"/>
      <c r="AZ32" s="62"/>
      <c r="BA32" s="62"/>
      <c r="BB32" s="62"/>
      <c r="BC32" s="62"/>
      <c r="BD32" s="1087"/>
    </row>
    <row r="33" spans="1:56" s="19" customFormat="1" ht="27" customHeight="1" thickTop="1" thickBot="1" x14ac:dyDescent="0.2">
      <c r="B33" s="544"/>
      <c r="C33" s="45"/>
      <c r="D33" s="731" t="s">
        <v>404</v>
      </c>
      <c r="E33" s="540"/>
      <c r="F33" s="540"/>
      <c r="G33" s="540"/>
      <c r="H33" s="540"/>
      <c r="I33" s="540"/>
      <c r="J33" s="540"/>
      <c r="K33" s="540"/>
      <c r="L33" s="540"/>
      <c r="M33" s="540"/>
      <c r="N33" s="540"/>
      <c r="O33" s="540"/>
      <c r="P33" s="540"/>
      <c r="Q33" s="540"/>
      <c r="R33" s="540"/>
      <c r="S33" s="540"/>
      <c r="T33" s="540"/>
      <c r="U33" s="540"/>
      <c r="V33" s="540"/>
      <c r="W33" s="540"/>
      <c r="X33" s="540"/>
      <c r="Y33" s="540"/>
      <c r="Z33" s="540"/>
      <c r="AA33" s="600"/>
      <c r="AB33" s="11"/>
      <c r="AD33" s="56"/>
      <c r="AE33" s="1085"/>
      <c r="AF33" s="1086"/>
      <c r="AG33" s="1117" t="s">
        <v>404</v>
      </c>
      <c r="AH33" s="56"/>
      <c r="AI33" s="56"/>
      <c r="AJ33" s="56"/>
      <c r="AK33" s="56"/>
      <c r="AL33" s="56"/>
      <c r="AM33" s="56"/>
      <c r="AN33" s="56"/>
      <c r="AO33" s="56"/>
      <c r="AP33" s="56"/>
      <c r="AQ33" s="56"/>
      <c r="AR33" s="56"/>
      <c r="AS33" s="56"/>
      <c r="AT33" s="56"/>
      <c r="AU33" s="56"/>
      <c r="AV33" s="56"/>
      <c r="AW33" s="56"/>
      <c r="AX33" s="56"/>
      <c r="AY33" s="56"/>
      <c r="AZ33" s="56"/>
      <c r="BA33" s="56"/>
      <c r="BB33" s="56"/>
      <c r="BC33" s="56"/>
      <c r="BD33" s="1262"/>
    </row>
    <row r="34" spans="1:56" s="19" customFormat="1" ht="27" customHeight="1" thickTop="1" thickBot="1" x14ac:dyDescent="0.2">
      <c r="B34" s="544"/>
      <c r="C34" s="45"/>
      <c r="D34" s="1980" t="s">
        <v>405</v>
      </c>
      <c r="E34" s="1979"/>
      <c r="F34" s="1979"/>
      <c r="G34" s="1979"/>
      <c r="H34" s="1979"/>
      <c r="I34" s="1979"/>
      <c r="J34" s="1979"/>
      <c r="K34" s="1979"/>
      <c r="L34" s="1979"/>
      <c r="M34" s="1979"/>
      <c r="N34" s="1979"/>
      <c r="O34" s="1979"/>
      <c r="P34" s="1979"/>
      <c r="Q34" s="1979"/>
      <c r="R34" s="1979"/>
      <c r="S34" s="1979"/>
      <c r="T34" s="1979"/>
      <c r="U34" s="1979"/>
      <c r="V34" s="1979"/>
      <c r="W34" s="1979"/>
      <c r="X34" s="1979"/>
      <c r="Y34" s="1979"/>
      <c r="Z34" s="1979"/>
      <c r="AA34" s="2274"/>
      <c r="AB34" s="11"/>
      <c r="AD34" s="56"/>
      <c r="AE34" s="1085"/>
      <c r="AF34" s="1086"/>
      <c r="AG34" s="1938" t="s">
        <v>405</v>
      </c>
      <c r="AH34" s="1933"/>
      <c r="AI34" s="1933"/>
      <c r="AJ34" s="1933"/>
      <c r="AK34" s="1933"/>
      <c r="AL34" s="1933"/>
      <c r="AM34" s="1933"/>
      <c r="AN34" s="1933"/>
      <c r="AO34" s="1933"/>
      <c r="AP34" s="1933"/>
      <c r="AQ34" s="1933"/>
      <c r="AR34" s="1933"/>
      <c r="AS34" s="1933"/>
      <c r="AT34" s="1933"/>
      <c r="AU34" s="1933"/>
      <c r="AV34" s="1933"/>
      <c r="AW34" s="1933"/>
      <c r="AX34" s="1933"/>
      <c r="AY34" s="1933"/>
      <c r="AZ34" s="1933"/>
      <c r="BA34" s="1933"/>
      <c r="BB34" s="1933"/>
      <c r="BC34" s="1933"/>
      <c r="BD34" s="2275"/>
    </row>
    <row r="35" spans="1:56" s="19" customFormat="1" ht="8.25" customHeight="1" thickTop="1" thickBot="1" x14ac:dyDescent="0.2">
      <c r="B35" s="545"/>
      <c r="C35" s="535"/>
      <c r="D35" s="535"/>
      <c r="E35" s="535"/>
      <c r="F35" s="535"/>
      <c r="G35" s="535"/>
      <c r="H35" s="535"/>
      <c r="I35" s="535"/>
      <c r="J35" s="535"/>
      <c r="K35" s="535"/>
      <c r="L35" s="535"/>
      <c r="M35" s="535"/>
      <c r="N35" s="535"/>
      <c r="O35" s="535"/>
      <c r="P35" s="535"/>
      <c r="Q35" s="535"/>
      <c r="R35" s="535"/>
      <c r="S35" s="535"/>
      <c r="T35" s="535"/>
      <c r="U35" s="535"/>
      <c r="V35" s="535"/>
      <c r="W35" s="535"/>
      <c r="X35" s="535"/>
      <c r="Y35" s="535"/>
      <c r="Z35" s="535"/>
      <c r="AA35" s="538"/>
      <c r="AB35" s="11"/>
      <c r="AD35" s="56"/>
      <c r="AE35" s="1090"/>
      <c r="AF35" s="1091"/>
      <c r="AG35" s="1091"/>
      <c r="AH35" s="1091"/>
      <c r="AI35" s="1091"/>
      <c r="AJ35" s="1091"/>
      <c r="AK35" s="1091"/>
      <c r="AL35" s="1091"/>
      <c r="AM35" s="1091"/>
      <c r="AN35" s="1091"/>
      <c r="AO35" s="1091"/>
      <c r="AP35" s="1091"/>
      <c r="AQ35" s="1091"/>
      <c r="AR35" s="1091"/>
      <c r="AS35" s="1091"/>
      <c r="AT35" s="1091"/>
      <c r="AU35" s="1091"/>
      <c r="AV35" s="1091"/>
      <c r="AW35" s="1091"/>
      <c r="AX35" s="1091"/>
      <c r="AY35" s="1091"/>
      <c r="AZ35" s="1091"/>
      <c r="BA35" s="1091"/>
      <c r="BB35" s="1091"/>
      <c r="BC35" s="1091"/>
      <c r="BD35" s="1092"/>
    </row>
    <row r="36" spans="1:56" s="19" customFormat="1" ht="8.25" hidden="1" customHeight="1" x14ac:dyDescent="0.15">
      <c r="C36" s="33"/>
      <c r="D36" s="33"/>
      <c r="E36" s="33"/>
      <c r="F36" s="33"/>
      <c r="G36" s="33"/>
      <c r="H36" s="33"/>
      <c r="I36" s="33"/>
      <c r="J36" s="33"/>
      <c r="K36" s="33"/>
      <c r="L36" s="33"/>
      <c r="M36" s="33"/>
      <c r="N36" s="33"/>
      <c r="O36" s="33"/>
      <c r="P36" s="11"/>
      <c r="Q36" s="11"/>
      <c r="R36" s="11"/>
      <c r="S36" s="11"/>
      <c r="T36" s="11"/>
      <c r="U36" s="66"/>
      <c r="V36" s="66"/>
      <c r="AD36" s="56"/>
      <c r="AE36" s="56"/>
      <c r="AF36" s="661"/>
      <c r="AG36" s="661"/>
      <c r="AH36" s="661"/>
      <c r="AI36" s="661"/>
      <c r="AJ36" s="661"/>
      <c r="AK36" s="661"/>
      <c r="AL36" s="661"/>
      <c r="AM36" s="661"/>
      <c r="AN36" s="661"/>
      <c r="AO36" s="661"/>
      <c r="AP36" s="661"/>
      <c r="AQ36" s="661"/>
      <c r="AR36" s="661"/>
      <c r="AS36" s="36"/>
      <c r="AT36" s="36"/>
      <c r="AU36" s="36"/>
      <c r="AV36" s="36"/>
      <c r="AW36" s="36"/>
      <c r="AX36" s="62"/>
      <c r="AY36" s="62"/>
      <c r="AZ36" s="56"/>
      <c r="BA36" s="56"/>
      <c r="BB36" s="56"/>
      <c r="BC36" s="56"/>
      <c r="BD36" s="56"/>
    </row>
    <row r="37" spans="1:56" ht="17.25" customHeight="1" x14ac:dyDescent="0.15">
      <c r="A37" s="1978" t="str">
        <f>IF(ISBLANK('１．学校基本情報'!$A$7),"",'１．学校基本情報'!$A$7)</f>
        <v/>
      </c>
      <c r="B37" s="1978"/>
      <c r="C37" s="1978"/>
      <c r="D37" s="1978"/>
      <c r="E37" s="1978"/>
      <c r="F37" s="1978"/>
      <c r="G37" s="1978"/>
      <c r="H37" s="1978"/>
      <c r="I37" s="1978"/>
      <c r="J37" s="1978"/>
      <c r="K37" s="1978"/>
      <c r="L37" s="1978"/>
      <c r="M37" s="1978"/>
      <c r="N37" s="1978"/>
      <c r="O37" s="1978"/>
      <c r="P37" s="1978"/>
      <c r="Q37" s="1978"/>
      <c r="R37" s="1978"/>
      <c r="S37" s="1978"/>
      <c r="T37" s="1978"/>
      <c r="U37" s="1978"/>
      <c r="V37" s="1978"/>
      <c r="W37" s="1978"/>
      <c r="X37" s="1978"/>
      <c r="Y37" s="1978"/>
      <c r="Z37" s="1978"/>
      <c r="AA37" s="1978"/>
      <c r="AB37" s="54"/>
      <c r="AD37" s="1943" t="s">
        <v>146</v>
      </c>
      <c r="AE37" s="1943"/>
      <c r="AF37" s="1943"/>
      <c r="AG37" s="1943"/>
      <c r="AH37" s="1943"/>
      <c r="AI37" s="1943"/>
      <c r="AJ37" s="1943"/>
      <c r="AK37" s="1943"/>
      <c r="AL37" s="1943"/>
      <c r="AM37" s="1943"/>
      <c r="AN37" s="1943"/>
      <c r="AO37" s="1943"/>
      <c r="AP37" s="1943"/>
      <c r="AQ37" s="1943"/>
      <c r="AR37" s="1943"/>
      <c r="AS37" s="1943"/>
      <c r="AT37" s="1943"/>
      <c r="AU37" s="1943"/>
      <c r="AV37" s="1943"/>
      <c r="AW37" s="1943"/>
      <c r="AX37" s="1943"/>
      <c r="AY37" s="1943"/>
      <c r="AZ37" s="1943"/>
      <c r="BA37" s="1943"/>
      <c r="BB37" s="1943"/>
      <c r="BC37" s="1943"/>
      <c r="BD37" s="1943"/>
    </row>
    <row r="38" spans="1:56" ht="55.5" customHeight="1" thickBot="1" x14ac:dyDescent="0.2">
      <c r="A38" s="2266" t="s">
        <v>4053</v>
      </c>
      <c r="B38" s="2266"/>
      <c r="C38" s="2266"/>
      <c r="D38" s="2266"/>
      <c r="E38" s="2266"/>
      <c r="F38" s="2266"/>
      <c r="G38" s="2266"/>
      <c r="H38" s="2266"/>
      <c r="I38" s="2266"/>
      <c r="J38" s="2266"/>
      <c r="K38" s="2266"/>
      <c r="L38" s="2266"/>
      <c r="M38" s="2266"/>
      <c r="N38" s="2266"/>
      <c r="O38" s="2266"/>
      <c r="P38" s="2266"/>
      <c r="Q38" s="2266"/>
      <c r="R38" s="2266"/>
      <c r="S38" s="2266"/>
      <c r="T38" s="2266"/>
      <c r="U38" s="2266"/>
      <c r="V38" s="2266"/>
      <c r="W38" s="2266"/>
      <c r="X38" s="2266"/>
      <c r="Y38" s="2266"/>
      <c r="Z38" s="2266"/>
      <c r="AA38" s="2266"/>
      <c r="AB38" s="29"/>
      <c r="AD38" s="1944" t="s">
        <v>4054</v>
      </c>
      <c r="AE38" s="1944"/>
      <c r="AF38" s="1944"/>
      <c r="AG38" s="1944"/>
      <c r="AH38" s="1944"/>
      <c r="AI38" s="1944"/>
      <c r="AJ38" s="1944"/>
      <c r="AK38" s="1944"/>
      <c r="AL38" s="1944"/>
      <c r="AM38" s="1944"/>
      <c r="AN38" s="1944"/>
      <c r="AO38" s="1944"/>
      <c r="AP38" s="1944"/>
      <c r="AQ38" s="1944"/>
      <c r="AR38" s="1944"/>
      <c r="AS38" s="1944"/>
      <c r="AT38" s="1944"/>
      <c r="AU38" s="1944"/>
      <c r="AV38" s="1944"/>
      <c r="AW38" s="1944"/>
      <c r="AX38" s="1944"/>
      <c r="AY38" s="1944"/>
      <c r="AZ38" s="1944"/>
      <c r="BA38" s="1944"/>
      <c r="BB38" s="1944"/>
      <c r="BC38" s="1944"/>
      <c r="BD38" s="1944"/>
    </row>
    <row r="39" spans="1:56" s="19" customFormat="1" ht="6" customHeight="1" thickBot="1" x14ac:dyDescent="0.2">
      <c r="B39" s="546"/>
      <c r="C39" s="542"/>
      <c r="D39" s="542"/>
      <c r="E39" s="542"/>
      <c r="F39" s="542"/>
      <c r="G39" s="542"/>
      <c r="H39" s="542"/>
      <c r="I39" s="542"/>
      <c r="J39" s="542"/>
      <c r="K39" s="542"/>
      <c r="L39" s="542"/>
      <c r="M39" s="542"/>
      <c r="N39" s="542"/>
      <c r="O39" s="542"/>
      <c r="P39" s="542"/>
      <c r="Q39" s="542"/>
      <c r="R39" s="542"/>
      <c r="S39" s="542"/>
      <c r="T39" s="542"/>
      <c r="U39" s="542"/>
      <c r="V39" s="542"/>
      <c r="W39" s="542"/>
      <c r="X39" s="542"/>
      <c r="Y39" s="542"/>
      <c r="Z39" s="542"/>
      <c r="AA39" s="543"/>
      <c r="AB39" s="11"/>
      <c r="AD39" s="56"/>
      <c r="AE39" s="1082"/>
      <c r="AF39" s="1083"/>
      <c r="AG39" s="1083"/>
      <c r="AH39" s="1083"/>
      <c r="AI39" s="1083"/>
      <c r="AJ39" s="1083"/>
      <c r="AK39" s="1083"/>
      <c r="AL39" s="1083"/>
      <c r="AM39" s="1083"/>
      <c r="AN39" s="1083"/>
      <c r="AO39" s="1083"/>
      <c r="AP39" s="1083"/>
      <c r="AQ39" s="1083"/>
      <c r="AR39" s="1083"/>
      <c r="AS39" s="1083"/>
      <c r="AT39" s="1083"/>
      <c r="AU39" s="1083"/>
      <c r="AV39" s="1083"/>
      <c r="AW39" s="1083"/>
      <c r="AX39" s="1083"/>
      <c r="AY39" s="1083"/>
      <c r="AZ39" s="1083"/>
      <c r="BA39" s="1083"/>
      <c r="BB39" s="1083"/>
      <c r="BC39" s="1083"/>
      <c r="BD39" s="1084"/>
    </row>
    <row r="40" spans="1:56" s="19" customFormat="1" ht="27" customHeight="1" thickTop="1" thickBot="1" x14ac:dyDescent="0.2">
      <c r="B40" s="544"/>
      <c r="C40" s="45"/>
      <c r="D40" s="540" t="s">
        <v>2916</v>
      </c>
      <c r="E40" s="540"/>
      <c r="F40" s="540"/>
      <c r="G40" s="540"/>
      <c r="H40" s="540"/>
      <c r="I40" s="540"/>
      <c r="J40" s="540"/>
      <c r="K40" s="540"/>
      <c r="L40" s="540"/>
      <c r="M40" s="540"/>
      <c r="N40" s="540"/>
      <c r="O40" s="540"/>
      <c r="P40" s="540"/>
      <c r="Q40" s="540"/>
      <c r="R40" s="540"/>
      <c r="S40" s="540"/>
      <c r="T40" s="540"/>
      <c r="U40" s="540"/>
      <c r="V40" s="540"/>
      <c r="W40" s="540"/>
      <c r="X40" s="540"/>
      <c r="Y40" s="540"/>
      <c r="Z40" s="540"/>
      <c r="AA40" s="537"/>
      <c r="AB40" s="57"/>
      <c r="AD40" s="56"/>
      <c r="AE40" s="1085"/>
      <c r="AF40" s="1086"/>
      <c r="AG40" s="56" t="s">
        <v>2916</v>
      </c>
      <c r="AH40" s="56"/>
      <c r="AI40" s="56"/>
      <c r="AJ40" s="56"/>
      <c r="AK40" s="56"/>
      <c r="AL40" s="56"/>
      <c r="AM40" s="56"/>
      <c r="AN40" s="56"/>
      <c r="AO40" s="56"/>
      <c r="AP40" s="56"/>
      <c r="AQ40" s="56"/>
      <c r="AR40" s="56"/>
      <c r="AS40" s="56"/>
      <c r="AT40" s="56"/>
      <c r="AU40" s="56"/>
      <c r="AV40" s="56"/>
      <c r="AW40" s="56"/>
      <c r="AX40" s="56"/>
      <c r="AY40" s="56"/>
      <c r="AZ40" s="56"/>
      <c r="BA40" s="56"/>
      <c r="BB40" s="56"/>
      <c r="BC40" s="56"/>
      <c r="BD40" s="1089"/>
    </row>
    <row r="41" spans="1:56" s="19" customFormat="1" ht="5.25" customHeight="1" thickTop="1" x14ac:dyDescent="0.15">
      <c r="B41" s="544"/>
      <c r="C41" s="540"/>
      <c r="D41" s="540"/>
      <c r="E41" s="540"/>
      <c r="F41" s="540"/>
      <c r="G41" s="540"/>
      <c r="H41" s="540"/>
      <c r="I41" s="540"/>
      <c r="J41" s="540"/>
      <c r="K41" s="540"/>
      <c r="L41" s="540"/>
      <c r="M41" s="540"/>
      <c r="N41" s="540"/>
      <c r="O41" s="540"/>
      <c r="P41" s="540"/>
      <c r="Q41" s="540"/>
      <c r="R41" s="540"/>
      <c r="S41" s="540"/>
      <c r="T41" s="540"/>
      <c r="U41" s="540"/>
      <c r="V41" s="540"/>
      <c r="W41" s="540"/>
      <c r="X41" s="540"/>
      <c r="Y41" s="540"/>
      <c r="Z41" s="540"/>
      <c r="AA41" s="537"/>
      <c r="AB41" s="57"/>
      <c r="AD41" s="56"/>
      <c r="AE41" s="1085"/>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1089"/>
    </row>
    <row r="42" spans="1:56" s="19" customFormat="1" ht="21" customHeight="1" thickBot="1" x14ac:dyDescent="0.2">
      <c r="B42" s="544"/>
      <c r="C42" s="540" t="s">
        <v>351</v>
      </c>
      <c r="D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36"/>
      <c r="AB42" s="11"/>
      <c r="AD42" s="56"/>
      <c r="AE42" s="1085"/>
      <c r="AF42" s="56" t="s">
        <v>351</v>
      </c>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1087"/>
    </row>
    <row r="43" spans="1:56" s="19" customFormat="1" ht="21" customHeight="1" thickTop="1" thickBot="1" x14ac:dyDescent="0.2">
      <c r="B43" s="544"/>
      <c r="C43" s="540"/>
      <c r="D43" s="45"/>
      <c r="E43" s="540" t="s">
        <v>3073</v>
      </c>
      <c r="F43" s="540"/>
      <c r="G43" s="540"/>
      <c r="H43" s="540"/>
      <c r="I43" s="540"/>
      <c r="J43" s="540"/>
      <c r="K43" s="540"/>
      <c r="L43" s="540"/>
      <c r="M43" s="540"/>
      <c r="N43" s="540"/>
      <c r="O43" s="540"/>
      <c r="P43" s="540"/>
      <c r="Q43" s="540"/>
      <c r="R43" s="540"/>
      <c r="S43" s="540"/>
      <c r="T43" s="540"/>
      <c r="U43" s="540"/>
      <c r="V43" s="540"/>
      <c r="W43" s="540"/>
      <c r="X43" s="540"/>
      <c r="Y43" s="540"/>
      <c r="Z43" s="540"/>
      <c r="AA43" s="536"/>
      <c r="AB43" s="11"/>
      <c r="AD43" s="56"/>
      <c r="AE43" s="1085"/>
      <c r="AF43" s="56"/>
      <c r="AG43" s="1086"/>
      <c r="AH43" s="56" t="s">
        <v>3073</v>
      </c>
      <c r="AI43" s="56"/>
      <c r="AJ43" s="56"/>
      <c r="AK43" s="56"/>
      <c r="AL43" s="56"/>
      <c r="AM43" s="56"/>
      <c r="AN43" s="56"/>
      <c r="AO43" s="56"/>
      <c r="AP43" s="56"/>
      <c r="AQ43" s="56"/>
      <c r="AR43" s="56"/>
      <c r="AS43" s="56"/>
      <c r="AT43" s="56"/>
      <c r="AU43" s="56"/>
      <c r="AV43" s="56"/>
      <c r="AW43" s="56"/>
      <c r="AX43" s="56"/>
      <c r="AY43" s="56"/>
      <c r="AZ43" s="56"/>
      <c r="BA43" s="56"/>
      <c r="BB43" s="56"/>
      <c r="BC43" s="56"/>
      <c r="BD43" s="1087"/>
    </row>
    <row r="44" spans="1:56" s="19" customFormat="1" ht="18" customHeight="1" thickTop="1" thickBot="1" x14ac:dyDescent="0.2">
      <c r="B44" s="544"/>
      <c r="C44" s="540" t="s">
        <v>352</v>
      </c>
      <c r="D44" s="540"/>
      <c r="E44" s="540"/>
      <c r="F44" s="540"/>
      <c r="G44" s="540"/>
      <c r="H44" s="540"/>
      <c r="I44" s="540"/>
      <c r="J44" s="540"/>
      <c r="K44" s="540"/>
      <c r="L44" s="540"/>
      <c r="M44" s="540"/>
      <c r="N44" s="540"/>
      <c r="O44" s="540"/>
      <c r="P44" s="540"/>
      <c r="Q44" s="540"/>
      <c r="R44" s="540"/>
      <c r="S44" s="540"/>
      <c r="T44" s="540"/>
      <c r="U44" s="540"/>
      <c r="V44" s="540"/>
      <c r="W44" s="540"/>
      <c r="X44" s="540"/>
      <c r="Y44" s="540"/>
      <c r="Z44" s="540"/>
      <c r="AA44" s="536"/>
      <c r="AB44" s="11"/>
      <c r="AD44" s="56"/>
      <c r="AE44" s="1085"/>
      <c r="AF44" s="56" t="s">
        <v>352</v>
      </c>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1087"/>
    </row>
    <row r="45" spans="1:56" s="19" customFormat="1" ht="21" customHeight="1" thickTop="1" thickBot="1" x14ac:dyDescent="0.2">
      <c r="B45" s="544"/>
      <c r="C45" s="540"/>
      <c r="D45" s="45"/>
      <c r="E45" s="1959" t="s">
        <v>3074</v>
      </c>
      <c r="F45" s="1956"/>
      <c r="G45" s="1956"/>
      <c r="H45" s="1956"/>
      <c r="I45" s="1956"/>
      <c r="J45" s="1956"/>
      <c r="K45" s="1956"/>
      <c r="L45" s="1956"/>
      <c r="M45" s="1956"/>
      <c r="N45" s="1956"/>
      <c r="O45" s="1956"/>
      <c r="P45" s="1956"/>
      <c r="Q45" s="1956"/>
      <c r="R45" s="1956"/>
      <c r="S45" s="1956"/>
      <c r="T45" s="1956"/>
      <c r="U45" s="1956"/>
      <c r="V45" s="1956"/>
      <c r="W45" s="1956"/>
      <c r="X45" s="1956"/>
      <c r="Y45" s="1956"/>
      <c r="Z45" s="1956"/>
      <c r="AA45" s="2267"/>
      <c r="AB45" s="11"/>
      <c r="AD45" s="56"/>
      <c r="AE45" s="1085"/>
      <c r="AF45" s="56"/>
      <c r="AG45" s="1086"/>
      <c r="AH45" s="1993" t="s">
        <v>3074</v>
      </c>
      <c r="AI45" s="1941"/>
      <c r="AJ45" s="1941"/>
      <c r="AK45" s="1941"/>
      <c r="AL45" s="1941"/>
      <c r="AM45" s="1941"/>
      <c r="AN45" s="1941"/>
      <c r="AO45" s="1941"/>
      <c r="AP45" s="1941"/>
      <c r="AQ45" s="1941"/>
      <c r="AR45" s="1941"/>
      <c r="AS45" s="1941"/>
      <c r="AT45" s="1941"/>
      <c r="AU45" s="1941"/>
      <c r="AV45" s="1941"/>
      <c r="AW45" s="1941"/>
      <c r="AX45" s="1941"/>
      <c r="AY45" s="1941"/>
      <c r="AZ45" s="1941"/>
      <c r="BA45" s="1941"/>
      <c r="BB45" s="1941"/>
      <c r="BC45" s="1941"/>
      <c r="BD45" s="2268"/>
    </row>
    <row r="46" spans="1:56" s="19" customFormat="1" ht="21" customHeight="1" thickTop="1" thickBot="1" x14ac:dyDescent="0.2">
      <c r="B46" s="544"/>
      <c r="C46" s="540"/>
      <c r="D46" s="45"/>
      <c r="E46" s="540" t="s">
        <v>3075</v>
      </c>
      <c r="F46" s="540"/>
      <c r="G46" s="540"/>
      <c r="H46" s="540"/>
      <c r="I46" s="540"/>
      <c r="J46" s="540"/>
      <c r="K46" s="540"/>
      <c r="L46" s="540"/>
      <c r="M46" s="540"/>
      <c r="N46" s="540"/>
      <c r="O46" s="540"/>
      <c r="P46" s="540"/>
      <c r="Q46" s="540"/>
      <c r="R46" s="540"/>
      <c r="S46" s="540"/>
      <c r="T46" s="540"/>
      <c r="U46" s="540"/>
      <c r="V46" s="540"/>
      <c r="W46" s="540"/>
      <c r="X46" s="540"/>
      <c r="Y46" s="540"/>
      <c r="Z46" s="540"/>
      <c r="AA46" s="536"/>
      <c r="AB46" s="11"/>
      <c r="AD46" s="56"/>
      <c r="AE46" s="1085"/>
      <c r="AF46" s="56"/>
      <c r="AG46" s="1086"/>
      <c r="AH46" s="56" t="s">
        <v>3075</v>
      </c>
      <c r="AI46" s="56"/>
      <c r="AJ46" s="56"/>
      <c r="AK46" s="56"/>
      <c r="AL46" s="56"/>
      <c r="AM46" s="56"/>
      <c r="AN46" s="56"/>
      <c r="AO46" s="56"/>
      <c r="AP46" s="56"/>
      <c r="AQ46" s="56"/>
      <c r="AR46" s="56"/>
      <c r="AS46" s="56"/>
      <c r="AT46" s="56"/>
      <c r="AU46" s="56"/>
      <c r="AV46" s="56"/>
      <c r="AW46" s="56"/>
      <c r="AX46" s="56"/>
      <c r="AY46" s="56"/>
      <c r="AZ46" s="56"/>
      <c r="BA46" s="56"/>
      <c r="BB46" s="56"/>
      <c r="BC46" s="56"/>
      <c r="BD46" s="1087"/>
    </row>
    <row r="47" spans="1:56" s="19" customFormat="1" ht="21" customHeight="1" thickTop="1" thickBot="1" x14ac:dyDescent="0.2">
      <c r="B47" s="544"/>
      <c r="C47" s="540"/>
      <c r="D47" s="45"/>
      <c r="E47" s="540" t="s">
        <v>3076</v>
      </c>
      <c r="F47" s="540"/>
      <c r="G47" s="540"/>
      <c r="H47" s="540"/>
      <c r="I47" s="540"/>
      <c r="J47" s="540"/>
      <c r="K47" s="540"/>
      <c r="L47" s="540"/>
      <c r="M47" s="540"/>
      <c r="N47" s="540"/>
      <c r="O47" s="540"/>
      <c r="P47" s="540"/>
      <c r="Q47" s="540"/>
      <c r="R47" s="540"/>
      <c r="S47" s="540"/>
      <c r="T47" s="540"/>
      <c r="U47" s="540"/>
      <c r="V47" s="540"/>
      <c r="W47" s="540"/>
      <c r="X47" s="540"/>
      <c r="Y47" s="540"/>
      <c r="Z47" s="540"/>
      <c r="AA47" s="536"/>
      <c r="AB47" s="11"/>
      <c r="AD47" s="56"/>
      <c r="AE47" s="1085"/>
      <c r="AF47" s="56"/>
      <c r="AG47" s="1086"/>
      <c r="AH47" s="56" t="s">
        <v>3076</v>
      </c>
      <c r="AI47" s="56"/>
      <c r="AJ47" s="56"/>
      <c r="AK47" s="56"/>
      <c r="AL47" s="56"/>
      <c r="AM47" s="56"/>
      <c r="AN47" s="56"/>
      <c r="AO47" s="56"/>
      <c r="AP47" s="56"/>
      <c r="AQ47" s="56"/>
      <c r="AR47" s="56"/>
      <c r="AS47" s="56"/>
      <c r="AT47" s="56"/>
      <c r="AU47" s="56"/>
      <c r="AV47" s="56"/>
      <c r="AW47" s="56"/>
      <c r="AX47" s="56"/>
      <c r="AY47" s="56"/>
      <c r="AZ47" s="56"/>
      <c r="BA47" s="56"/>
      <c r="BB47" s="56"/>
      <c r="BC47" s="56"/>
      <c r="BD47" s="1087"/>
    </row>
    <row r="48" spans="1:56" s="19" customFormat="1" ht="21" customHeight="1" thickTop="1" thickBot="1" x14ac:dyDescent="0.2">
      <c r="B48" s="544"/>
      <c r="C48" s="540"/>
      <c r="D48" s="45"/>
      <c r="E48" s="540" t="s">
        <v>3077</v>
      </c>
      <c r="F48" s="540"/>
      <c r="G48" s="540"/>
      <c r="H48" s="540"/>
      <c r="I48" s="540"/>
      <c r="J48" s="540"/>
      <c r="K48" s="540"/>
      <c r="L48" s="540"/>
      <c r="M48" s="540"/>
      <c r="N48" s="540"/>
      <c r="O48" s="540"/>
      <c r="P48" s="540"/>
      <c r="Q48" s="540"/>
      <c r="R48" s="540"/>
      <c r="S48" s="540"/>
      <c r="T48" s="540"/>
      <c r="U48" s="540"/>
      <c r="V48" s="540"/>
      <c r="W48" s="540"/>
      <c r="X48" s="540"/>
      <c r="Y48" s="540"/>
      <c r="Z48" s="540"/>
      <c r="AA48" s="536"/>
      <c r="AB48" s="11"/>
      <c r="AD48" s="56"/>
      <c r="AE48" s="1085"/>
      <c r="AF48" s="56"/>
      <c r="AG48" s="1086"/>
      <c r="AH48" s="56" t="s">
        <v>3077</v>
      </c>
      <c r="AI48" s="56"/>
      <c r="AJ48" s="56"/>
      <c r="AK48" s="56"/>
      <c r="AL48" s="56"/>
      <c r="AM48" s="56"/>
      <c r="AN48" s="56"/>
      <c r="AO48" s="56"/>
      <c r="AP48" s="56"/>
      <c r="AQ48" s="56"/>
      <c r="AR48" s="56"/>
      <c r="AS48" s="56"/>
      <c r="AT48" s="56"/>
      <c r="AU48" s="56"/>
      <c r="AV48" s="56"/>
      <c r="AW48" s="56"/>
      <c r="AX48" s="56"/>
      <c r="AY48" s="56"/>
      <c r="AZ48" s="56"/>
      <c r="BA48" s="56"/>
      <c r="BB48" s="56"/>
      <c r="BC48" s="56"/>
      <c r="BD48" s="1087"/>
    </row>
    <row r="49" spans="2:56" s="19" customFormat="1" ht="21" customHeight="1" thickTop="1" thickBot="1" x14ac:dyDescent="0.2">
      <c r="B49" s="544"/>
      <c r="C49" s="540"/>
      <c r="D49" s="45"/>
      <c r="E49" s="540" t="s">
        <v>3078</v>
      </c>
      <c r="F49" s="540"/>
      <c r="G49" s="540"/>
      <c r="H49" s="540"/>
      <c r="I49" s="540"/>
      <c r="J49" s="540"/>
      <c r="K49" s="540"/>
      <c r="L49" s="540"/>
      <c r="M49" s="540"/>
      <c r="N49" s="540"/>
      <c r="O49" s="540"/>
      <c r="P49" s="540"/>
      <c r="Q49" s="540"/>
      <c r="R49" s="540"/>
      <c r="S49" s="540"/>
      <c r="T49" s="540"/>
      <c r="U49" s="540"/>
      <c r="V49" s="540"/>
      <c r="W49" s="540"/>
      <c r="X49" s="540"/>
      <c r="Y49" s="540"/>
      <c r="Z49" s="540"/>
      <c r="AA49" s="536"/>
      <c r="AB49" s="11"/>
      <c r="AD49" s="56"/>
      <c r="AE49" s="1085"/>
      <c r="AF49" s="56"/>
      <c r="AG49" s="1086"/>
      <c r="AH49" s="56" t="s">
        <v>3078</v>
      </c>
      <c r="AI49" s="56"/>
      <c r="AJ49" s="56"/>
      <c r="AK49" s="56"/>
      <c r="AL49" s="56"/>
      <c r="AM49" s="56"/>
      <c r="AN49" s="56"/>
      <c r="AO49" s="56"/>
      <c r="AP49" s="56"/>
      <c r="AQ49" s="56"/>
      <c r="AR49" s="56"/>
      <c r="AS49" s="56"/>
      <c r="AT49" s="56"/>
      <c r="AU49" s="56"/>
      <c r="AV49" s="56"/>
      <c r="AW49" s="56"/>
      <c r="AX49" s="56"/>
      <c r="AY49" s="56"/>
      <c r="AZ49" s="56"/>
      <c r="BA49" s="56"/>
      <c r="BB49" s="56"/>
      <c r="BC49" s="56"/>
      <c r="BD49" s="1087"/>
    </row>
    <row r="50" spans="2:56" s="19" customFormat="1" ht="21" customHeight="1" thickTop="1" thickBot="1" x14ac:dyDescent="0.2">
      <c r="B50" s="544"/>
      <c r="C50" s="540"/>
      <c r="D50" s="45"/>
      <c r="E50" s="540" t="s">
        <v>3079</v>
      </c>
      <c r="F50" s="540"/>
      <c r="G50" s="540"/>
      <c r="H50" s="540"/>
      <c r="I50" s="540"/>
      <c r="J50" s="540"/>
      <c r="K50" s="540"/>
      <c r="L50" s="540"/>
      <c r="M50" s="540"/>
      <c r="N50" s="540"/>
      <c r="O50" s="540"/>
      <c r="P50" s="540"/>
      <c r="Q50" s="540"/>
      <c r="R50" s="540"/>
      <c r="S50" s="540"/>
      <c r="T50" s="540"/>
      <c r="U50" s="540"/>
      <c r="V50" s="540"/>
      <c r="W50" s="540"/>
      <c r="X50" s="540"/>
      <c r="Y50" s="540"/>
      <c r="Z50" s="540"/>
      <c r="AA50" s="536"/>
      <c r="AB50" s="11"/>
      <c r="AD50" s="56"/>
      <c r="AE50" s="1085"/>
      <c r="AF50" s="56"/>
      <c r="AG50" s="1086"/>
      <c r="AH50" s="56" t="s">
        <v>3079</v>
      </c>
      <c r="AI50" s="56"/>
      <c r="AJ50" s="56"/>
      <c r="AK50" s="56"/>
      <c r="AL50" s="56"/>
      <c r="AM50" s="56"/>
      <c r="AN50" s="56"/>
      <c r="AO50" s="56"/>
      <c r="AP50" s="56"/>
      <c r="AQ50" s="56"/>
      <c r="AR50" s="56"/>
      <c r="AS50" s="56"/>
      <c r="AT50" s="56"/>
      <c r="AU50" s="56"/>
      <c r="AV50" s="56"/>
      <c r="AW50" s="56"/>
      <c r="AX50" s="56"/>
      <c r="AY50" s="56"/>
      <c r="AZ50" s="56"/>
      <c r="BA50" s="56"/>
      <c r="BB50" s="56"/>
      <c r="BC50" s="56"/>
      <c r="BD50" s="1087"/>
    </row>
    <row r="51" spans="2:56" s="19" customFormat="1" ht="21" customHeight="1" thickTop="1" thickBot="1" x14ac:dyDescent="0.2">
      <c r="B51" s="544"/>
      <c r="C51" s="540" t="s">
        <v>353</v>
      </c>
      <c r="D51" s="540"/>
      <c r="E51" s="540"/>
      <c r="F51" s="540"/>
      <c r="G51" s="540"/>
      <c r="H51" s="540"/>
      <c r="I51" s="540"/>
      <c r="J51" s="540"/>
      <c r="K51" s="540"/>
      <c r="L51" s="540"/>
      <c r="M51" s="540"/>
      <c r="N51" s="540"/>
      <c r="O51" s="540"/>
      <c r="P51" s="540"/>
      <c r="Q51" s="540"/>
      <c r="R51" s="540"/>
      <c r="S51" s="540"/>
      <c r="T51" s="540"/>
      <c r="U51" s="540"/>
      <c r="V51" s="540"/>
      <c r="W51" s="540"/>
      <c r="X51" s="540"/>
      <c r="Y51" s="540"/>
      <c r="Z51" s="540"/>
      <c r="AA51" s="536"/>
      <c r="AB51" s="11"/>
      <c r="AD51" s="56"/>
      <c r="AE51" s="1085"/>
      <c r="AF51" s="56" t="s">
        <v>353</v>
      </c>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1087"/>
    </row>
    <row r="52" spans="2:56" s="19" customFormat="1" ht="21" customHeight="1" thickTop="1" thickBot="1" x14ac:dyDescent="0.2">
      <c r="B52" s="544"/>
      <c r="C52" s="540"/>
      <c r="D52" s="45"/>
      <c r="E52" s="540" t="s">
        <v>3080</v>
      </c>
      <c r="F52" s="540"/>
      <c r="G52" s="540"/>
      <c r="H52" s="540"/>
      <c r="I52" s="540"/>
      <c r="J52" s="540"/>
      <c r="K52" s="540"/>
      <c r="L52" s="540"/>
      <c r="M52" s="540"/>
      <c r="N52" s="540"/>
      <c r="O52" s="540"/>
      <c r="P52" s="540"/>
      <c r="Q52" s="540"/>
      <c r="R52" s="540"/>
      <c r="S52" s="540"/>
      <c r="T52" s="540"/>
      <c r="U52" s="540"/>
      <c r="V52" s="540"/>
      <c r="W52" s="540"/>
      <c r="X52" s="540"/>
      <c r="Y52" s="540"/>
      <c r="Z52" s="540"/>
      <c r="AA52" s="536"/>
      <c r="AB52" s="11"/>
      <c r="AD52" s="56"/>
      <c r="AE52" s="1085"/>
      <c r="AF52" s="56"/>
      <c r="AG52" s="1086"/>
      <c r="AH52" s="56" t="s">
        <v>3080</v>
      </c>
      <c r="AI52" s="56"/>
      <c r="AJ52" s="56"/>
      <c r="AK52" s="56"/>
      <c r="AL52" s="56"/>
      <c r="AM52" s="56"/>
      <c r="AN52" s="56"/>
      <c r="AO52" s="56"/>
      <c r="AP52" s="56"/>
      <c r="AQ52" s="56"/>
      <c r="AR52" s="56"/>
      <c r="AS52" s="56"/>
      <c r="AT52" s="56"/>
      <c r="AU52" s="56"/>
      <c r="AV52" s="56"/>
      <c r="AW52" s="56"/>
      <c r="AX52" s="56"/>
      <c r="AY52" s="56"/>
      <c r="AZ52" s="56"/>
      <c r="BA52" s="56"/>
      <c r="BB52" s="56"/>
      <c r="BC52" s="56"/>
      <c r="BD52" s="1087"/>
    </row>
    <row r="53" spans="2:56" s="19" customFormat="1" ht="21" customHeight="1" thickTop="1" thickBot="1" x14ac:dyDescent="0.2">
      <c r="B53" s="544"/>
      <c r="C53" s="540"/>
      <c r="D53" s="45"/>
      <c r="E53" s="540" t="s">
        <v>3081</v>
      </c>
      <c r="F53" s="540"/>
      <c r="G53" s="540"/>
      <c r="H53" s="540"/>
      <c r="I53" s="540"/>
      <c r="J53" s="540"/>
      <c r="K53" s="540"/>
      <c r="L53" s="540"/>
      <c r="M53" s="540"/>
      <c r="N53" s="540"/>
      <c r="O53" s="540"/>
      <c r="P53" s="540"/>
      <c r="Q53" s="540"/>
      <c r="R53" s="540"/>
      <c r="S53" s="540"/>
      <c r="T53" s="540"/>
      <c r="U53" s="540"/>
      <c r="V53" s="540"/>
      <c r="W53" s="540"/>
      <c r="X53" s="540"/>
      <c r="Y53" s="540"/>
      <c r="Z53" s="540"/>
      <c r="AA53" s="536"/>
      <c r="AB53" s="11"/>
      <c r="AD53" s="56"/>
      <c r="AE53" s="1085"/>
      <c r="AF53" s="56"/>
      <c r="AG53" s="1086"/>
      <c r="AH53" s="56" t="s">
        <v>3081</v>
      </c>
      <c r="AI53" s="56"/>
      <c r="AJ53" s="56"/>
      <c r="AK53" s="56"/>
      <c r="AL53" s="56"/>
      <c r="AM53" s="56"/>
      <c r="AN53" s="56"/>
      <c r="AO53" s="56"/>
      <c r="AP53" s="56"/>
      <c r="AQ53" s="56"/>
      <c r="AR53" s="56"/>
      <c r="AS53" s="56"/>
      <c r="AT53" s="56"/>
      <c r="AU53" s="56"/>
      <c r="AV53" s="56"/>
      <c r="AW53" s="56"/>
      <c r="AX53" s="56"/>
      <c r="AY53" s="56"/>
      <c r="AZ53" s="56"/>
      <c r="BA53" s="56"/>
      <c r="BB53" s="56"/>
      <c r="BC53" s="56"/>
      <c r="BD53" s="1087"/>
    </row>
    <row r="54" spans="2:56" s="19" customFormat="1" ht="21" customHeight="1" thickTop="1" thickBot="1" x14ac:dyDescent="0.2">
      <c r="B54" s="544"/>
      <c r="C54" s="540"/>
      <c r="D54" s="45"/>
      <c r="E54" s="540" t="s">
        <v>3082</v>
      </c>
      <c r="F54" s="540"/>
      <c r="G54" s="540"/>
      <c r="H54" s="540"/>
      <c r="I54" s="540"/>
      <c r="J54" s="540"/>
      <c r="K54" s="540"/>
      <c r="L54" s="540"/>
      <c r="M54" s="540"/>
      <c r="N54" s="540"/>
      <c r="O54" s="540"/>
      <c r="P54" s="540"/>
      <c r="Q54" s="540"/>
      <c r="R54" s="540"/>
      <c r="S54" s="540"/>
      <c r="T54" s="540"/>
      <c r="U54" s="540"/>
      <c r="V54" s="540"/>
      <c r="W54" s="540"/>
      <c r="X54" s="540"/>
      <c r="Y54" s="540"/>
      <c r="Z54" s="540"/>
      <c r="AA54" s="536"/>
      <c r="AB54" s="11"/>
      <c r="AD54" s="56"/>
      <c r="AE54" s="1085"/>
      <c r="AF54" s="56"/>
      <c r="AG54" s="1086"/>
      <c r="AH54" s="56" t="s">
        <v>3082</v>
      </c>
      <c r="AI54" s="56"/>
      <c r="AJ54" s="56"/>
      <c r="AK54" s="56"/>
      <c r="AL54" s="56"/>
      <c r="AM54" s="56"/>
      <c r="AN54" s="56"/>
      <c r="AO54" s="56"/>
      <c r="AP54" s="56"/>
      <c r="AQ54" s="56"/>
      <c r="AR54" s="56"/>
      <c r="AS54" s="56"/>
      <c r="AT54" s="56"/>
      <c r="AU54" s="56"/>
      <c r="AV54" s="56"/>
      <c r="AW54" s="56"/>
      <c r="AX54" s="56"/>
      <c r="AY54" s="56"/>
      <c r="AZ54" s="56"/>
      <c r="BA54" s="56"/>
      <c r="BB54" s="56"/>
      <c r="BC54" s="56"/>
      <c r="BD54" s="1087"/>
    </row>
    <row r="55" spans="2:56" s="19" customFormat="1" ht="21" customHeight="1" thickTop="1" thickBot="1" x14ac:dyDescent="0.2">
      <c r="B55" s="544"/>
      <c r="C55" s="540"/>
      <c r="D55" s="45"/>
      <c r="E55" s="540" t="s">
        <v>3083</v>
      </c>
      <c r="F55" s="540"/>
      <c r="G55" s="540"/>
      <c r="H55" s="540"/>
      <c r="I55" s="540"/>
      <c r="J55" s="540"/>
      <c r="K55" s="540"/>
      <c r="L55" s="540"/>
      <c r="M55" s="540"/>
      <c r="N55" s="540"/>
      <c r="O55" s="540"/>
      <c r="P55" s="540"/>
      <c r="Q55" s="540"/>
      <c r="R55" s="540"/>
      <c r="S55" s="540"/>
      <c r="T55" s="540"/>
      <c r="U55" s="540"/>
      <c r="V55" s="540"/>
      <c r="W55" s="540"/>
      <c r="X55" s="540"/>
      <c r="Y55" s="540"/>
      <c r="Z55" s="540"/>
      <c r="AA55" s="536"/>
      <c r="AB55" s="11"/>
      <c r="AD55" s="56"/>
      <c r="AE55" s="1085"/>
      <c r="AF55" s="56"/>
      <c r="AG55" s="1086"/>
      <c r="AH55" s="56" t="s">
        <v>3083</v>
      </c>
      <c r="AI55" s="56"/>
      <c r="AJ55" s="56"/>
      <c r="AK55" s="56"/>
      <c r="AL55" s="56"/>
      <c r="AM55" s="56"/>
      <c r="AN55" s="56"/>
      <c r="AO55" s="56"/>
      <c r="AP55" s="56"/>
      <c r="AQ55" s="56"/>
      <c r="AR55" s="56"/>
      <c r="AS55" s="56"/>
      <c r="AT55" s="56"/>
      <c r="AU55" s="56"/>
      <c r="AV55" s="56"/>
      <c r="AW55" s="56"/>
      <c r="AX55" s="56"/>
      <c r="AY55" s="56"/>
      <c r="AZ55" s="56"/>
      <c r="BA55" s="56"/>
      <c r="BB55" s="56"/>
      <c r="BC55" s="56"/>
      <c r="BD55" s="1087"/>
    </row>
    <row r="56" spans="2:56" s="19" customFormat="1" ht="21" customHeight="1" thickTop="1" thickBot="1" x14ac:dyDescent="0.2">
      <c r="B56" s="544"/>
      <c r="C56" s="540"/>
      <c r="D56" s="45"/>
      <c r="E56" s="540" t="s">
        <v>3084</v>
      </c>
      <c r="F56" s="540"/>
      <c r="G56" s="540"/>
      <c r="H56" s="540"/>
      <c r="I56" s="540"/>
      <c r="J56" s="540"/>
      <c r="K56" s="540"/>
      <c r="L56" s="540"/>
      <c r="M56" s="540"/>
      <c r="N56" s="540"/>
      <c r="O56" s="540"/>
      <c r="P56" s="540"/>
      <c r="Q56" s="540"/>
      <c r="R56" s="540"/>
      <c r="S56" s="540"/>
      <c r="T56" s="540"/>
      <c r="U56" s="540"/>
      <c r="V56" s="540"/>
      <c r="W56" s="540"/>
      <c r="X56" s="540"/>
      <c r="Y56" s="540"/>
      <c r="Z56" s="540"/>
      <c r="AA56" s="536"/>
      <c r="AB56" s="11"/>
      <c r="AD56" s="56"/>
      <c r="AE56" s="1085"/>
      <c r="AF56" s="56"/>
      <c r="AG56" s="1086"/>
      <c r="AH56" s="56" t="s">
        <v>3084</v>
      </c>
      <c r="AI56" s="56"/>
      <c r="AJ56" s="56"/>
      <c r="AK56" s="56"/>
      <c r="AL56" s="56"/>
      <c r="AM56" s="56"/>
      <c r="AN56" s="56"/>
      <c r="AO56" s="56"/>
      <c r="AP56" s="56"/>
      <c r="AQ56" s="56"/>
      <c r="AR56" s="56"/>
      <c r="AS56" s="56"/>
      <c r="AT56" s="56"/>
      <c r="AU56" s="56"/>
      <c r="AV56" s="56"/>
      <c r="AW56" s="56"/>
      <c r="AX56" s="56"/>
      <c r="AY56" s="56"/>
      <c r="AZ56" s="56"/>
      <c r="BA56" s="56"/>
      <c r="BB56" s="56"/>
      <c r="BC56" s="56"/>
      <c r="BD56" s="1087"/>
    </row>
    <row r="57" spans="2:56" s="19" customFormat="1" ht="21" customHeight="1" thickTop="1" thickBot="1" x14ac:dyDescent="0.2">
      <c r="B57" s="544"/>
      <c r="C57" s="540"/>
      <c r="D57" s="45"/>
      <c r="E57" s="540" t="s">
        <v>3085</v>
      </c>
      <c r="F57" s="540"/>
      <c r="G57" s="540"/>
      <c r="H57" s="540"/>
      <c r="I57" s="540"/>
      <c r="J57" s="540"/>
      <c r="K57" s="540"/>
      <c r="L57" s="540"/>
      <c r="M57" s="540"/>
      <c r="N57" s="540"/>
      <c r="O57" s="540"/>
      <c r="P57" s="540"/>
      <c r="Q57" s="540"/>
      <c r="R57" s="540"/>
      <c r="S57" s="540"/>
      <c r="T57" s="540"/>
      <c r="U57" s="540"/>
      <c r="V57" s="540"/>
      <c r="W57" s="540"/>
      <c r="X57" s="540"/>
      <c r="Y57" s="540"/>
      <c r="Z57" s="540"/>
      <c r="AA57" s="536"/>
      <c r="AB57" s="11"/>
      <c r="AD57" s="56"/>
      <c r="AE57" s="1085"/>
      <c r="AF57" s="56"/>
      <c r="AG57" s="1086"/>
      <c r="AH57" s="56" t="s">
        <v>3085</v>
      </c>
      <c r="AI57" s="56"/>
      <c r="AJ57" s="56"/>
      <c r="AK57" s="56"/>
      <c r="AL57" s="56"/>
      <c r="AM57" s="56"/>
      <c r="AN57" s="56"/>
      <c r="AO57" s="56"/>
      <c r="AP57" s="56"/>
      <c r="AQ57" s="56"/>
      <c r="AR57" s="56"/>
      <c r="AS57" s="56"/>
      <c r="AT57" s="56"/>
      <c r="AU57" s="56"/>
      <c r="AV57" s="56"/>
      <c r="AW57" s="56"/>
      <c r="AX57" s="56"/>
      <c r="AY57" s="56"/>
      <c r="AZ57" s="56"/>
      <c r="BA57" s="56"/>
      <c r="BB57" s="56"/>
      <c r="BC57" s="56"/>
      <c r="BD57" s="1087"/>
    </row>
    <row r="58" spans="2:56" s="19" customFormat="1" ht="21" customHeight="1" thickTop="1" thickBot="1" x14ac:dyDescent="0.2">
      <c r="B58" s="544"/>
      <c r="C58" s="540"/>
      <c r="D58" s="45"/>
      <c r="E58" s="540" t="s">
        <v>3086</v>
      </c>
      <c r="F58" s="540"/>
      <c r="G58" s="540"/>
      <c r="H58" s="540"/>
      <c r="I58" s="540"/>
      <c r="J58" s="540"/>
      <c r="K58" s="540"/>
      <c r="L58" s="540"/>
      <c r="M58" s="540"/>
      <c r="N58" s="740"/>
      <c r="O58" s="540"/>
      <c r="P58" s="540"/>
      <c r="Q58" s="540"/>
      <c r="R58" s="540"/>
      <c r="S58" s="540"/>
      <c r="T58" s="540"/>
      <c r="U58" s="540"/>
      <c r="V58" s="540"/>
      <c r="W58" s="540"/>
      <c r="X58" s="540"/>
      <c r="Y58" s="540"/>
      <c r="Z58" s="540"/>
      <c r="AA58" s="536"/>
      <c r="AB58" s="11"/>
      <c r="AD58" s="56"/>
      <c r="AE58" s="1085"/>
      <c r="AF58" s="56"/>
      <c r="AG58" s="1086"/>
      <c r="AH58" s="56" t="s">
        <v>3086</v>
      </c>
      <c r="AI58" s="56"/>
      <c r="AJ58" s="56"/>
      <c r="AK58" s="56"/>
      <c r="AL58" s="56"/>
      <c r="AM58" s="56"/>
      <c r="AN58" s="56"/>
      <c r="AO58" s="56"/>
      <c r="AP58" s="56"/>
      <c r="AQ58" s="56"/>
      <c r="AR58" s="56"/>
      <c r="AS58" s="56"/>
      <c r="AT58" s="56"/>
      <c r="AU58" s="56"/>
      <c r="AV58" s="56"/>
      <c r="AW58" s="56"/>
      <c r="AX58" s="56"/>
      <c r="AY58" s="56"/>
      <c r="AZ58" s="56"/>
      <c r="BA58" s="56"/>
      <c r="BB58" s="56"/>
      <c r="BC58" s="56"/>
      <c r="BD58" s="1087"/>
    </row>
    <row r="59" spans="2:56" s="19" customFormat="1" ht="21" customHeight="1" thickTop="1" thickBot="1" x14ac:dyDescent="0.2">
      <c r="B59" s="544"/>
      <c r="C59" s="540"/>
      <c r="D59" s="45"/>
      <c r="E59" s="540" t="s">
        <v>3087</v>
      </c>
      <c r="F59" s="540"/>
      <c r="G59" s="540"/>
      <c r="H59" s="540"/>
      <c r="I59" s="540"/>
      <c r="J59" s="540"/>
      <c r="K59" s="540"/>
      <c r="L59" s="540"/>
      <c r="M59" s="540"/>
      <c r="N59" s="740"/>
      <c r="O59" s="540"/>
      <c r="P59" s="540"/>
      <c r="Q59" s="540"/>
      <c r="R59" s="740"/>
      <c r="S59" s="540"/>
      <c r="T59" s="540"/>
      <c r="U59" s="540"/>
      <c r="V59" s="540"/>
      <c r="W59" s="540"/>
      <c r="X59" s="540"/>
      <c r="Y59" s="540"/>
      <c r="Z59" s="540"/>
      <c r="AA59" s="537"/>
      <c r="AB59" s="11"/>
      <c r="AD59" s="56"/>
      <c r="AE59" s="1085"/>
      <c r="AF59" s="56"/>
      <c r="AG59" s="1086"/>
      <c r="AH59" s="56" t="s">
        <v>3087</v>
      </c>
      <c r="AI59" s="56"/>
      <c r="AJ59" s="56"/>
      <c r="AK59" s="56"/>
      <c r="AL59" s="56"/>
      <c r="AM59" s="56"/>
      <c r="AN59" s="56"/>
      <c r="AO59" s="56"/>
      <c r="AP59" s="56"/>
      <c r="AQ59" s="56"/>
      <c r="AR59" s="56"/>
      <c r="AS59" s="56"/>
      <c r="AT59" s="56"/>
      <c r="AU59" s="56"/>
      <c r="AV59" s="56"/>
      <c r="AW59" s="56"/>
      <c r="AX59" s="56"/>
      <c r="AY59" s="56"/>
      <c r="AZ59" s="56"/>
      <c r="BA59" s="56"/>
      <c r="BB59" s="56"/>
      <c r="BC59" s="56"/>
      <c r="BD59" s="1089"/>
    </row>
    <row r="60" spans="2:56" s="19" customFormat="1" ht="21" customHeight="1" thickTop="1" thickBot="1" x14ac:dyDescent="0.2">
      <c r="B60" s="544"/>
      <c r="C60" s="540"/>
      <c r="D60" s="45"/>
      <c r="E60" s="540" t="s">
        <v>3088</v>
      </c>
      <c r="F60" s="540"/>
      <c r="G60" s="540"/>
      <c r="H60" s="540"/>
      <c r="I60" s="540"/>
      <c r="J60" s="540"/>
      <c r="K60" s="540"/>
      <c r="L60" s="540"/>
      <c r="M60" s="540"/>
      <c r="N60" s="540"/>
      <c r="O60" s="540"/>
      <c r="P60" s="540"/>
      <c r="Q60" s="540"/>
      <c r="R60" s="540"/>
      <c r="S60" s="540"/>
      <c r="T60" s="540"/>
      <c r="U60" s="540"/>
      <c r="V60" s="540"/>
      <c r="W60" s="540"/>
      <c r="X60" s="540"/>
      <c r="Y60" s="540"/>
      <c r="Z60" s="540"/>
      <c r="AA60" s="536"/>
      <c r="AB60" s="57"/>
      <c r="AD60" s="56"/>
      <c r="AE60" s="1085"/>
      <c r="AF60" s="56"/>
      <c r="AG60" s="1086"/>
      <c r="AH60" s="56" t="s">
        <v>3088</v>
      </c>
      <c r="AI60" s="56"/>
      <c r="AJ60" s="56"/>
      <c r="AK60" s="56"/>
      <c r="AL60" s="56"/>
      <c r="AM60" s="56"/>
      <c r="AN60" s="56"/>
      <c r="AO60" s="56"/>
      <c r="AP60" s="56"/>
      <c r="AQ60" s="56"/>
      <c r="AR60" s="56"/>
      <c r="AS60" s="56"/>
      <c r="AT60" s="56"/>
      <c r="AU60" s="56"/>
      <c r="AV60" s="56"/>
      <c r="AW60" s="56"/>
      <c r="AX60" s="56"/>
      <c r="AY60" s="56"/>
      <c r="AZ60" s="56"/>
      <c r="BA60" s="56"/>
      <c r="BB60" s="56"/>
      <c r="BC60" s="56"/>
      <c r="BD60" s="1087"/>
    </row>
    <row r="61" spans="2:56" s="19" customFormat="1" ht="20.25" customHeight="1" thickTop="1" thickBot="1" x14ac:dyDescent="0.2">
      <c r="B61" s="544"/>
      <c r="C61" s="540"/>
      <c r="D61" s="45"/>
      <c r="E61" s="540" t="s">
        <v>3089</v>
      </c>
      <c r="F61" s="540"/>
      <c r="G61" s="540"/>
      <c r="H61" s="540"/>
      <c r="I61" s="540"/>
      <c r="J61" s="540"/>
      <c r="K61" s="540"/>
      <c r="L61" s="540"/>
      <c r="M61" s="540"/>
      <c r="N61" s="540"/>
      <c r="O61" s="540"/>
      <c r="P61" s="740"/>
      <c r="Q61" s="540"/>
      <c r="R61" s="540"/>
      <c r="S61" s="540"/>
      <c r="T61" s="540"/>
      <c r="U61" s="540"/>
      <c r="V61" s="540"/>
      <c r="W61" s="540"/>
      <c r="X61" s="540"/>
      <c r="Y61" s="540"/>
      <c r="Z61" s="540"/>
      <c r="AA61" s="537"/>
      <c r="AB61" s="11"/>
      <c r="AD61" s="56"/>
      <c r="AE61" s="1085"/>
      <c r="AF61" s="56"/>
      <c r="AG61" s="1086"/>
      <c r="AH61" s="56" t="s">
        <v>3089</v>
      </c>
      <c r="AI61" s="56"/>
      <c r="AJ61" s="56"/>
      <c r="AK61" s="56"/>
      <c r="AL61" s="56"/>
      <c r="AM61" s="56"/>
      <c r="AN61" s="56"/>
      <c r="AO61" s="56"/>
      <c r="AP61" s="56"/>
      <c r="AQ61" s="56"/>
      <c r="AR61" s="56"/>
      <c r="AS61" s="56"/>
      <c r="AT61" s="56"/>
      <c r="AU61" s="56"/>
      <c r="AV61" s="56"/>
      <c r="AW61" s="56"/>
      <c r="AX61" s="56"/>
      <c r="AY61" s="56"/>
      <c r="AZ61" s="56"/>
      <c r="BA61" s="56"/>
      <c r="BB61" s="56"/>
      <c r="BC61" s="56"/>
      <c r="BD61" s="1089"/>
    </row>
    <row r="62" spans="2:56" s="19" customFormat="1" ht="21" customHeight="1" thickTop="1" thickBot="1" x14ac:dyDescent="0.2">
      <c r="B62" s="544"/>
      <c r="C62" s="540"/>
      <c r="D62" s="45"/>
      <c r="E62" s="540" t="s">
        <v>3090</v>
      </c>
      <c r="F62" s="540"/>
      <c r="G62" s="540"/>
      <c r="H62" s="540"/>
      <c r="I62" s="540"/>
      <c r="J62" s="540"/>
      <c r="K62" s="540"/>
      <c r="L62" s="540"/>
      <c r="M62" s="540"/>
      <c r="N62" s="540"/>
      <c r="O62" s="540"/>
      <c r="P62" s="540"/>
      <c r="Q62" s="540"/>
      <c r="R62" s="540"/>
      <c r="S62" s="540"/>
      <c r="T62" s="540"/>
      <c r="U62" s="540"/>
      <c r="V62" s="540"/>
      <c r="W62" s="540"/>
      <c r="X62" s="540"/>
      <c r="Y62" s="540"/>
      <c r="Z62" s="540"/>
      <c r="AA62" s="536"/>
      <c r="AB62" s="57"/>
      <c r="AD62" s="56"/>
      <c r="AE62" s="1085"/>
      <c r="AF62" s="56"/>
      <c r="AG62" s="1086"/>
      <c r="AH62" s="56" t="s">
        <v>3090</v>
      </c>
      <c r="AI62" s="56"/>
      <c r="AJ62" s="56"/>
      <c r="AK62" s="56"/>
      <c r="AL62" s="56"/>
      <c r="AM62" s="56"/>
      <c r="AN62" s="56"/>
      <c r="AO62" s="56"/>
      <c r="AP62" s="56"/>
      <c r="AQ62" s="56"/>
      <c r="AR62" s="56"/>
      <c r="AS62" s="56"/>
      <c r="AT62" s="56"/>
      <c r="AU62" s="56"/>
      <c r="AV62" s="56"/>
      <c r="AW62" s="56"/>
      <c r="AX62" s="56"/>
      <c r="AY62" s="56"/>
      <c r="AZ62" s="56"/>
      <c r="BA62" s="56"/>
      <c r="BB62" s="56"/>
      <c r="BC62" s="56"/>
      <c r="BD62" s="1087"/>
    </row>
    <row r="63" spans="2:56" s="19" customFormat="1" ht="21" customHeight="1" thickTop="1" thickBot="1" x14ac:dyDescent="0.2">
      <c r="B63" s="544"/>
      <c r="C63" s="540" t="s">
        <v>354</v>
      </c>
      <c r="D63" s="540"/>
      <c r="E63" s="540"/>
      <c r="F63" s="540"/>
      <c r="G63" s="540"/>
      <c r="H63" s="540"/>
      <c r="I63" s="540"/>
      <c r="J63" s="540"/>
      <c r="K63" s="540"/>
      <c r="L63" s="540"/>
      <c r="M63" s="540"/>
      <c r="N63" s="540"/>
      <c r="O63" s="540"/>
      <c r="P63" s="540"/>
      <c r="Q63" s="540"/>
      <c r="R63" s="540"/>
      <c r="S63" s="540"/>
      <c r="T63" s="540"/>
      <c r="U63" s="540"/>
      <c r="V63" s="540"/>
      <c r="W63" s="540"/>
      <c r="X63" s="540"/>
      <c r="Y63" s="540"/>
      <c r="Z63" s="540"/>
      <c r="AA63" s="537"/>
      <c r="AB63" s="11"/>
      <c r="AD63" s="56"/>
      <c r="AE63" s="1085"/>
      <c r="AF63" s="56" t="s">
        <v>354</v>
      </c>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1089"/>
    </row>
    <row r="64" spans="2:56" s="19" customFormat="1" ht="21" customHeight="1" thickTop="1" thickBot="1" x14ac:dyDescent="0.2">
      <c r="B64" s="544"/>
      <c r="C64" s="540"/>
      <c r="D64" s="45"/>
      <c r="E64" s="540" t="s">
        <v>3091</v>
      </c>
      <c r="F64" s="540"/>
      <c r="G64" s="540"/>
      <c r="H64" s="540"/>
      <c r="I64" s="540"/>
      <c r="J64" s="540"/>
      <c r="K64" s="540"/>
      <c r="L64" s="540"/>
      <c r="M64" s="540"/>
      <c r="N64" s="540"/>
      <c r="O64" s="540"/>
      <c r="P64" s="540"/>
      <c r="Q64" s="540"/>
      <c r="R64" s="540"/>
      <c r="S64" s="540"/>
      <c r="T64" s="540"/>
      <c r="U64" s="540"/>
      <c r="V64" s="540"/>
      <c r="W64" s="540"/>
      <c r="X64" s="540"/>
      <c r="Y64" s="540"/>
      <c r="Z64" s="540"/>
      <c r="AA64" s="536"/>
      <c r="AB64" s="57"/>
      <c r="AD64" s="56"/>
      <c r="AE64" s="1085"/>
      <c r="AF64" s="56"/>
      <c r="AG64" s="1086"/>
      <c r="AH64" s="56" t="s">
        <v>3091</v>
      </c>
      <c r="AI64" s="56"/>
      <c r="AJ64" s="56"/>
      <c r="AK64" s="56"/>
      <c r="AL64" s="56"/>
      <c r="AM64" s="56"/>
      <c r="AN64" s="56"/>
      <c r="AO64" s="56"/>
      <c r="AP64" s="56"/>
      <c r="AQ64" s="56"/>
      <c r="AR64" s="56"/>
      <c r="AS64" s="56"/>
      <c r="AT64" s="56"/>
      <c r="AU64" s="56"/>
      <c r="AV64" s="56"/>
      <c r="AW64" s="56"/>
      <c r="AX64" s="56"/>
      <c r="AY64" s="56"/>
      <c r="AZ64" s="56"/>
      <c r="BA64" s="56"/>
      <c r="BB64" s="56"/>
      <c r="BC64" s="56"/>
      <c r="BD64" s="1087"/>
    </row>
    <row r="65" spans="2:56" s="19" customFormat="1" ht="21" customHeight="1" thickTop="1" thickBot="1" x14ac:dyDescent="0.2">
      <c r="B65" s="544"/>
      <c r="C65" s="540"/>
      <c r="D65" s="45"/>
      <c r="E65" s="540" t="s">
        <v>3092</v>
      </c>
      <c r="F65" s="540"/>
      <c r="G65" s="540"/>
      <c r="H65" s="540"/>
      <c r="I65" s="540"/>
      <c r="J65" s="540"/>
      <c r="K65" s="540"/>
      <c r="L65" s="540"/>
      <c r="M65" s="540"/>
      <c r="N65" s="540"/>
      <c r="O65" s="540"/>
      <c r="P65" s="540"/>
      <c r="Q65" s="540"/>
      <c r="R65" s="540"/>
      <c r="S65" s="540"/>
      <c r="T65" s="540"/>
      <c r="U65" s="540"/>
      <c r="V65" s="540"/>
      <c r="W65" s="540"/>
      <c r="X65" s="540"/>
      <c r="Y65" s="540"/>
      <c r="Z65" s="540"/>
      <c r="AA65" s="537"/>
      <c r="AB65" s="11"/>
      <c r="AD65" s="56"/>
      <c r="AE65" s="1085"/>
      <c r="AF65" s="56"/>
      <c r="AG65" s="1086"/>
      <c r="AH65" s="56" t="s">
        <v>3092</v>
      </c>
      <c r="AI65" s="56"/>
      <c r="AJ65" s="56"/>
      <c r="AK65" s="56"/>
      <c r="AL65" s="56"/>
      <c r="AM65" s="56"/>
      <c r="AN65" s="56"/>
      <c r="AO65" s="56"/>
      <c r="AP65" s="56"/>
      <c r="AQ65" s="56"/>
      <c r="AR65" s="56"/>
      <c r="AS65" s="56"/>
      <c r="AT65" s="56"/>
      <c r="AU65" s="56"/>
      <c r="AV65" s="56"/>
      <c r="AW65" s="56"/>
      <c r="AX65" s="56"/>
      <c r="AY65" s="56"/>
      <c r="AZ65" s="56"/>
      <c r="BA65" s="56"/>
      <c r="BB65" s="56"/>
      <c r="BC65" s="56"/>
      <c r="BD65" s="1089"/>
    </row>
    <row r="66" spans="2:56" s="19" customFormat="1" ht="21" customHeight="1" thickTop="1" thickBot="1" x14ac:dyDescent="0.2">
      <c r="B66" s="544"/>
      <c r="C66" s="540"/>
      <c r="D66" s="45"/>
      <c r="E66" s="540" t="s">
        <v>3093</v>
      </c>
      <c r="F66" s="540"/>
      <c r="G66" s="540"/>
      <c r="H66" s="540"/>
      <c r="I66" s="540"/>
      <c r="J66" s="540"/>
      <c r="K66" s="540"/>
      <c r="L66" s="540"/>
      <c r="M66" s="540"/>
      <c r="N66" s="737"/>
      <c r="O66" s="540"/>
      <c r="P66" s="540"/>
      <c r="Q66" s="540"/>
      <c r="R66" s="737"/>
      <c r="S66" s="737"/>
      <c r="T66" s="737"/>
      <c r="U66" s="737"/>
      <c r="V66" s="737"/>
      <c r="W66" s="737"/>
      <c r="X66" s="737"/>
      <c r="Y66" s="737"/>
      <c r="Z66" s="737"/>
      <c r="AA66" s="738"/>
      <c r="AB66" s="57"/>
      <c r="AD66" s="56"/>
      <c r="AE66" s="1085"/>
      <c r="AF66" s="56"/>
      <c r="AG66" s="1086"/>
      <c r="AH66" s="56" t="s">
        <v>3093</v>
      </c>
      <c r="AI66" s="56"/>
      <c r="AJ66" s="56"/>
      <c r="AK66" s="56"/>
      <c r="AL66" s="56"/>
      <c r="AM66" s="56"/>
      <c r="AN66" s="56"/>
      <c r="AO66" s="56"/>
      <c r="AP66" s="56"/>
      <c r="AQ66" s="1260"/>
      <c r="AR66" s="56"/>
      <c r="AS66" s="56"/>
      <c r="AT66" s="56"/>
      <c r="AU66" s="1260"/>
      <c r="AV66" s="1260"/>
      <c r="AW66" s="1260"/>
      <c r="AX66" s="1260"/>
      <c r="AY66" s="1260"/>
      <c r="AZ66" s="1260"/>
      <c r="BA66" s="1260"/>
      <c r="BB66" s="1260"/>
      <c r="BC66" s="1260"/>
      <c r="BD66" s="1261"/>
    </row>
    <row r="67" spans="2:56" s="19" customFormat="1" ht="21" customHeight="1" thickTop="1" thickBot="1" x14ac:dyDescent="0.2">
      <c r="B67" s="544"/>
      <c r="C67" s="540" t="s">
        <v>355</v>
      </c>
      <c r="D67" s="540"/>
      <c r="E67" s="540"/>
      <c r="F67" s="739"/>
      <c r="G67" s="739"/>
      <c r="H67" s="739"/>
      <c r="I67" s="739"/>
      <c r="J67" s="739"/>
      <c r="K67" s="739"/>
      <c r="L67" s="739"/>
      <c r="M67" s="739"/>
      <c r="N67" s="739"/>
      <c r="O67" s="540"/>
      <c r="P67" s="540"/>
      <c r="Q67" s="739"/>
      <c r="R67" s="739"/>
      <c r="S67" s="739"/>
      <c r="T67" s="739"/>
      <c r="U67" s="739"/>
      <c r="V67" s="739"/>
      <c r="W67" s="739"/>
      <c r="X67" s="739"/>
      <c r="Y67" s="739"/>
      <c r="Z67" s="540"/>
      <c r="AA67" s="536"/>
      <c r="AB67" s="11"/>
      <c r="AD67" s="56"/>
      <c r="AE67" s="1085"/>
      <c r="AF67" s="56" t="s">
        <v>355</v>
      </c>
      <c r="AG67" s="56"/>
      <c r="AH67" s="56"/>
      <c r="AI67" s="62"/>
      <c r="AJ67" s="62"/>
      <c r="AK67" s="62"/>
      <c r="AL67" s="62"/>
      <c r="AM67" s="62"/>
      <c r="AN67" s="62"/>
      <c r="AO67" s="62"/>
      <c r="AP67" s="62"/>
      <c r="AQ67" s="62"/>
      <c r="AR67" s="56"/>
      <c r="AS67" s="56"/>
      <c r="AT67" s="62"/>
      <c r="AU67" s="62"/>
      <c r="AV67" s="62"/>
      <c r="AW67" s="62"/>
      <c r="AX67" s="62"/>
      <c r="AY67" s="62"/>
      <c r="AZ67" s="62"/>
      <c r="BA67" s="62"/>
      <c r="BB67" s="62"/>
      <c r="BC67" s="56"/>
      <c r="BD67" s="1087"/>
    </row>
    <row r="68" spans="2:56" s="19" customFormat="1" ht="21" customHeight="1" thickTop="1" thickBot="1" x14ac:dyDescent="0.2">
      <c r="B68" s="544"/>
      <c r="C68" s="540"/>
      <c r="D68" s="45"/>
      <c r="E68" s="540" t="s">
        <v>3094</v>
      </c>
      <c r="F68" s="540"/>
      <c r="G68" s="540"/>
      <c r="H68" s="540"/>
      <c r="I68" s="540"/>
      <c r="J68" s="540"/>
      <c r="K68" s="540"/>
      <c r="L68" s="540"/>
      <c r="M68" s="540"/>
      <c r="N68" s="540"/>
      <c r="O68" s="540"/>
      <c r="P68" s="540"/>
      <c r="Q68" s="540"/>
      <c r="R68" s="540"/>
      <c r="S68" s="540"/>
      <c r="T68" s="540"/>
      <c r="U68" s="540"/>
      <c r="V68" s="540"/>
      <c r="W68" s="540"/>
      <c r="X68" s="540"/>
      <c r="Y68" s="540"/>
      <c r="Z68" s="540"/>
      <c r="AA68" s="536"/>
      <c r="AB68" s="11"/>
      <c r="AD68" s="56"/>
      <c r="AE68" s="1085"/>
      <c r="AF68" s="56"/>
      <c r="AG68" s="1086"/>
      <c r="AH68" s="56" t="s">
        <v>3094</v>
      </c>
      <c r="AI68" s="56"/>
      <c r="AJ68" s="56"/>
      <c r="AK68" s="56"/>
      <c r="AL68" s="56"/>
      <c r="AM68" s="56"/>
      <c r="AN68" s="56"/>
      <c r="AO68" s="56"/>
      <c r="AP68" s="56"/>
      <c r="AQ68" s="56"/>
      <c r="AR68" s="56"/>
      <c r="AS68" s="56"/>
      <c r="AT68" s="56"/>
      <c r="AU68" s="56"/>
      <c r="AV68" s="56"/>
      <c r="AW68" s="56"/>
      <c r="AX68" s="56"/>
      <c r="AY68" s="56"/>
      <c r="AZ68" s="56"/>
      <c r="BA68" s="56"/>
      <c r="BB68" s="56"/>
      <c r="BC68" s="56"/>
      <c r="BD68" s="1087"/>
    </row>
    <row r="69" spans="2:56" s="19" customFormat="1" ht="21" customHeight="1" thickTop="1" thickBot="1" x14ac:dyDescent="0.2">
      <c r="B69" s="544"/>
      <c r="C69" s="540"/>
      <c r="D69" s="45"/>
      <c r="E69" s="540" t="s">
        <v>3095</v>
      </c>
      <c r="F69" s="540"/>
      <c r="G69" s="540"/>
      <c r="H69" s="540"/>
      <c r="I69" s="540"/>
      <c r="J69" s="540"/>
      <c r="K69" s="540"/>
      <c r="L69" s="540"/>
      <c r="M69" s="540"/>
      <c r="N69" s="540"/>
      <c r="O69" s="540"/>
      <c r="P69" s="540"/>
      <c r="Q69" s="540"/>
      <c r="R69" s="540"/>
      <c r="S69" s="540"/>
      <c r="T69" s="540"/>
      <c r="U69" s="540"/>
      <c r="V69" s="540"/>
      <c r="W69" s="540"/>
      <c r="X69" s="540"/>
      <c r="Y69" s="540"/>
      <c r="Z69" s="540"/>
      <c r="AA69" s="537"/>
      <c r="AB69" s="11"/>
      <c r="AD69" s="56"/>
      <c r="AE69" s="1085"/>
      <c r="AF69" s="56"/>
      <c r="AG69" s="1086"/>
      <c r="AH69" s="56" t="s">
        <v>3095</v>
      </c>
      <c r="AI69" s="56"/>
      <c r="AJ69" s="56"/>
      <c r="AK69" s="56"/>
      <c r="AL69" s="56"/>
      <c r="AM69" s="56"/>
      <c r="AN69" s="56"/>
      <c r="AO69" s="56"/>
      <c r="AP69" s="56"/>
      <c r="AQ69" s="56"/>
      <c r="AR69" s="56"/>
      <c r="AS69" s="56"/>
      <c r="AT69" s="56"/>
      <c r="AU69" s="56"/>
      <c r="AV69" s="56"/>
      <c r="AW69" s="56"/>
      <c r="AX69" s="56"/>
      <c r="AY69" s="56"/>
      <c r="AZ69" s="56"/>
      <c r="BA69" s="56"/>
      <c r="BB69" s="56"/>
      <c r="BC69" s="56"/>
      <c r="BD69" s="1089"/>
    </row>
    <row r="70" spans="2:56" s="19" customFormat="1" ht="21" customHeight="1" thickTop="1" thickBot="1" x14ac:dyDescent="0.2">
      <c r="B70" s="544"/>
      <c r="C70" s="540"/>
      <c r="D70" s="45"/>
      <c r="E70" s="540" t="s">
        <v>3096</v>
      </c>
      <c r="F70" s="540"/>
      <c r="G70" s="540"/>
      <c r="H70" s="540"/>
      <c r="I70" s="540"/>
      <c r="J70" s="540"/>
      <c r="K70" s="540"/>
      <c r="L70" s="540"/>
      <c r="M70" s="540"/>
      <c r="N70" s="540"/>
      <c r="O70" s="540"/>
      <c r="P70" s="540"/>
      <c r="Q70" s="540"/>
      <c r="R70" s="540"/>
      <c r="S70" s="540"/>
      <c r="T70" s="540"/>
      <c r="U70" s="540"/>
      <c r="V70" s="540"/>
      <c r="W70" s="540"/>
      <c r="X70" s="540"/>
      <c r="Y70" s="540"/>
      <c r="Z70" s="540"/>
      <c r="AA70" s="536"/>
      <c r="AB70" s="57"/>
      <c r="AD70" s="56"/>
      <c r="AE70" s="1085"/>
      <c r="AF70" s="56"/>
      <c r="AG70" s="1086"/>
      <c r="AH70" s="56" t="s">
        <v>3096</v>
      </c>
      <c r="AI70" s="56"/>
      <c r="AJ70" s="56"/>
      <c r="AK70" s="56"/>
      <c r="AL70" s="56"/>
      <c r="AM70" s="56"/>
      <c r="AN70" s="56"/>
      <c r="AO70" s="56"/>
      <c r="AP70" s="56"/>
      <c r="AQ70" s="56"/>
      <c r="AR70" s="56"/>
      <c r="AS70" s="56"/>
      <c r="AT70" s="56"/>
      <c r="AU70" s="56"/>
      <c r="AV70" s="56"/>
      <c r="AW70" s="56"/>
      <c r="AX70" s="56"/>
      <c r="AY70" s="56"/>
      <c r="AZ70" s="56"/>
      <c r="BA70" s="56"/>
      <c r="BB70" s="56"/>
      <c r="BC70" s="56"/>
      <c r="BD70" s="1087"/>
    </row>
    <row r="71" spans="2:56" s="19" customFormat="1" ht="21" customHeight="1" thickTop="1" thickBot="1" x14ac:dyDescent="0.2">
      <c r="B71" s="544"/>
      <c r="C71" s="540"/>
      <c r="D71" s="45"/>
      <c r="E71" s="540" t="s">
        <v>3097</v>
      </c>
      <c r="F71" s="540"/>
      <c r="G71" s="540"/>
      <c r="H71" s="540"/>
      <c r="I71" s="540"/>
      <c r="J71" s="540"/>
      <c r="K71" s="540"/>
      <c r="L71" s="540"/>
      <c r="M71" s="540"/>
      <c r="N71" s="540"/>
      <c r="O71" s="540"/>
      <c r="P71" s="540"/>
      <c r="Q71" s="540"/>
      <c r="R71" s="540"/>
      <c r="S71" s="540"/>
      <c r="T71" s="540"/>
      <c r="U71" s="540"/>
      <c r="V71" s="540"/>
      <c r="W71" s="540"/>
      <c r="X71" s="540"/>
      <c r="Y71" s="540"/>
      <c r="Z71" s="540"/>
      <c r="AA71" s="536"/>
      <c r="AB71" s="11"/>
      <c r="AD71" s="56"/>
      <c r="AE71" s="1085"/>
      <c r="AF71" s="56"/>
      <c r="AG71" s="1086"/>
      <c r="AH71" s="56" t="s">
        <v>3097</v>
      </c>
      <c r="AI71" s="56"/>
      <c r="AJ71" s="56"/>
      <c r="AK71" s="56"/>
      <c r="AL71" s="56"/>
      <c r="AM71" s="56"/>
      <c r="AN71" s="56"/>
      <c r="AO71" s="56"/>
      <c r="AP71" s="56"/>
      <c r="AQ71" s="56"/>
      <c r="AR71" s="56"/>
      <c r="AS71" s="56"/>
      <c r="AT71" s="56"/>
      <c r="AU71" s="56"/>
      <c r="AV71" s="56"/>
      <c r="AW71" s="56"/>
      <c r="AX71" s="56"/>
      <c r="AY71" s="56"/>
      <c r="AZ71" s="56"/>
      <c r="BA71" s="56"/>
      <c r="BB71" s="56"/>
      <c r="BC71" s="56"/>
      <c r="BD71" s="1087"/>
    </row>
    <row r="72" spans="2:56" s="19" customFormat="1" ht="21" customHeight="1" thickTop="1" thickBot="1" x14ac:dyDescent="0.2">
      <c r="B72" s="544"/>
      <c r="C72" s="540"/>
      <c r="D72" s="45"/>
      <c r="E72" s="540" t="s">
        <v>3121</v>
      </c>
      <c r="F72" s="540"/>
      <c r="G72" s="540"/>
      <c r="H72" s="540"/>
      <c r="I72" s="540"/>
      <c r="J72" s="540"/>
      <c r="K72" s="540"/>
      <c r="L72" s="540"/>
      <c r="M72" s="540"/>
      <c r="N72" s="540"/>
      <c r="O72" s="540"/>
      <c r="P72" s="540"/>
      <c r="Q72" s="540"/>
      <c r="R72" s="540"/>
      <c r="S72" s="540"/>
      <c r="T72" s="540"/>
      <c r="U72" s="540"/>
      <c r="V72" s="540"/>
      <c r="W72" s="540"/>
      <c r="X72" s="540"/>
      <c r="Y72" s="540"/>
      <c r="Z72" s="540"/>
      <c r="AA72" s="536"/>
      <c r="AB72" s="11"/>
      <c r="AD72" s="56"/>
      <c r="AE72" s="1085"/>
      <c r="AF72" s="56"/>
      <c r="AG72" s="1086"/>
      <c r="AH72" s="56" t="s">
        <v>3978</v>
      </c>
      <c r="AI72" s="56"/>
      <c r="AJ72" s="56"/>
      <c r="AK72" s="56"/>
      <c r="AL72" s="56"/>
      <c r="AM72" s="56"/>
      <c r="AN72" s="56"/>
      <c r="AO72" s="56"/>
      <c r="AP72" s="56"/>
      <c r="AQ72" s="56"/>
      <c r="AR72" s="56"/>
      <c r="AS72" s="56"/>
      <c r="AT72" s="56"/>
      <c r="AU72" s="56"/>
      <c r="AV72" s="56"/>
      <c r="AW72" s="56"/>
      <c r="AX72" s="56"/>
      <c r="AY72" s="56"/>
      <c r="AZ72" s="56"/>
      <c r="BA72" s="56"/>
      <c r="BB72" s="56"/>
      <c r="BC72" s="56"/>
      <c r="BD72" s="1087"/>
    </row>
    <row r="73" spans="2:56" s="19" customFormat="1" ht="21" customHeight="1" thickTop="1" thickBot="1" x14ac:dyDescent="0.2">
      <c r="B73" s="544"/>
      <c r="C73" s="540"/>
      <c r="D73" s="45"/>
      <c r="E73" s="540" t="s">
        <v>3098</v>
      </c>
      <c r="F73" s="540"/>
      <c r="G73" s="540"/>
      <c r="H73" s="540"/>
      <c r="I73" s="540"/>
      <c r="J73" s="540"/>
      <c r="K73" s="540"/>
      <c r="L73" s="540"/>
      <c r="M73" s="540"/>
      <c r="N73" s="540"/>
      <c r="O73" s="540"/>
      <c r="P73" s="540"/>
      <c r="Q73" s="540"/>
      <c r="R73" s="540"/>
      <c r="S73" s="540"/>
      <c r="T73" s="540"/>
      <c r="U73" s="540"/>
      <c r="V73" s="540"/>
      <c r="W73" s="540"/>
      <c r="X73" s="540"/>
      <c r="Y73" s="540"/>
      <c r="Z73" s="540"/>
      <c r="AA73" s="536"/>
      <c r="AB73" s="11"/>
      <c r="AD73" s="56"/>
      <c r="AE73" s="1085"/>
      <c r="AF73" s="56"/>
      <c r="AG73" s="1086"/>
      <c r="AH73" s="56" t="s">
        <v>3098</v>
      </c>
      <c r="AI73" s="56"/>
      <c r="AJ73" s="56"/>
      <c r="AK73" s="56"/>
      <c r="AL73" s="56"/>
      <c r="AM73" s="56"/>
      <c r="AN73" s="56"/>
      <c r="AO73" s="56"/>
      <c r="AP73" s="56"/>
      <c r="AQ73" s="56"/>
      <c r="AR73" s="56"/>
      <c r="AS73" s="56"/>
      <c r="AT73" s="56"/>
      <c r="AU73" s="56"/>
      <c r="AV73" s="56"/>
      <c r="AW73" s="56"/>
      <c r="AX73" s="56"/>
      <c r="AY73" s="56"/>
      <c r="AZ73" s="56"/>
      <c r="BA73" s="56"/>
      <c r="BB73" s="56"/>
      <c r="BC73" s="56"/>
      <c r="BD73" s="1087"/>
    </row>
    <row r="74" spans="2:56" s="19" customFormat="1" ht="21" customHeight="1" thickTop="1" thickBot="1" x14ac:dyDescent="0.2">
      <c r="B74" s="544"/>
      <c r="C74" s="540"/>
      <c r="D74" s="45"/>
      <c r="E74" s="540" t="s">
        <v>3099</v>
      </c>
      <c r="F74" s="540"/>
      <c r="G74" s="540"/>
      <c r="H74" s="540"/>
      <c r="I74" s="540"/>
      <c r="J74" s="540"/>
      <c r="K74" s="540"/>
      <c r="L74" s="540"/>
      <c r="M74" s="540"/>
      <c r="N74" s="540"/>
      <c r="O74" s="540"/>
      <c r="P74" s="540"/>
      <c r="Q74" s="540"/>
      <c r="R74" s="540"/>
      <c r="S74" s="540"/>
      <c r="T74" s="540"/>
      <c r="U74" s="540"/>
      <c r="V74" s="540"/>
      <c r="W74" s="540"/>
      <c r="X74" s="540"/>
      <c r="Y74" s="540"/>
      <c r="Z74" s="540"/>
      <c r="AA74" s="536"/>
      <c r="AB74" s="11"/>
      <c r="AD74" s="56"/>
      <c r="AE74" s="1085"/>
      <c r="AF74" s="56"/>
      <c r="AG74" s="1086"/>
      <c r="AH74" s="56" t="s">
        <v>3099</v>
      </c>
      <c r="AI74" s="56"/>
      <c r="AJ74" s="56"/>
      <c r="AK74" s="56"/>
      <c r="AL74" s="56"/>
      <c r="AM74" s="56"/>
      <c r="AN74" s="56"/>
      <c r="AO74" s="56"/>
      <c r="AP74" s="56"/>
      <c r="AQ74" s="56"/>
      <c r="AR74" s="56"/>
      <c r="AS74" s="56"/>
      <c r="AT74" s="56"/>
      <c r="AU74" s="56"/>
      <c r="AV74" s="56"/>
      <c r="AW74" s="56"/>
      <c r="AX74" s="56"/>
      <c r="AY74" s="56"/>
      <c r="AZ74" s="56"/>
      <c r="BA74" s="56"/>
      <c r="BB74" s="56"/>
      <c r="BC74" s="56"/>
      <c r="BD74" s="1087"/>
    </row>
    <row r="75" spans="2:56" s="19" customFormat="1" ht="15" customHeight="1" thickTop="1" x14ac:dyDescent="0.15">
      <c r="B75" s="544"/>
      <c r="C75" s="540"/>
      <c r="D75" s="540"/>
      <c r="E75" s="572"/>
      <c r="F75" s="540"/>
      <c r="G75" s="540"/>
      <c r="H75" s="540"/>
      <c r="I75" s="540"/>
      <c r="J75" s="540"/>
      <c r="K75" s="540"/>
      <c r="L75" s="540"/>
      <c r="M75" s="540"/>
      <c r="N75" s="540"/>
      <c r="O75" s="540"/>
      <c r="P75" s="540"/>
      <c r="Q75" s="540"/>
      <c r="R75" s="540"/>
      <c r="S75" s="540"/>
      <c r="T75" s="540"/>
      <c r="U75" s="540"/>
      <c r="V75" s="540"/>
      <c r="W75" s="540"/>
      <c r="X75" s="540"/>
      <c r="Y75" s="540"/>
      <c r="Z75" s="540"/>
      <c r="AA75" s="536"/>
      <c r="AB75" s="11"/>
      <c r="AD75" s="56"/>
      <c r="AE75" s="1085"/>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1087"/>
    </row>
    <row r="76" spans="2:56" s="19" customFormat="1" ht="27" customHeight="1" thickBot="1" x14ac:dyDescent="0.2">
      <c r="B76" s="544"/>
      <c r="C76" s="540" t="s">
        <v>356</v>
      </c>
      <c r="D76" s="540"/>
      <c r="E76" s="540"/>
      <c r="F76" s="540"/>
      <c r="G76" s="540"/>
      <c r="H76" s="540"/>
      <c r="I76" s="540"/>
      <c r="J76" s="540"/>
      <c r="K76" s="540"/>
      <c r="L76" s="540"/>
      <c r="M76" s="540"/>
      <c r="N76" s="540"/>
      <c r="O76" s="540"/>
      <c r="P76" s="540"/>
      <c r="Q76" s="540"/>
      <c r="R76" s="540"/>
      <c r="S76" s="540"/>
      <c r="T76" s="540"/>
      <c r="U76" s="540"/>
      <c r="V76" s="540"/>
      <c r="W76" s="540"/>
      <c r="X76" s="540"/>
      <c r="Y76" s="540"/>
      <c r="Z76" s="540"/>
      <c r="AA76" s="536"/>
      <c r="AB76" s="11"/>
      <c r="AD76" s="56"/>
      <c r="AE76" s="1085"/>
      <c r="AF76" s="56" t="s">
        <v>356</v>
      </c>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1087"/>
    </row>
    <row r="77" spans="2:56" s="19" customFormat="1" ht="21" customHeight="1" thickTop="1" thickBot="1" x14ac:dyDescent="0.2">
      <c r="B77" s="544"/>
      <c r="C77" s="540"/>
      <c r="D77" s="45"/>
      <c r="E77" s="540" t="s">
        <v>3100</v>
      </c>
      <c r="F77" s="540"/>
      <c r="G77" s="540"/>
      <c r="H77" s="540"/>
      <c r="I77" s="540"/>
      <c r="J77" s="540"/>
      <c r="K77" s="540"/>
      <c r="L77" s="540"/>
      <c r="M77" s="540"/>
      <c r="N77" s="540"/>
      <c r="O77" s="540"/>
      <c r="P77" s="540"/>
      <c r="Q77" s="540"/>
      <c r="R77" s="540"/>
      <c r="S77" s="540"/>
      <c r="T77" s="540"/>
      <c r="U77" s="540"/>
      <c r="V77" s="540"/>
      <c r="W77" s="540"/>
      <c r="X77" s="540"/>
      <c r="Y77" s="540"/>
      <c r="Z77" s="540"/>
      <c r="AA77" s="536"/>
      <c r="AB77" s="11"/>
      <c r="AD77" s="56"/>
      <c r="AE77" s="1085"/>
      <c r="AF77" s="56"/>
      <c r="AG77" s="1086"/>
      <c r="AH77" s="56" t="s">
        <v>3100</v>
      </c>
      <c r="AI77" s="56"/>
      <c r="AJ77" s="56"/>
      <c r="AK77" s="56"/>
      <c r="AL77" s="56"/>
      <c r="AM77" s="56"/>
      <c r="AN77" s="56"/>
      <c r="AO77" s="56"/>
      <c r="AP77" s="56"/>
      <c r="AQ77" s="56"/>
      <c r="AR77" s="56"/>
      <c r="AS77" s="56"/>
      <c r="AT77" s="56"/>
      <c r="AU77" s="56"/>
      <c r="AV77" s="56"/>
      <c r="AW77" s="56"/>
      <c r="AX77" s="56"/>
      <c r="AY77" s="56"/>
      <c r="AZ77" s="56"/>
      <c r="BA77" s="56"/>
      <c r="BB77" s="56"/>
      <c r="BC77" s="56"/>
      <c r="BD77" s="1087"/>
    </row>
    <row r="78" spans="2:56" s="19" customFormat="1" ht="21" customHeight="1" thickTop="1" thickBot="1" x14ac:dyDescent="0.2">
      <c r="B78" s="544"/>
      <c r="C78" s="540"/>
      <c r="D78" s="45"/>
      <c r="E78" s="540" t="s">
        <v>3101</v>
      </c>
      <c r="F78" s="540"/>
      <c r="G78" s="540"/>
      <c r="H78" s="540"/>
      <c r="I78" s="540"/>
      <c r="J78" s="540"/>
      <c r="K78" s="540"/>
      <c r="L78" s="540"/>
      <c r="M78" s="540"/>
      <c r="N78" s="540"/>
      <c r="O78" s="540"/>
      <c r="P78" s="540"/>
      <c r="Q78" s="540"/>
      <c r="R78" s="540"/>
      <c r="S78" s="540"/>
      <c r="T78" s="540"/>
      <c r="U78" s="540"/>
      <c r="V78" s="540"/>
      <c r="W78" s="540"/>
      <c r="X78" s="540"/>
      <c r="Y78" s="540"/>
      <c r="Z78" s="540"/>
      <c r="AA78" s="536"/>
      <c r="AB78" s="11"/>
      <c r="AD78" s="56"/>
      <c r="AE78" s="1085"/>
      <c r="AF78" s="56"/>
      <c r="AG78" s="1086"/>
      <c r="AH78" s="56" t="s">
        <v>3101</v>
      </c>
      <c r="AI78" s="56"/>
      <c r="AJ78" s="56"/>
      <c r="AK78" s="56"/>
      <c r="AL78" s="56"/>
      <c r="AM78" s="56"/>
      <c r="AN78" s="56"/>
      <c r="AO78" s="56"/>
      <c r="AP78" s="56"/>
      <c r="AQ78" s="56"/>
      <c r="AR78" s="56"/>
      <c r="AS78" s="56"/>
      <c r="AT78" s="56"/>
      <c r="AU78" s="56"/>
      <c r="AV78" s="56"/>
      <c r="AW78" s="56"/>
      <c r="AX78" s="56"/>
      <c r="AY78" s="56"/>
      <c r="AZ78" s="56"/>
      <c r="BA78" s="56"/>
      <c r="BB78" s="56"/>
      <c r="BC78" s="56"/>
      <c r="BD78" s="1087"/>
    </row>
    <row r="79" spans="2:56" s="19" customFormat="1" ht="21" customHeight="1" thickTop="1" thickBot="1" x14ac:dyDescent="0.2">
      <c r="B79" s="544"/>
      <c r="C79" s="540"/>
      <c r="D79" s="45"/>
      <c r="E79" s="540" t="s">
        <v>3102</v>
      </c>
      <c r="F79" s="540"/>
      <c r="G79" s="540"/>
      <c r="H79" s="540"/>
      <c r="I79" s="540"/>
      <c r="J79" s="540"/>
      <c r="K79" s="540"/>
      <c r="L79" s="740"/>
      <c r="M79" s="540"/>
      <c r="N79" s="540"/>
      <c r="O79" s="540"/>
      <c r="P79" s="540"/>
      <c r="Q79" s="540"/>
      <c r="R79" s="540"/>
      <c r="S79" s="540"/>
      <c r="T79" s="540"/>
      <c r="U79" s="540"/>
      <c r="V79" s="540"/>
      <c r="W79" s="540"/>
      <c r="X79" s="540"/>
      <c r="Y79" s="540"/>
      <c r="Z79" s="540"/>
      <c r="AA79" s="536"/>
      <c r="AB79" s="11"/>
      <c r="AD79" s="56"/>
      <c r="AE79" s="1085"/>
      <c r="AF79" s="56"/>
      <c r="AG79" s="1086"/>
      <c r="AH79" s="56" t="s">
        <v>3102</v>
      </c>
      <c r="AI79" s="56"/>
      <c r="AJ79" s="56"/>
      <c r="AK79" s="56"/>
      <c r="AL79" s="56"/>
      <c r="AM79" s="56"/>
      <c r="AN79" s="56"/>
      <c r="AO79" s="56"/>
      <c r="AP79" s="56"/>
      <c r="AQ79" s="56"/>
      <c r="AR79" s="56"/>
      <c r="AS79" s="56"/>
      <c r="AT79" s="56"/>
      <c r="AU79" s="56"/>
      <c r="AV79" s="56"/>
      <c r="AW79" s="56"/>
      <c r="AX79" s="56"/>
      <c r="AY79" s="56"/>
      <c r="AZ79" s="56"/>
      <c r="BA79" s="56"/>
      <c r="BB79" s="56"/>
      <c r="BC79" s="56"/>
      <c r="BD79" s="1087"/>
    </row>
    <row r="80" spans="2:56" s="19" customFormat="1" ht="32.25" customHeight="1" thickTop="1" x14ac:dyDescent="0.15">
      <c r="B80" s="544"/>
      <c r="C80" s="540"/>
      <c r="D80" s="540"/>
      <c r="E80" s="540"/>
      <c r="F80" s="1979" t="s">
        <v>378</v>
      </c>
      <c r="G80" s="1979"/>
      <c r="H80" s="1979"/>
      <c r="I80" s="1979"/>
      <c r="J80" s="1979"/>
      <c r="K80" s="1979"/>
      <c r="L80" s="1979"/>
      <c r="M80" s="1979"/>
      <c r="N80" s="1979"/>
      <c r="O80" s="1979"/>
      <c r="P80" s="1979"/>
      <c r="Q80" s="1979"/>
      <c r="R80" s="1979"/>
      <c r="S80" s="1979"/>
      <c r="T80" s="1979"/>
      <c r="U80" s="1979"/>
      <c r="V80" s="1979"/>
      <c r="W80" s="1979"/>
      <c r="X80" s="1979"/>
      <c r="Y80" s="1979"/>
      <c r="Z80" s="1979"/>
      <c r="AA80" s="536"/>
      <c r="AB80" s="11"/>
      <c r="AD80" s="56"/>
      <c r="AE80" s="1085"/>
      <c r="AF80" s="56"/>
      <c r="AG80" s="56"/>
      <c r="AH80" s="56"/>
      <c r="AI80" s="1933" t="s">
        <v>378</v>
      </c>
      <c r="AJ80" s="1933"/>
      <c r="AK80" s="1933"/>
      <c r="AL80" s="1933"/>
      <c r="AM80" s="1933"/>
      <c r="AN80" s="1933"/>
      <c r="AO80" s="1933"/>
      <c r="AP80" s="1933"/>
      <c r="AQ80" s="1933"/>
      <c r="AR80" s="1933"/>
      <c r="AS80" s="1933"/>
      <c r="AT80" s="1933"/>
      <c r="AU80" s="1933"/>
      <c r="AV80" s="1933"/>
      <c r="AW80" s="1933"/>
      <c r="AX80" s="1933"/>
      <c r="AY80" s="1933"/>
      <c r="AZ80" s="1933"/>
      <c r="BA80" s="1933"/>
      <c r="BB80" s="1933"/>
      <c r="BC80" s="1933"/>
      <c r="BD80" s="1087"/>
    </row>
    <row r="81" spans="2:56" s="19" customFormat="1" ht="21" customHeight="1" thickBot="1" x14ac:dyDescent="0.2">
      <c r="B81" s="544"/>
      <c r="C81" s="540" t="s">
        <v>357</v>
      </c>
      <c r="D81" s="540"/>
      <c r="E81" s="540"/>
      <c r="F81" s="540"/>
      <c r="G81" s="540"/>
      <c r="H81" s="540"/>
      <c r="I81" s="540"/>
      <c r="J81" s="540"/>
      <c r="K81" s="540"/>
      <c r="L81" s="540"/>
      <c r="M81" s="540"/>
      <c r="N81" s="540"/>
      <c r="O81" s="540"/>
      <c r="P81" s="540"/>
      <c r="Q81" s="540"/>
      <c r="R81" s="540"/>
      <c r="S81" s="540"/>
      <c r="T81" s="540"/>
      <c r="U81" s="540"/>
      <c r="V81" s="540"/>
      <c r="W81" s="540"/>
      <c r="X81" s="540"/>
      <c r="Y81" s="540"/>
      <c r="Z81" s="540"/>
      <c r="AA81" s="536"/>
      <c r="AB81" s="11"/>
      <c r="AD81" s="56"/>
      <c r="AE81" s="1085"/>
      <c r="AF81" s="56" t="s">
        <v>357</v>
      </c>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1087"/>
    </row>
    <row r="82" spans="2:56" s="19" customFormat="1" ht="21" customHeight="1" thickTop="1" thickBot="1" x14ac:dyDescent="0.2">
      <c r="B82" s="544"/>
      <c r="C82" s="540"/>
      <c r="D82" s="45"/>
      <c r="E82" s="540" t="s">
        <v>120</v>
      </c>
      <c r="F82" s="739"/>
      <c r="G82" s="739"/>
      <c r="H82" s="739"/>
      <c r="I82" s="540" t="s">
        <v>4396</v>
      </c>
      <c r="J82" s="739"/>
      <c r="K82" s="739"/>
      <c r="L82" s="739"/>
      <c r="M82" s="739"/>
      <c r="N82" s="739"/>
      <c r="O82" s="739"/>
      <c r="P82" s="739"/>
      <c r="Q82" s="739"/>
      <c r="R82" s="739"/>
      <c r="S82" s="739"/>
      <c r="T82" s="739"/>
      <c r="U82" s="739"/>
      <c r="V82" s="739"/>
      <c r="W82" s="739"/>
      <c r="X82" s="739"/>
      <c r="Y82" s="739"/>
      <c r="Z82" s="540"/>
      <c r="AA82" s="536"/>
      <c r="AB82" s="11"/>
      <c r="AD82" s="56"/>
      <c r="AE82" s="1085"/>
      <c r="AF82" s="56"/>
      <c r="AG82" s="1086"/>
      <c r="AH82" s="56" t="s">
        <v>120</v>
      </c>
      <c r="AI82" s="62"/>
      <c r="AJ82" s="62"/>
      <c r="AK82" s="62"/>
      <c r="AL82" s="62"/>
      <c r="AM82" s="62" t="s">
        <v>4396</v>
      </c>
      <c r="AN82" s="62"/>
      <c r="AO82" s="62"/>
      <c r="AP82" s="62"/>
      <c r="AQ82" s="62"/>
      <c r="AR82" s="62"/>
      <c r="AS82" s="62"/>
      <c r="AT82" s="62"/>
      <c r="AU82" s="62"/>
      <c r="AV82" s="62"/>
      <c r="AW82" s="62"/>
      <c r="AX82" s="62"/>
      <c r="AY82" s="62"/>
      <c r="AZ82" s="62"/>
      <c r="BA82" s="62"/>
      <c r="BB82" s="62"/>
      <c r="BC82" s="56"/>
      <c r="BD82" s="1087"/>
    </row>
    <row r="83" spans="2:56" s="16" customFormat="1" ht="23.25" customHeight="1" thickTop="1" x14ac:dyDescent="0.25">
      <c r="B83" s="613"/>
      <c r="C83" s="621"/>
      <c r="D83" s="621"/>
      <c r="E83" s="540">
        <v>1</v>
      </c>
      <c r="F83" s="1990"/>
      <c r="G83" s="1991"/>
      <c r="H83" s="1991"/>
      <c r="I83" s="1991"/>
      <c r="J83" s="1991"/>
      <c r="K83" s="1991"/>
      <c r="L83" s="1991"/>
      <c r="M83" s="1991"/>
      <c r="N83" s="1991"/>
      <c r="O83" s="1991"/>
      <c r="P83" s="1991"/>
      <c r="Q83" s="1991"/>
      <c r="R83" s="1991"/>
      <c r="S83" s="1991"/>
      <c r="T83" s="1991"/>
      <c r="U83" s="1991"/>
      <c r="V83" s="1991"/>
      <c r="W83" s="1991"/>
      <c r="X83" s="1991"/>
      <c r="Y83" s="1991"/>
      <c r="Z83" s="1992"/>
      <c r="AA83" s="557"/>
      <c r="AB83" s="29"/>
      <c r="AD83" s="682"/>
      <c r="AE83" s="1172"/>
      <c r="AF83" s="682"/>
      <c r="AG83" s="682"/>
      <c r="AH83" s="56">
        <v>1</v>
      </c>
      <c r="AI83" s="2263"/>
      <c r="AJ83" s="2264"/>
      <c r="AK83" s="2264"/>
      <c r="AL83" s="2264"/>
      <c r="AM83" s="2264"/>
      <c r="AN83" s="2264"/>
      <c r="AO83" s="2264"/>
      <c r="AP83" s="2264"/>
      <c r="AQ83" s="2264"/>
      <c r="AR83" s="2264"/>
      <c r="AS83" s="2264"/>
      <c r="AT83" s="2264"/>
      <c r="AU83" s="2264"/>
      <c r="AV83" s="2264"/>
      <c r="AW83" s="2264"/>
      <c r="AX83" s="2264"/>
      <c r="AY83" s="2264"/>
      <c r="AZ83" s="2264"/>
      <c r="BA83" s="2264"/>
      <c r="BB83" s="2264"/>
      <c r="BC83" s="2265"/>
      <c r="BD83" s="1095"/>
    </row>
    <row r="84" spans="2:56" s="19" customFormat="1" ht="5.25" customHeight="1" x14ac:dyDescent="0.15">
      <c r="B84" s="544"/>
      <c r="C84" s="540"/>
      <c r="D84" s="540"/>
      <c r="E84" s="739"/>
      <c r="F84" s="739"/>
      <c r="G84" s="739"/>
      <c r="H84" s="739"/>
      <c r="I84" s="739"/>
      <c r="J84" s="739"/>
      <c r="K84" s="739"/>
      <c r="L84" s="739"/>
      <c r="M84" s="739"/>
      <c r="N84" s="739"/>
      <c r="O84" s="739"/>
      <c r="P84" s="739"/>
      <c r="Q84" s="739"/>
      <c r="R84" s="739"/>
      <c r="S84" s="739"/>
      <c r="T84" s="739"/>
      <c r="U84" s="739"/>
      <c r="V84" s="739"/>
      <c r="W84" s="739"/>
      <c r="X84" s="739"/>
      <c r="Y84" s="739"/>
      <c r="Z84" s="540"/>
      <c r="AA84" s="536"/>
      <c r="AB84" s="11"/>
      <c r="AD84" s="56"/>
      <c r="AE84" s="1085"/>
      <c r="AF84" s="56"/>
      <c r="AG84" s="56"/>
      <c r="AH84" s="62"/>
      <c r="AI84" s="62"/>
      <c r="AJ84" s="62"/>
      <c r="AK84" s="62"/>
      <c r="AL84" s="62"/>
      <c r="AM84" s="62"/>
      <c r="AN84" s="62"/>
      <c r="AO84" s="62"/>
      <c r="AP84" s="62"/>
      <c r="AQ84" s="62"/>
      <c r="AR84" s="62"/>
      <c r="AS84" s="62"/>
      <c r="AT84" s="62"/>
      <c r="AU84" s="62"/>
      <c r="AV84" s="62"/>
      <c r="AW84" s="62"/>
      <c r="AX84" s="62"/>
      <c r="AY84" s="62"/>
      <c r="AZ84" s="62"/>
      <c r="BA84" s="62"/>
      <c r="BB84" s="62"/>
      <c r="BC84" s="56"/>
      <c r="BD84" s="1087"/>
    </row>
    <row r="85" spans="2:56" s="16" customFormat="1" ht="22.5" customHeight="1" x14ac:dyDescent="0.25">
      <c r="B85" s="613"/>
      <c r="C85" s="621"/>
      <c r="D85" s="621"/>
      <c r="E85" s="540">
        <v>2</v>
      </c>
      <c r="F85" s="1990"/>
      <c r="G85" s="1991"/>
      <c r="H85" s="1991"/>
      <c r="I85" s="1991"/>
      <c r="J85" s="1991"/>
      <c r="K85" s="1991"/>
      <c r="L85" s="1991"/>
      <c r="M85" s="1991"/>
      <c r="N85" s="1991"/>
      <c r="O85" s="1991"/>
      <c r="P85" s="1991"/>
      <c r="Q85" s="1991"/>
      <c r="R85" s="1991"/>
      <c r="S85" s="1991"/>
      <c r="T85" s="1991"/>
      <c r="U85" s="1991"/>
      <c r="V85" s="1991"/>
      <c r="W85" s="1991"/>
      <c r="X85" s="1991"/>
      <c r="Y85" s="1991"/>
      <c r="Z85" s="1992"/>
      <c r="AA85" s="557"/>
      <c r="AB85" s="29"/>
      <c r="AD85" s="682"/>
      <c r="AE85" s="1172"/>
      <c r="AF85" s="682"/>
      <c r="AG85" s="682"/>
      <c r="AH85" s="56">
        <v>2</v>
      </c>
      <c r="AI85" s="2263"/>
      <c r="AJ85" s="2264"/>
      <c r="AK85" s="2264"/>
      <c r="AL85" s="2264"/>
      <c r="AM85" s="2264"/>
      <c r="AN85" s="2264"/>
      <c r="AO85" s="2264"/>
      <c r="AP85" s="2264"/>
      <c r="AQ85" s="2264"/>
      <c r="AR85" s="2264"/>
      <c r="AS85" s="2264"/>
      <c r="AT85" s="2264"/>
      <c r="AU85" s="2264"/>
      <c r="AV85" s="2264"/>
      <c r="AW85" s="2264"/>
      <c r="AX85" s="2264"/>
      <c r="AY85" s="2264"/>
      <c r="AZ85" s="2264"/>
      <c r="BA85" s="2264"/>
      <c r="BB85" s="2264"/>
      <c r="BC85" s="2265"/>
      <c r="BD85" s="1095"/>
    </row>
    <row r="86" spans="2:56" s="19" customFormat="1" ht="5.25" customHeight="1" x14ac:dyDescent="0.15">
      <c r="B86" s="544"/>
      <c r="C86" s="540"/>
      <c r="D86" s="540"/>
      <c r="E86" s="739"/>
      <c r="F86" s="739"/>
      <c r="G86" s="739"/>
      <c r="H86" s="739"/>
      <c r="I86" s="739"/>
      <c r="J86" s="739"/>
      <c r="K86" s="739"/>
      <c r="L86" s="739"/>
      <c r="M86" s="739"/>
      <c r="N86" s="739"/>
      <c r="O86" s="739"/>
      <c r="P86" s="739"/>
      <c r="Q86" s="739"/>
      <c r="R86" s="739"/>
      <c r="S86" s="739"/>
      <c r="T86" s="739"/>
      <c r="U86" s="739"/>
      <c r="V86" s="739"/>
      <c r="W86" s="739"/>
      <c r="X86" s="739"/>
      <c r="Y86" s="739"/>
      <c r="Z86" s="540"/>
      <c r="AA86" s="536"/>
      <c r="AB86" s="11"/>
      <c r="AD86" s="56"/>
      <c r="AE86" s="1085"/>
      <c r="AF86" s="56"/>
      <c r="AG86" s="56"/>
      <c r="AH86" s="62"/>
      <c r="AI86" s="62"/>
      <c r="AJ86" s="62"/>
      <c r="AK86" s="62"/>
      <c r="AL86" s="62"/>
      <c r="AM86" s="62"/>
      <c r="AN86" s="62"/>
      <c r="AO86" s="62"/>
      <c r="AP86" s="62"/>
      <c r="AQ86" s="62"/>
      <c r="AR86" s="62"/>
      <c r="AS86" s="62"/>
      <c r="AT86" s="62"/>
      <c r="AU86" s="62"/>
      <c r="AV86" s="62"/>
      <c r="AW86" s="62"/>
      <c r="AX86" s="62"/>
      <c r="AY86" s="62"/>
      <c r="AZ86" s="62"/>
      <c r="BA86" s="62"/>
      <c r="BB86" s="62"/>
      <c r="BC86" s="56"/>
      <c r="BD86" s="1087"/>
    </row>
    <row r="87" spans="2:56" s="16" customFormat="1" ht="22.5" customHeight="1" x14ac:dyDescent="0.25">
      <c r="B87" s="613"/>
      <c r="C87" s="621"/>
      <c r="D87" s="621"/>
      <c r="E87" s="540">
        <v>3</v>
      </c>
      <c r="F87" s="1990"/>
      <c r="G87" s="1991"/>
      <c r="H87" s="1991"/>
      <c r="I87" s="1991"/>
      <c r="J87" s="1991"/>
      <c r="K87" s="1991"/>
      <c r="L87" s="1991"/>
      <c r="M87" s="1991"/>
      <c r="N87" s="1991"/>
      <c r="O87" s="1991"/>
      <c r="P87" s="1991"/>
      <c r="Q87" s="1991"/>
      <c r="R87" s="1991"/>
      <c r="S87" s="1991"/>
      <c r="T87" s="1991"/>
      <c r="U87" s="1991"/>
      <c r="V87" s="1991"/>
      <c r="W87" s="1991"/>
      <c r="X87" s="1991"/>
      <c r="Y87" s="1991"/>
      <c r="Z87" s="1992"/>
      <c r="AA87" s="557"/>
      <c r="AB87" s="29"/>
      <c r="AD87" s="682"/>
      <c r="AE87" s="1172"/>
      <c r="AF87" s="682"/>
      <c r="AG87" s="682"/>
      <c r="AH87" s="56">
        <v>3</v>
      </c>
      <c r="AI87" s="2263"/>
      <c r="AJ87" s="2264"/>
      <c r="AK87" s="2264"/>
      <c r="AL87" s="2264"/>
      <c r="AM87" s="2264"/>
      <c r="AN87" s="2264"/>
      <c r="AO87" s="2264"/>
      <c r="AP87" s="2264"/>
      <c r="AQ87" s="2264"/>
      <c r="AR87" s="2264"/>
      <c r="AS87" s="2264"/>
      <c r="AT87" s="2264"/>
      <c r="AU87" s="2264"/>
      <c r="AV87" s="2264"/>
      <c r="AW87" s="2264"/>
      <c r="AX87" s="2264"/>
      <c r="AY87" s="2264"/>
      <c r="AZ87" s="2264"/>
      <c r="BA87" s="2264"/>
      <c r="BB87" s="2264"/>
      <c r="BC87" s="2265"/>
      <c r="BD87" s="1095"/>
    </row>
    <row r="88" spans="2:56" s="19" customFormat="1" ht="5.25" customHeight="1" x14ac:dyDescent="0.15">
      <c r="B88" s="544"/>
      <c r="C88" s="540"/>
      <c r="D88" s="540"/>
      <c r="E88" s="739"/>
      <c r="F88" s="739"/>
      <c r="G88" s="739"/>
      <c r="H88" s="739"/>
      <c r="I88" s="739"/>
      <c r="J88" s="739"/>
      <c r="K88" s="739"/>
      <c r="L88" s="739"/>
      <c r="M88" s="739"/>
      <c r="N88" s="739"/>
      <c r="O88" s="739"/>
      <c r="P88" s="739"/>
      <c r="Q88" s="739"/>
      <c r="R88" s="739"/>
      <c r="S88" s="739"/>
      <c r="T88" s="739"/>
      <c r="U88" s="739"/>
      <c r="V88" s="739"/>
      <c r="W88" s="739"/>
      <c r="X88" s="739"/>
      <c r="Y88" s="739"/>
      <c r="Z88" s="540"/>
      <c r="AA88" s="536"/>
      <c r="AB88" s="11"/>
      <c r="AD88" s="56"/>
      <c r="AE88" s="1085"/>
      <c r="AF88" s="56"/>
      <c r="AG88" s="56"/>
      <c r="AH88" s="62"/>
      <c r="AI88" s="62"/>
      <c r="AJ88" s="62"/>
      <c r="AK88" s="62"/>
      <c r="AL88" s="62"/>
      <c r="AM88" s="62"/>
      <c r="AN88" s="62"/>
      <c r="AO88" s="62"/>
      <c r="AP88" s="62"/>
      <c r="AQ88" s="62"/>
      <c r="AR88" s="62"/>
      <c r="AS88" s="62"/>
      <c r="AT88" s="62"/>
      <c r="AU88" s="62"/>
      <c r="AV88" s="62"/>
      <c r="AW88" s="62"/>
      <c r="AX88" s="62"/>
      <c r="AY88" s="62"/>
      <c r="AZ88" s="62"/>
      <c r="BA88" s="62"/>
      <c r="BB88" s="62"/>
      <c r="BC88" s="56"/>
      <c r="BD88" s="1087"/>
    </row>
    <row r="89" spans="2:56" s="16" customFormat="1" ht="22.5" customHeight="1" x14ac:dyDescent="0.25">
      <c r="B89" s="613"/>
      <c r="C89" s="621"/>
      <c r="D89" s="621"/>
      <c r="E89" s="540">
        <v>4</v>
      </c>
      <c r="F89" s="1990"/>
      <c r="G89" s="1991"/>
      <c r="H89" s="1991"/>
      <c r="I89" s="1991"/>
      <c r="J89" s="1991"/>
      <c r="K89" s="1991"/>
      <c r="L89" s="1991"/>
      <c r="M89" s="1991"/>
      <c r="N89" s="1991"/>
      <c r="O89" s="1991"/>
      <c r="P89" s="1991"/>
      <c r="Q89" s="1991"/>
      <c r="R89" s="1991"/>
      <c r="S89" s="1991"/>
      <c r="T89" s="1991"/>
      <c r="U89" s="1991"/>
      <c r="V89" s="1991"/>
      <c r="W89" s="1991"/>
      <c r="X89" s="1991"/>
      <c r="Y89" s="1991"/>
      <c r="Z89" s="1992"/>
      <c r="AA89" s="557"/>
      <c r="AB89" s="29"/>
      <c r="AD89" s="682"/>
      <c r="AE89" s="1172"/>
      <c r="AF89" s="682"/>
      <c r="AG89" s="682"/>
      <c r="AH89" s="56">
        <v>4</v>
      </c>
      <c r="AI89" s="2263"/>
      <c r="AJ89" s="2264"/>
      <c r="AK89" s="2264"/>
      <c r="AL89" s="2264"/>
      <c r="AM89" s="2264"/>
      <c r="AN89" s="2264"/>
      <c r="AO89" s="2264"/>
      <c r="AP89" s="2264"/>
      <c r="AQ89" s="2264"/>
      <c r="AR89" s="2264"/>
      <c r="AS89" s="2264"/>
      <c r="AT89" s="2264"/>
      <c r="AU89" s="2264"/>
      <c r="AV89" s="2264"/>
      <c r="AW89" s="2264"/>
      <c r="AX89" s="2264"/>
      <c r="AY89" s="2264"/>
      <c r="AZ89" s="2264"/>
      <c r="BA89" s="2264"/>
      <c r="BB89" s="2264"/>
      <c r="BC89" s="2265"/>
      <c r="BD89" s="1095"/>
    </row>
    <row r="90" spans="2:56" s="19" customFormat="1" ht="5.25" customHeight="1" x14ac:dyDescent="0.15">
      <c r="B90" s="544"/>
      <c r="C90" s="540"/>
      <c r="D90" s="540"/>
      <c r="E90" s="739"/>
      <c r="F90" s="739"/>
      <c r="G90" s="739"/>
      <c r="H90" s="739"/>
      <c r="I90" s="739"/>
      <c r="J90" s="739"/>
      <c r="K90" s="739"/>
      <c r="L90" s="739"/>
      <c r="M90" s="739"/>
      <c r="N90" s="739"/>
      <c r="O90" s="739"/>
      <c r="P90" s="739"/>
      <c r="Q90" s="739"/>
      <c r="R90" s="739"/>
      <c r="S90" s="739"/>
      <c r="T90" s="739"/>
      <c r="U90" s="739"/>
      <c r="V90" s="739"/>
      <c r="W90" s="739"/>
      <c r="X90" s="739"/>
      <c r="Y90" s="739"/>
      <c r="Z90" s="540"/>
      <c r="AA90" s="536"/>
      <c r="AB90" s="11"/>
      <c r="AD90" s="56"/>
      <c r="AE90" s="1085"/>
      <c r="AF90" s="56"/>
      <c r="AG90" s="56"/>
      <c r="AH90" s="62"/>
      <c r="AI90" s="62"/>
      <c r="AJ90" s="62"/>
      <c r="AK90" s="62"/>
      <c r="AL90" s="62"/>
      <c r="AM90" s="62"/>
      <c r="AN90" s="62"/>
      <c r="AO90" s="62"/>
      <c r="AP90" s="62"/>
      <c r="AQ90" s="62"/>
      <c r="AR90" s="62"/>
      <c r="AS90" s="62"/>
      <c r="AT90" s="62"/>
      <c r="AU90" s="62"/>
      <c r="AV90" s="62"/>
      <c r="AW90" s="62"/>
      <c r="AX90" s="62"/>
      <c r="AY90" s="62"/>
      <c r="AZ90" s="62"/>
      <c r="BA90" s="62"/>
      <c r="BB90" s="62"/>
      <c r="BC90" s="56"/>
      <c r="BD90" s="1087"/>
    </row>
    <row r="91" spans="2:56" s="16" customFormat="1" ht="22.5" customHeight="1" x14ac:dyDescent="0.25">
      <c r="B91" s="613"/>
      <c r="C91" s="621"/>
      <c r="D91" s="621"/>
      <c r="E91" s="540">
        <v>5</v>
      </c>
      <c r="F91" s="1990"/>
      <c r="G91" s="1991"/>
      <c r="H91" s="1991"/>
      <c r="I91" s="1991"/>
      <c r="J91" s="1991"/>
      <c r="K91" s="1991"/>
      <c r="L91" s="1991"/>
      <c r="M91" s="1991"/>
      <c r="N91" s="1991"/>
      <c r="O91" s="1991"/>
      <c r="P91" s="1991"/>
      <c r="Q91" s="1991"/>
      <c r="R91" s="1991"/>
      <c r="S91" s="1991"/>
      <c r="T91" s="1991"/>
      <c r="U91" s="1991"/>
      <c r="V91" s="1991"/>
      <c r="W91" s="1991"/>
      <c r="X91" s="1991"/>
      <c r="Y91" s="1991"/>
      <c r="Z91" s="1992"/>
      <c r="AA91" s="557"/>
      <c r="AB91" s="29"/>
      <c r="AD91" s="682"/>
      <c r="AE91" s="1172"/>
      <c r="AF91" s="682"/>
      <c r="AG91" s="682"/>
      <c r="AH91" s="56">
        <v>5</v>
      </c>
      <c r="AI91" s="2263"/>
      <c r="AJ91" s="2264"/>
      <c r="AK91" s="2264"/>
      <c r="AL91" s="2264"/>
      <c r="AM91" s="2264"/>
      <c r="AN91" s="2264"/>
      <c r="AO91" s="2264"/>
      <c r="AP91" s="2264"/>
      <c r="AQ91" s="2264"/>
      <c r="AR91" s="2264"/>
      <c r="AS91" s="2264"/>
      <c r="AT91" s="2264"/>
      <c r="AU91" s="2264"/>
      <c r="AV91" s="2264"/>
      <c r="AW91" s="2264"/>
      <c r="AX91" s="2264"/>
      <c r="AY91" s="2264"/>
      <c r="AZ91" s="2264"/>
      <c r="BA91" s="2264"/>
      <c r="BB91" s="2264"/>
      <c r="BC91" s="2265"/>
      <c r="BD91" s="1095"/>
    </row>
    <row r="92" spans="2:56" s="19" customFormat="1" ht="5.25" customHeight="1" x14ac:dyDescent="0.15">
      <c r="B92" s="544"/>
      <c r="C92" s="540"/>
      <c r="D92" s="540"/>
      <c r="E92" s="739"/>
      <c r="F92" s="739"/>
      <c r="G92" s="739"/>
      <c r="H92" s="739"/>
      <c r="I92" s="739"/>
      <c r="J92" s="739"/>
      <c r="K92" s="739"/>
      <c r="L92" s="739"/>
      <c r="M92" s="739"/>
      <c r="N92" s="739"/>
      <c r="O92" s="739"/>
      <c r="P92" s="739"/>
      <c r="Q92" s="739"/>
      <c r="R92" s="739"/>
      <c r="S92" s="739"/>
      <c r="T92" s="739"/>
      <c r="U92" s="739"/>
      <c r="V92" s="739"/>
      <c r="W92" s="739"/>
      <c r="X92" s="739"/>
      <c r="Y92" s="739"/>
      <c r="Z92" s="540"/>
      <c r="AA92" s="536"/>
      <c r="AB92" s="11"/>
      <c r="AD92" s="56"/>
      <c r="AE92" s="1085"/>
      <c r="AF92" s="56"/>
      <c r="AG92" s="56"/>
      <c r="AH92" s="62"/>
      <c r="AI92" s="62"/>
      <c r="AJ92" s="62"/>
      <c r="AK92" s="62"/>
      <c r="AL92" s="62"/>
      <c r="AM92" s="62"/>
      <c r="AN92" s="62"/>
      <c r="AO92" s="62"/>
      <c r="AP92" s="62"/>
      <c r="AQ92" s="62"/>
      <c r="AR92" s="62"/>
      <c r="AS92" s="62"/>
      <c r="AT92" s="62"/>
      <c r="AU92" s="62"/>
      <c r="AV92" s="62"/>
      <c r="AW92" s="62"/>
      <c r="AX92" s="62"/>
      <c r="AY92" s="62"/>
      <c r="AZ92" s="62"/>
      <c r="BA92" s="62"/>
      <c r="BB92" s="62"/>
      <c r="BC92" s="56"/>
      <c r="BD92" s="1087"/>
    </row>
    <row r="93" spans="2:56" s="16" customFormat="1" ht="22.5" customHeight="1" x14ac:dyDescent="0.25">
      <c r="B93" s="613"/>
      <c r="C93" s="621"/>
      <c r="D93" s="621"/>
      <c r="E93" s="540">
        <v>6</v>
      </c>
      <c r="F93" s="1990"/>
      <c r="G93" s="1991"/>
      <c r="H93" s="1991"/>
      <c r="I93" s="1991"/>
      <c r="J93" s="1991"/>
      <c r="K93" s="1991"/>
      <c r="L93" s="1991"/>
      <c r="M93" s="1991"/>
      <c r="N93" s="1991"/>
      <c r="O93" s="1991"/>
      <c r="P93" s="1991"/>
      <c r="Q93" s="1991"/>
      <c r="R93" s="1991"/>
      <c r="S93" s="1991"/>
      <c r="T93" s="1991"/>
      <c r="U93" s="1991"/>
      <c r="V93" s="1991"/>
      <c r="W93" s="1991"/>
      <c r="X93" s="1991"/>
      <c r="Y93" s="1991"/>
      <c r="Z93" s="1992"/>
      <c r="AA93" s="557"/>
      <c r="AB93" s="29"/>
      <c r="AD93" s="682"/>
      <c r="AE93" s="1172"/>
      <c r="AF93" s="682"/>
      <c r="AG93" s="682"/>
      <c r="AH93" s="56">
        <v>6</v>
      </c>
      <c r="AI93" s="2263"/>
      <c r="AJ93" s="2264"/>
      <c r="AK93" s="2264"/>
      <c r="AL93" s="2264"/>
      <c r="AM93" s="2264"/>
      <c r="AN93" s="2264"/>
      <c r="AO93" s="2264"/>
      <c r="AP93" s="2264"/>
      <c r="AQ93" s="2264"/>
      <c r="AR93" s="2264"/>
      <c r="AS93" s="2264"/>
      <c r="AT93" s="2264"/>
      <c r="AU93" s="2264"/>
      <c r="AV93" s="2264"/>
      <c r="AW93" s="2264"/>
      <c r="AX93" s="2264"/>
      <c r="AY93" s="2264"/>
      <c r="AZ93" s="2264"/>
      <c r="BA93" s="2264"/>
      <c r="BB93" s="2264"/>
      <c r="BC93" s="2265"/>
      <c r="BD93" s="1095"/>
    </row>
    <row r="94" spans="2:56" s="19" customFormat="1" ht="5.25" customHeight="1" x14ac:dyDescent="0.15">
      <c r="B94" s="544"/>
      <c r="C94" s="540"/>
      <c r="D94" s="540"/>
      <c r="E94" s="739"/>
      <c r="F94" s="739"/>
      <c r="G94" s="739"/>
      <c r="H94" s="739"/>
      <c r="I94" s="739"/>
      <c r="J94" s="739"/>
      <c r="K94" s="739"/>
      <c r="L94" s="739"/>
      <c r="M94" s="739"/>
      <c r="N94" s="739"/>
      <c r="O94" s="739"/>
      <c r="P94" s="739"/>
      <c r="Q94" s="739"/>
      <c r="R94" s="739"/>
      <c r="S94" s="739"/>
      <c r="T94" s="739"/>
      <c r="U94" s="739"/>
      <c r="V94" s="739"/>
      <c r="W94" s="739"/>
      <c r="X94" s="739"/>
      <c r="Y94" s="739"/>
      <c r="Z94" s="540"/>
      <c r="AA94" s="536"/>
      <c r="AB94" s="11"/>
      <c r="AD94" s="56"/>
      <c r="AE94" s="1085"/>
      <c r="AF94" s="56"/>
      <c r="AG94" s="56"/>
      <c r="AH94" s="62"/>
      <c r="AI94" s="62"/>
      <c r="AJ94" s="62"/>
      <c r="AK94" s="62"/>
      <c r="AL94" s="62"/>
      <c r="AM94" s="62"/>
      <c r="AN94" s="62"/>
      <c r="AO94" s="62"/>
      <c r="AP94" s="62"/>
      <c r="AQ94" s="62"/>
      <c r="AR94" s="62"/>
      <c r="AS94" s="62"/>
      <c r="AT94" s="62"/>
      <c r="AU94" s="62"/>
      <c r="AV94" s="62"/>
      <c r="AW94" s="62"/>
      <c r="AX94" s="62"/>
      <c r="AY94" s="62"/>
      <c r="AZ94" s="62"/>
      <c r="BA94" s="62"/>
      <c r="BB94" s="62"/>
      <c r="BC94" s="56"/>
      <c r="BD94" s="1087"/>
    </row>
    <row r="95" spans="2:56" s="16" customFormat="1" ht="22.5" customHeight="1" x14ac:dyDescent="0.25">
      <c r="B95" s="613"/>
      <c r="C95" s="621"/>
      <c r="D95" s="621"/>
      <c r="E95" s="540">
        <v>7</v>
      </c>
      <c r="F95" s="1990"/>
      <c r="G95" s="1991"/>
      <c r="H95" s="1991"/>
      <c r="I95" s="1991"/>
      <c r="J95" s="1991"/>
      <c r="K95" s="1991"/>
      <c r="L95" s="1991"/>
      <c r="M95" s="1991"/>
      <c r="N95" s="1991"/>
      <c r="O95" s="1991"/>
      <c r="P95" s="1991"/>
      <c r="Q95" s="1991"/>
      <c r="R95" s="1991"/>
      <c r="S95" s="1991"/>
      <c r="T95" s="1991"/>
      <c r="U95" s="1991"/>
      <c r="V95" s="1991"/>
      <c r="W95" s="1991"/>
      <c r="X95" s="1991"/>
      <c r="Y95" s="1991"/>
      <c r="Z95" s="1992"/>
      <c r="AA95" s="557"/>
      <c r="AB95" s="29"/>
      <c r="AD95" s="682"/>
      <c r="AE95" s="1172"/>
      <c r="AF95" s="682"/>
      <c r="AG95" s="682"/>
      <c r="AH95" s="56">
        <v>7</v>
      </c>
      <c r="AI95" s="2263"/>
      <c r="AJ95" s="2264"/>
      <c r="AK95" s="2264"/>
      <c r="AL95" s="2264"/>
      <c r="AM95" s="2264"/>
      <c r="AN95" s="2264"/>
      <c r="AO95" s="2264"/>
      <c r="AP95" s="2264"/>
      <c r="AQ95" s="2264"/>
      <c r="AR95" s="2264"/>
      <c r="AS95" s="2264"/>
      <c r="AT95" s="2264"/>
      <c r="AU95" s="2264"/>
      <c r="AV95" s="2264"/>
      <c r="AW95" s="2264"/>
      <c r="AX95" s="2264"/>
      <c r="AY95" s="2264"/>
      <c r="AZ95" s="2264"/>
      <c r="BA95" s="2264"/>
      <c r="BB95" s="2264"/>
      <c r="BC95" s="2265"/>
      <c r="BD95" s="1095"/>
    </row>
    <row r="96" spans="2:56" s="19" customFormat="1" ht="5.25" customHeight="1" x14ac:dyDescent="0.15">
      <c r="B96" s="544"/>
      <c r="C96" s="540"/>
      <c r="D96" s="540"/>
      <c r="E96" s="739"/>
      <c r="F96" s="739"/>
      <c r="G96" s="739"/>
      <c r="H96" s="739"/>
      <c r="I96" s="739"/>
      <c r="J96" s="739"/>
      <c r="K96" s="739"/>
      <c r="L96" s="739"/>
      <c r="M96" s="739"/>
      <c r="N96" s="739"/>
      <c r="O96" s="739"/>
      <c r="P96" s="739"/>
      <c r="Q96" s="739"/>
      <c r="R96" s="739"/>
      <c r="S96" s="739"/>
      <c r="T96" s="739"/>
      <c r="U96" s="739"/>
      <c r="V96" s="739"/>
      <c r="W96" s="739"/>
      <c r="X96" s="739"/>
      <c r="Y96" s="739"/>
      <c r="Z96" s="540"/>
      <c r="AA96" s="536"/>
      <c r="AB96" s="11"/>
      <c r="AD96" s="56"/>
      <c r="AE96" s="1085"/>
      <c r="AF96" s="56"/>
      <c r="AG96" s="56"/>
      <c r="AH96" s="62"/>
      <c r="AI96" s="62"/>
      <c r="AJ96" s="62"/>
      <c r="AK96" s="62"/>
      <c r="AL96" s="62"/>
      <c r="AM96" s="62"/>
      <c r="AN96" s="62"/>
      <c r="AO96" s="62"/>
      <c r="AP96" s="62"/>
      <c r="AQ96" s="62"/>
      <c r="AR96" s="62"/>
      <c r="AS96" s="62"/>
      <c r="AT96" s="62"/>
      <c r="AU96" s="62"/>
      <c r="AV96" s="62"/>
      <c r="AW96" s="62"/>
      <c r="AX96" s="62"/>
      <c r="AY96" s="62"/>
      <c r="AZ96" s="62"/>
      <c r="BA96" s="62"/>
      <c r="BB96" s="62"/>
      <c r="BC96" s="56"/>
      <c r="BD96" s="1087"/>
    </row>
    <row r="97" spans="1:56" s="16" customFormat="1" ht="22.5" customHeight="1" x14ac:dyDescent="0.25">
      <c r="B97" s="613"/>
      <c r="C97" s="621"/>
      <c r="D97" s="621"/>
      <c r="E97" s="540">
        <v>8</v>
      </c>
      <c r="F97" s="1990"/>
      <c r="G97" s="1991"/>
      <c r="H97" s="1991"/>
      <c r="I97" s="1991"/>
      <c r="J97" s="1991"/>
      <c r="K97" s="1991"/>
      <c r="L97" s="1991"/>
      <c r="M97" s="1991"/>
      <c r="N97" s="1991"/>
      <c r="O97" s="1991"/>
      <c r="P97" s="1991"/>
      <c r="Q97" s="1991"/>
      <c r="R97" s="1991"/>
      <c r="S97" s="1991"/>
      <c r="T97" s="1991"/>
      <c r="U97" s="1991"/>
      <c r="V97" s="1991"/>
      <c r="W97" s="1991"/>
      <c r="X97" s="1991"/>
      <c r="Y97" s="1991"/>
      <c r="Z97" s="1992"/>
      <c r="AA97" s="557"/>
      <c r="AB97" s="29"/>
      <c r="AD97" s="682"/>
      <c r="AE97" s="1172"/>
      <c r="AF97" s="682"/>
      <c r="AG97" s="682"/>
      <c r="AH97" s="56">
        <v>8</v>
      </c>
      <c r="AI97" s="2263"/>
      <c r="AJ97" s="2264"/>
      <c r="AK97" s="2264"/>
      <c r="AL97" s="2264"/>
      <c r="AM97" s="2264"/>
      <c r="AN97" s="2264"/>
      <c r="AO97" s="2264"/>
      <c r="AP97" s="2264"/>
      <c r="AQ97" s="2264"/>
      <c r="AR97" s="2264"/>
      <c r="AS97" s="2264"/>
      <c r="AT97" s="2264"/>
      <c r="AU97" s="2264"/>
      <c r="AV97" s="2264"/>
      <c r="AW97" s="2264"/>
      <c r="AX97" s="2264"/>
      <c r="AY97" s="2264"/>
      <c r="AZ97" s="2264"/>
      <c r="BA97" s="2264"/>
      <c r="BB97" s="2264"/>
      <c r="BC97" s="2265"/>
      <c r="BD97" s="1095"/>
    </row>
    <row r="98" spans="1:56" s="19" customFormat="1" ht="5.25" customHeight="1" x14ac:dyDescent="0.15">
      <c r="B98" s="544"/>
      <c r="C98" s="540"/>
      <c r="D98" s="540"/>
      <c r="E98" s="739"/>
      <c r="F98" s="739"/>
      <c r="G98" s="739"/>
      <c r="H98" s="739"/>
      <c r="I98" s="739"/>
      <c r="J98" s="739"/>
      <c r="K98" s="739"/>
      <c r="L98" s="739"/>
      <c r="M98" s="739"/>
      <c r="N98" s="739"/>
      <c r="O98" s="739"/>
      <c r="P98" s="739"/>
      <c r="Q98" s="739"/>
      <c r="R98" s="739"/>
      <c r="S98" s="739"/>
      <c r="T98" s="739"/>
      <c r="U98" s="739"/>
      <c r="V98" s="739"/>
      <c r="W98" s="739"/>
      <c r="X98" s="739"/>
      <c r="Y98" s="739"/>
      <c r="Z98" s="540"/>
      <c r="AA98" s="536"/>
      <c r="AB98" s="11"/>
      <c r="AD98" s="56"/>
      <c r="AE98" s="1085"/>
      <c r="AF98" s="56"/>
      <c r="AG98" s="56"/>
      <c r="AH98" s="62"/>
      <c r="AI98" s="62"/>
      <c r="AJ98" s="62"/>
      <c r="AK98" s="62"/>
      <c r="AL98" s="62"/>
      <c r="AM98" s="62"/>
      <c r="AN98" s="62"/>
      <c r="AO98" s="62"/>
      <c r="AP98" s="62"/>
      <c r="AQ98" s="62"/>
      <c r="AR98" s="62"/>
      <c r="AS98" s="62"/>
      <c r="AT98" s="62"/>
      <c r="AU98" s="62"/>
      <c r="AV98" s="62"/>
      <c r="AW98" s="62"/>
      <c r="AX98" s="62"/>
      <c r="AY98" s="62"/>
      <c r="AZ98" s="62"/>
      <c r="BA98" s="62"/>
      <c r="BB98" s="62"/>
      <c r="BC98" s="56"/>
      <c r="BD98" s="1087"/>
    </row>
    <row r="99" spans="1:56" s="16" customFormat="1" ht="22.5" customHeight="1" x14ac:dyDescent="0.25">
      <c r="B99" s="613"/>
      <c r="C99" s="621"/>
      <c r="D99" s="621"/>
      <c r="E99" s="540">
        <v>9</v>
      </c>
      <c r="F99" s="1990"/>
      <c r="G99" s="1991"/>
      <c r="H99" s="1991"/>
      <c r="I99" s="1991"/>
      <c r="J99" s="1991"/>
      <c r="K99" s="1991"/>
      <c r="L99" s="1991"/>
      <c r="M99" s="1991"/>
      <c r="N99" s="1991"/>
      <c r="O99" s="1991"/>
      <c r="P99" s="1991"/>
      <c r="Q99" s="1991"/>
      <c r="R99" s="1991"/>
      <c r="S99" s="1991"/>
      <c r="T99" s="1991"/>
      <c r="U99" s="1991"/>
      <c r="V99" s="1991"/>
      <c r="W99" s="1991"/>
      <c r="X99" s="1991"/>
      <c r="Y99" s="1991"/>
      <c r="Z99" s="1992"/>
      <c r="AA99" s="557"/>
      <c r="AB99" s="29"/>
      <c r="AD99" s="682"/>
      <c r="AE99" s="1172"/>
      <c r="AF99" s="682"/>
      <c r="AG99" s="682"/>
      <c r="AH99" s="56">
        <v>9</v>
      </c>
      <c r="AI99" s="2263"/>
      <c r="AJ99" s="2264"/>
      <c r="AK99" s="2264"/>
      <c r="AL99" s="2264"/>
      <c r="AM99" s="2264"/>
      <c r="AN99" s="2264"/>
      <c r="AO99" s="2264"/>
      <c r="AP99" s="2264"/>
      <c r="AQ99" s="2264"/>
      <c r="AR99" s="2264"/>
      <c r="AS99" s="2264"/>
      <c r="AT99" s="2264"/>
      <c r="AU99" s="2264"/>
      <c r="AV99" s="2264"/>
      <c r="AW99" s="2264"/>
      <c r="AX99" s="2264"/>
      <c r="AY99" s="2264"/>
      <c r="AZ99" s="2264"/>
      <c r="BA99" s="2264"/>
      <c r="BB99" s="2264"/>
      <c r="BC99" s="2265"/>
      <c r="BD99" s="1095"/>
    </row>
    <row r="100" spans="1:56" s="19" customFormat="1" ht="5.25" customHeight="1" x14ac:dyDescent="0.15">
      <c r="B100" s="544"/>
      <c r="C100" s="540"/>
      <c r="D100" s="540"/>
      <c r="E100" s="739"/>
      <c r="F100" s="739"/>
      <c r="G100" s="739"/>
      <c r="H100" s="739"/>
      <c r="I100" s="739"/>
      <c r="J100" s="739"/>
      <c r="K100" s="739"/>
      <c r="L100" s="739"/>
      <c r="M100" s="739"/>
      <c r="N100" s="739"/>
      <c r="O100" s="739"/>
      <c r="P100" s="739"/>
      <c r="Q100" s="739"/>
      <c r="R100" s="739"/>
      <c r="S100" s="739"/>
      <c r="T100" s="739"/>
      <c r="U100" s="739"/>
      <c r="V100" s="739"/>
      <c r="W100" s="739"/>
      <c r="X100" s="739"/>
      <c r="Y100" s="739"/>
      <c r="Z100" s="540"/>
      <c r="AA100" s="536"/>
      <c r="AB100" s="11"/>
      <c r="AD100" s="56"/>
      <c r="AE100" s="1085"/>
      <c r="AF100" s="56"/>
      <c r="AG100" s="56"/>
      <c r="AH100" s="62"/>
      <c r="AI100" s="62"/>
      <c r="AJ100" s="62"/>
      <c r="AK100" s="62"/>
      <c r="AL100" s="62"/>
      <c r="AM100" s="62"/>
      <c r="AN100" s="62"/>
      <c r="AO100" s="62"/>
      <c r="AP100" s="62"/>
      <c r="AQ100" s="62"/>
      <c r="AR100" s="62"/>
      <c r="AS100" s="62"/>
      <c r="AT100" s="62"/>
      <c r="AU100" s="62"/>
      <c r="AV100" s="62"/>
      <c r="AW100" s="62"/>
      <c r="AX100" s="62"/>
      <c r="AY100" s="62"/>
      <c r="AZ100" s="62"/>
      <c r="BA100" s="62"/>
      <c r="BB100" s="62"/>
      <c r="BC100" s="56"/>
      <c r="BD100" s="1087"/>
    </row>
    <row r="101" spans="1:56" s="16" customFormat="1" ht="22.5" customHeight="1" x14ac:dyDescent="0.25">
      <c r="B101" s="613"/>
      <c r="C101" s="621"/>
      <c r="D101" s="621"/>
      <c r="E101" s="540">
        <v>10</v>
      </c>
      <c r="F101" s="1990"/>
      <c r="G101" s="1991"/>
      <c r="H101" s="1991"/>
      <c r="I101" s="1991"/>
      <c r="J101" s="1991"/>
      <c r="K101" s="1991"/>
      <c r="L101" s="1991"/>
      <c r="M101" s="1991"/>
      <c r="N101" s="1991"/>
      <c r="O101" s="1991"/>
      <c r="P101" s="1991"/>
      <c r="Q101" s="1991"/>
      <c r="R101" s="1991"/>
      <c r="S101" s="1991"/>
      <c r="T101" s="1991"/>
      <c r="U101" s="1991"/>
      <c r="V101" s="1991"/>
      <c r="W101" s="1991"/>
      <c r="X101" s="1991"/>
      <c r="Y101" s="1991"/>
      <c r="Z101" s="1992"/>
      <c r="AA101" s="557"/>
      <c r="AB101" s="29"/>
      <c r="AD101" s="682"/>
      <c r="AE101" s="1172"/>
      <c r="AF101" s="682"/>
      <c r="AG101" s="682"/>
      <c r="AH101" s="56">
        <v>10</v>
      </c>
      <c r="AI101" s="2263"/>
      <c r="AJ101" s="2264"/>
      <c r="AK101" s="2264"/>
      <c r="AL101" s="2264"/>
      <c r="AM101" s="2264"/>
      <c r="AN101" s="2264"/>
      <c r="AO101" s="2264"/>
      <c r="AP101" s="2264"/>
      <c r="AQ101" s="2264"/>
      <c r="AR101" s="2264"/>
      <c r="AS101" s="2264"/>
      <c r="AT101" s="2264"/>
      <c r="AU101" s="2264"/>
      <c r="AV101" s="2264"/>
      <c r="AW101" s="2264"/>
      <c r="AX101" s="2264"/>
      <c r="AY101" s="2264"/>
      <c r="AZ101" s="2264"/>
      <c r="BA101" s="2264"/>
      <c r="BB101" s="2264"/>
      <c r="BC101" s="2265"/>
      <c r="BD101" s="1095"/>
    </row>
    <row r="102" spans="1:56" s="19" customFormat="1" ht="8.25" customHeight="1" thickBot="1" x14ac:dyDescent="0.2">
      <c r="B102" s="544"/>
      <c r="C102" s="730"/>
      <c r="D102" s="730"/>
      <c r="E102" s="730"/>
      <c r="F102" s="730"/>
      <c r="G102" s="730"/>
      <c r="H102" s="730"/>
      <c r="I102" s="730"/>
      <c r="J102" s="730"/>
      <c r="K102" s="730"/>
      <c r="L102" s="730"/>
      <c r="M102" s="730"/>
      <c r="N102" s="730"/>
      <c r="O102" s="730"/>
      <c r="P102" s="730"/>
      <c r="Q102" s="730"/>
      <c r="R102" s="730"/>
      <c r="S102" s="730"/>
      <c r="T102" s="730"/>
      <c r="U102" s="730"/>
      <c r="V102" s="730"/>
      <c r="W102" s="730"/>
      <c r="X102" s="730"/>
      <c r="Y102" s="730"/>
      <c r="Z102" s="730"/>
      <c r="AA102" s="536"/>
      <c r="AB102" s="11"/>
      <c r="AD102" s="56"/>
      <c r="AE102" s="1085"/>
      <c r="AF102" s="661"/>
      <c r="AG102" s="661"/>
      <c r="AH102" s="661"/>
      <c r="AI102" s="661"/>
      <c r="AJ102" s="661"/>
      <c r="AK102" s="661"/>
      <c r="AL102" s="661"/>
      <c r="AM102" s="661"/>
      <c r="AN102" s="661"/>
      <c r="AO102" s="661"/>
      <c r="AP102" s="661"/>
      <c r="AQ102" s="661"/>
      <c r="AR102" s="661"/>
      <c r="AS102" s="661"/>
      <c r="AT102" s="661"/>
      <c r="AU102" s="661"/>
      <c r="AV102" s="661"/>
      <c r="AW102" s="661"/>
      <c r="AX102" s="661"/>
      <c r="AY102" s="661"/>
      <c r="AZ102" s="661"/>
      <c r="BA102" s="661"/>
      <c r="BB102" s="661"/>
      <c r="BC102" s="661"/>
      <c r="BD102" s="1087"/>
    </row>
    <row r="103" spans="1:56" s="19" customFormat="1" ht="27" customHeight="1" thickTop="1" thickBot="1" x14ac:dyDescent="0.2">
      <c r="B103" s="544"/>
      <c r="C103" s="45"/>
      <c r="D103" s="540" t="s">
        <v>358</v>
      </c>
      <c r="E103" s="540"/>
      <c r="F103" s="540"/>
      <c r="G103" s="540"/>
      <c r="H103" s="540"/>
      <c r="I103" s="540"/>
      <c r="J103" s="540"/>
      <c r="K103" s="540"/>
      <c r="L103" s="540"/>
      <c r="M103" s="540"/>
      <c r="N103" s="540"/>
      <c r="O103" s="540"/>
      <c r="P103" s="540"/>
      <c r="Q103" s="540"/>
      <c r="R103" s="540"/>
      <c r="S103" s="540"/>
      <c r="T103" s="540"/>
      <c r="U103" s="540"/>
      <c r="V103" s="540"/>
      <c r="W103" s="540"/>
      <c r="X103" s="540"/>
      <c r="Y103" s="540"/>
      <c r="Z103" s="540"/>
      <c r="AA103" s="536"/>
      <c r="AB103" s="11"/>
      <c r="AD103" s="56"/>
      <c r="AE103" s="1085"/>
      <c r="AF103" s="1086"/>
      <c r="AG103" s="56" t="s">
        <v>358</v>
      </c>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1087"/>
    </row>
    <row r="104" spans="1:56" s="19" customFormat="1" ht="8.25" customHeight="1" thickTop="1" thickBot="1" x14ac:dyDescent="0.2">
      <c r="B104" s="544"/>
      <c r="C104" s="730"/>
      <c r="D104" s="730"/>
      <c r="E104" s="730"/>
      <c r="F104" s="730"/>
      <c r="G104" s="730"/>
      <c r="H104" s="730"/>
      <c r="I104" s="730"/>
      <c r="J104" s="730"/>
      <c r="K104" s="730"/>
      <c r="L104" s="730"/>
      <c r="M104" s="730"/>
      <c r="N104" s="730"/>
      <c r="O104" s="730"/>
      <c r="P104" s="730"/>
      <c r="Q104" s="730"/>
      <c r="R104" s="730"/>
      <c r="S104" s="730"/>
      <c r="T104" s="730"/>
      <c r="U104" s="730"/>
      <c r="V104" s="730"/>
      <c r="W104" s="730"/>
      <c r="X104" s="730"/>
      <c r="Y104" s="730"/>
      <c r="Z104" s="730"/>
      <c r="AA104" s="536"/>
      <c r="AB104" s="11"/>
      <c r="AD104" s="56"/>
      <c r="AE104" s="1085"/>
      <c r="AF104" s="661"/>
      <c r="AG104" s="661"/>
      <c r="AH104" s="661"/>
      <c r="AI104" s="661"/>
      <c r="AJ104" s="661"/>
      <c r="AK104" s="661"/>
      <c r="AL104" s="661"/>
      <c r="AM104" s="661"/>
      <c r="AN104" s="661"/>
      <c r="AO104" s="661"/>
      <c r="AP104" s="661"/>
      <c r="AQ104" s="661"/>
      <c r="AR104" s="661"/>
      <c r="AS104" s="661"/>
      <c r="AT104" s="661"/>
      <c r="AU104" s="661"/>
      <c r="AV104" s="661"/>
      <c r="AW104" s="661"/>
      <c r="AX104" s="661"/>
      <c r="AY104" s="661"/>
      <c r="AZ104" s="661"/>
      <c r="BA104" s="661"/>
      <c r="BB104" s="661"/>
      <c r="BC104" s="661"/>
      <c r="BD104" s="1087"/>
    </row>
    <row r="105" spans="1:56" s="19" customFormat="1" ht="27" customHeight="1" thickTop="1" thickBot="1" x14ac:dyDescent="0.2">
      <c r="B105" s="544"/>
      <c r="C105" s="45"/>
      <c r="D105" s="540" t="s">
        <v>2917</v>
      </c>
      <c r="E105" s="540"/>
      <c r="F105" s="540"/>
      <c r="G105" s="540"/>
      <c r="H105" s="540"/>
      <c r="I105" s="540"/>
      <c r="J105" s="540"/>
      <c r="K105" s="540"/>
      <c r="L105" s="540"/>
      <c r="M105" s="540"/>
      <c r="N105" s="540"/>
      <c r="O105" s="540"/>
      <c r="P105" s="540"/>
      <c r="Q105" s="540"/>
      <c r="R105" s="540"/>
      <c r="S105" s="540"/>
      <c r="T105" s="540"/>
      <c r="U105" s="540"/>
      <c r="V105" s="540"/>
      <c r="W105" s="540"/>
      <c r="X105" s="540"/>
      <c r="Y105" s="540"/>
      <c r="Z105" s="540"/>
      <c r="AA105" s="536"/>
      <c r="AB105" s="11"/>
      <c r="AD105" s="56"/>
      <c r="AE105" s="1085"/>
      <c r="AF105" s="1086"/>
      <c r="AG105" s="56" t="s">
        <v>2917</v>
      </c>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1087"/>
    </row>
    <row r="106" spans="1:56" s="19" customFormat="1" ht="8.25" customHeight="1" thickTop="1" thickBot="1" x14ac:dyDescent="0.2">
      <c r="B106" s="545"/>
      <c r="C106" s="535"/>
      <c r="D106" s="535"/>
      <c r="E106" s="535"/>
      <c r="F106" s="535"/>
      <c r="G106" s="535"/>
      <c r="H106" s="535"/>
      <c r="I106" s="535"/>
      <c r="J106" s="535"/>
      <c r="K106" s="535"/>
      <c r="L106" s="535"/>
      <c r="M106" s="535"/>
      <c r="N106" s="535"/>
      <c r="O106" s="535"/>
      <c r="P106" s="535"/>
      <c r="Q106" s="535"/>
      <c r="R106" s="535"/>
      <c r="S106" s="535"/>
      <c r="T106" s="535"/>
      <c r="U106" s="535"/>
      <c r="V106" s="535"/>
      <c r="W106" s="535"/>
      <c r="X106" s="535"/>
      <c r="Y106" s="535"/>
      <c r="Z106" s="535"/>
      <c r="AA106" s="538"/>
      <c r="AB106" s="11"/>
      <c r="AD106" s="56"/>
      <c r="AE106" s="1090"/>
      <c r="AF106" s="1091"/>
      <c r="AG106" s="1091"/>
      <c r="AH106" s="1091"/>
      <c r="AI106" s="1091"/>
      <c r="AJ106" s="1091"/>
      <c r="AK106" s="1091"/>
      <c r="AL106" s="1091"/>
      <c r="AM106" s="1091"/>
      <c r="AN106" s="1091"/>
      <c r="AO106" s="1091"/>
      <c r="AP106" s="1091"/>
      <c r="AQ106" s="1091"/>
      <c r="AR106" s="1091"/>
      <c r="AS106" s="1091"/>
      <c r="AT106" s="1091"/>
      <c r="AU106" s="1091"/>
      <c r="AV106" s="1091"/>
      <c r="AW106" s="1091"/>
      <c r="AX106" s="1091"/>
      <c r="AY106" s="1091"/>
      <c r="AZ106" s="1091"/>
      <c r="BA106" s="1091"/>
      <c r="BB106" s="1091"/>
      <c r="BC106" s="1091"/>
      <c r="BD106" s="1092"/>
    </row>
    <row r="107" spans="1:56" ht="6" hidden="1" customHeight="1" x14ac:dyDescent="0.15"/>
    <row r="108" spans="1:56" s="19" customFormat="1" x14ac:dyDescent="0.15">
      <c r="A108" s="19" t="s">
        <v>308</v>
      </c>
      <c r="AD108" s="660" t="s">
        <v>308</v>
      </c>
      <c r="AE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row>
    <row r="109" spans="1:56" s="19" customFormat="1" x14ac:dyDescent="0.15">
      <c r="W109" s="2269" t="str">
        <f>HYPERLINK("#A1","▲このシートの先頭に戻る")</f>
        <v>▲このシートの先頭に戻る</v>
      </c>
      <c r="X109" s="2269"/>
      <c r="Y109" s="2269"/>
      <c r="Z109" s="2269"/>
      <c r="AA109" s="2269"/>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row>
    <row r="110" spans="1:56" s="19" customFormat="1" x14ac:dyDescent="0.15">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row>
    <row r="111" spans="1:56" s="19" customFormat="1" x14ac:dyDescent="0.15">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row>
    <row r="112" spans="1:56" s="19" customFormat="1" x14ac:dyDescent="0.15">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row>
    <row r="113" spans="30:56" s="19" customFormat="1" x14ac:dyDescent="0.15">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row>
    <row r="114" spans="30:56" s="19" customFormat="1" x14ac:dyDescent="0.15">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row>
    <row r="115" spans="30:56" s="19" customFormat="1" x14ac:dyDescent="0.15">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row>
    <row r="116" spans="30:56" s="19" customFormat="1" x14ac:dyDescent="0.15">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row>
    <row r="117" spans="30:56" s="19" customFormat="1" x14ac:dyDescent="0.15">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row>
    <row r="118" spans="30:56" s="19" customFormat="1" x14ac:dyDescent="0.15">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row>
    <row r="119" spans="30:56" s="19" customFormat="1" x14ac:dyDescent="0.15">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row>
    <row r="120" spans="30:56" s="19" customFormat="1" x14ac:dyDescent="0.15">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row>
    <row r="121" spans="30:56" s="19" customFormat="1" x14ac:dyDescent="0.15">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row>
    <row r="122" spans="30:56" s="19" customFormat="1" x14ac:dyDescent="0.15">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row>
    <row r="123" spans="30:56" s="19" customFormat="1" x14ac:dyDescent="0.15">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row>
    <row r="124" spans="30:56" s="19" customFormat="1" x14ac:dyDescent="0.15">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row>
    <row r="125" spans="30:56" s="19" customFormat="1" x14ac:dyDescent="0.15">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row>
    <row r="126" spans="30:56" s="19" customFormat="1" x14ac:dyDescent="0.15">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row>
    <row r="127" spans="30:56" s="19" customFormat="1" x14ac:dyDescent="0.15">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row>
    <row r="128" spans="30:56" s="19" customFormat="1" x14ac:dyDescent="0.15">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row>
    <row r="129" spans="30:56" s="19" customFormat="1" x14ac:dyDescent="0.15">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row>
    <row r="130" spans="30:56" s="19" customFormat="1" x14ac:dyDescent="0.15">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row>
    <row r="131" spans="30:56" s="19" customFormat="1" x14ac:dyDescent="0.15">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row>
    <row r="132" spans="30:56" s="19" customFormat="1" x14ac:dyDescent="0.15">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row>
  </sheetData>
  <sheetProtection algorithmName="SHA-512" hashValue="IDTsknOW9DQsDDMg6MFlVdYFDevBSfiRx1/CSJF2aopGDzYUYGk0IJjlBMVeBAEve0mMHXm4Kt+i4eLBJaFvPg==" saltValue="dIQqF58YZN77LtHVpFdrgg==" spinCount="100000" sheet="1" formatRows="0"/>
  <mergeCells count="43">
    <mergeCell ref="W109:AA109"/>
    <mergeCell ref="A1:AA1"/>
    <mergeCell ref="AD1:BD1"/>
    <mergeCell ref="A2:AA2"/>
    <mergeCell ref="AD2:BD2"/>
    <mergeCell ref="A4:AA4"/>
    <mergeCell ref="AD4:BD4"/>
    <mergeCell ref="A5:AA5"/>
    <mergeCell ref="AD5:BD5"/>
    <mergeCell ref="A14:AA14"/>
    <mergeCell ref="AD14:BD14"/>
    <mergeCell ref="D30:AA30"/>
    <mergeCell ref="AG30:BD30"/>
    <mergeCell ref="D34:AA34"/>
    <mergeCell ref="AG34:BD34"/>
    <mergeCell ref="A37:AA37"/>
    <mergeCell ref="AD37:BD37"/>
    <mergeCell ref="A38:AA38"/>
    <mergeCell ref="AD38:BD38"/>
    <mergeCell ref="E45:AA45"/>
    <mergeCell ref="AH45:BD45"/>
    <mergeCell ref="F80:Z80"/>
    <mergeCell ref="AI80:BC80"/>
    <mergeCell ref="F83:Z83"/>
    <mergeCell ref="AI83:BC83"/>
    <mergeCell ref="F85:Z85"/>
    <mergeCell ref="AI85:BC85"/>
    <mergeCell ref="F87:Z87"/>
    <mergeCell ref="AI87:BC87"/>
    <mergeCell ref="F89:Z89"/>
    <mergeCell ref="AI89:BC89"/>
    <mergeCell ref="F91:Z91"/>
    <mergeCell ref="AI91:BC91"/>
    <mergeCell ref="F99:Z99"/>
    <mergeCell ref="AI99:BC99"/>
    <mergeCell ref="F101:Z101"/>
    <mergeCell ref="AI101:BC101"/>
    <mergeCell ref="F93:Z93"/>
    <mergeCell ref="AI93:BC93"/>
    <mergeCell ref="F95:Z95"/>
    <mergeCell ref="AI95:BC95"/>
    <mergeCell ref="F97:Z97"/>
    <mergeCell ref="AI97:BC97"/>
  </mergeCells>
  <phoneticPr fontId="2"/>
  <conditionalFormatting sqref="C7:C8">
    <cfRule type="expression" dxfId="203" priority="7">
      <formula>SUM($C$7,$C$8)&lt;&gt;1</formula>
    </cfRule>
  </conditionalFormatting>
  <conditionalFormatting sqref="C8 D10:D11">
    <cfRule type="expression" dxfId="202" priority="8">
      <formula>$C$7=1</formula>
    </cfRule>
  </conditionalFormatting>
  <conditionalFormatting sqref="C17:C18">
    <cfRule type="expression" dxfId="201" priority="9">
      <formula>SUM($C$17,$C$18)&lt;&gt;1</formula>
    </cfRule>
  </conditionalFormatting>
  <conditionalFormatting sqref="C21:C22 C25:C26 C29:C30 C33:C34">
    <cfRule type="expression" dxfId="200" priority="11">
      <formula>$C$18=1</formula>
    </cfRule>
  </conditionalFormatting>
  <conditionalFormatting sqref="C21:C22">
    <cfRule type="expression" dxfId="199" priority="10">
      <formula>AND($C$17=1,SUM($C$21,$C$22)&lt;&gt;1)</formula>
    </cfRule>
  </conditionalFormatting>
  <conditionalFormatting sqref="C25:C26">
    <cfRule type="expression" dxfId="198" priority="12">
      <formula>AND($C$17=1,SUM($C$25,$C$26)&lt;&gt;1)</formula>
    </cfRule>
  </conditionalFormatting>
  <conditionalFormatting sqref="C29:C30">
    <cfRule type="expression" dxfId="197" priority="13">
      <formula>AND($C$17=1,SUM($C$29,$C$30)&lt;&gt;1)</formula>
    </cfRule>
  </conditionalFormatting>
  <conditionalFormatting sqref="C33:C34">
    <cfRule type="expression" dxfId="196" priority="14">
      <formula>AND($C$17=1,SUM($C$33,$C$34)&lt;&gt;1)</formula>
    </cfRule>
  </conditionalFormatting>
  <conditionalFormatting sqref="C40 C103 C105">
    <cfRule type="expression" dxfId="195" priority="15">
      <formula>SUM($C$40,$C$103,$C$105)&lt;&gt;1</formula>
    </cfRule>
  </conditionalFormatting>
  <conditionalFormatting sqref="C40">
    <cfRule type="expression" dxfId="194" priority="16">
      <formula>AND(SUM($D$43,$D$45:$D$50,$D$52:$D$62,$D$64:$D$66,$D$68:$D$74,$D$77:$D$79,$D$82)&gt;=1,$C$40&lt;&gt;1)</formula>
    </cfRule>
  </conditionalFormatting>
  <conditionalFormatting sqref="D10:D11">
    <cfRule type="expression" dxfId="193" priority="5">
      <formula>AND($C$7=1,SUM($D$10,$D$11)&gt;0)</formula>
    </cfRule>
    <cfRule type="expression" dxfId="192" priority="6">
      <formula>AND($C$8=1,SUM($D$10,$D$11)&lt;&gt;1)</formula>
    </cfRule>
  </conditionalFormatting>
  <conditionalFormatting sqref="D43 D45:D50 D52:D62 D64:D66 D68:D74 D77:D79 D82">
    <cfRule type="expression" dxfId="191" priority="17">
      <formula>AND($C$40=1,SUM($D$43,$D$45:$D$50,$D$52:$D$62,$D$64:$D$66,$D$68:$D$74,$D$77:$D$79,$D$82)=0)</formula>
    </cfRule>
  </conditionalFormatting>
  <conditionalFormatting sqref="D82">
    <cfRule type="expression" dxfId="190" priority="18">
      <formula>AND(COUNTA($F$83,$F$85,$F$87,$F$89,$F$91,$F$93,$F$95,$F$97,$F$99,$F$101)&gt;=1,$D$82&lt;&gt;1)</formula>
    </cfRule>
  </conditionalFormatting>
  <conditionalFormatting sqref="F83 F85 F87 F89 F91 F93 F95 F97 F99 F101">
    <cfRule type="expression" dxfId="189" priority="19">
      <formula>AND($D$82=1,COUNTA($F$83,$F$85,$F$87,$F$89,$F$91,$F$93,$F$95,$F$97,$F$99,$F$101)=0)</formula>
    </cfRule>
  </conditionalFormatting>
  <dataValidations count="4">
    <dataValidation imeMode="on" allowBlank="1" showInputMessage="1" showErrorMessage="1" sqref="F83:Z83 AI101:BC101 AI99:BC99 AI97:BC97 AI95:BC95 AI93:BC93 AI91:BC91 AI89:BC89 AI87:BC87 AI85:BC85 AI83:BC83 F101:Z101 F99:Z99 F97:Z97 F95:Z95 F93:Z93 F91:Z91 F89:Z89 F87:Z87 F85:Z85" xr:uid="{00000000-0002-0000-0600-000000000000}"/>
    <dataValidation type="list" imeMode="off" operator="equal" allowBlank="1" showErrorMessage="1" errorTitle="入力できません" error="半角数字の1を入力してください。" sqref="AF105 AG10:AG11 AF7:AF8 C7:C8 AF103 AF29:AF30 AG68:AG74 AG77:AG79 AF25:AF26 AG64:AG66 AG52:AG62 AG45:AG50 AG43 AF40 AF21:AF22 AG82 AF33:AF34 AF17:AF18 D10:D11 C105 C103 C29:C30 D68:D74 D77:D79 C25:C26 D64:D66 D52:D62 D45:D50 D43 C40 C21:C22 D82 C33:C34 C17:C18" xr:uid="{00000000-0002-0000-0600-000014000000}">
      <formula1>"1"</formula1>
    </dataValidation>
    <dataValidation type="whole" imeMode="off" operator="equal" allowBlank="1" showInputMessage="1" showErrorMessage="1" errorTitle="入力できません" error="半角数字の1を入力してください。" prompt="該当する場合に、半角数字の1を記入してください。" sqref="AF27 AF31 AF23 AF19" xr:uid="{00000000-0002-0000-0600-000036000000}">
      <formula1>1</formula1>
    </dataValidation>
    <dataValidation type="whole" imeMode="off" operator="equal" allowBlank="1" showInputMessage="1" showErrorMessage="1" errorTitle="入力できません" error="半角数字の1を入力してください。" sqref="C31 C19 C23 C27" xr:uid="{00000000-0002-0000-0600-00003A000000}">
      <formula1>1</formula1>
    </dataValidation>
  </dataValidations>
  <pageMargins left="0.55118110236220474" right="0.55118110236220474" top="0.78740157480314965" bottom="0.78740157480314965" header="0.51181102362204722" footer="0.51181102362204722"/>
  <pageSetup paperSize="9" scale="92" fitToHeight="0" orientation="portrait" cellComments="asDisplayed" r:id="rId1"/>
  <headerFooter alignWithMargins="0">
    <oddHeader>&amp;L&amp;A</oddHeader>
  </headerFooter>
  <rowBreaks count="2" manualBreakCount="2">
    <brk id="36" max="27" man="1"/>
    <brk id="75" max="27" man="1"/>
  </rowBreaks>
  <drawing r:id="rId2"/>
  <extLst>
    <ext xmlns:x14="http://schemas.microsoft.com/office/spreadsheetml/2009/9/main" uri="{78C0D931-6437-407d-A8EE-F0AAD7539E65}">
      <x14:conditionalFormattings>
        <x14:conditionalFormatting xmlns:xm="http://schemas.microsoft.com/office/excel/2006/main">
          <x14:cfRule type="expression" priority="1" id="{78223192-E58C-4524-AAC8-68BB5F415A37}">
            <xm:f>'１．学校基本情報'!$D$20&gt;0</xm:f>
            <x14:dxf>
              <fill>
                <patternFill>
                  <bgColor theme="0" tint="-0.24994659260841701"/>
                </patternFill>
              </fill>
            </x14:dxf>
          </x14:cfRule>
          <xm:sqref>C7:C8 D10:D11 C17:C18 C21:C22 C25:C26 C29:C30 C33:C34 C40 D43 D45:D50 D52:D62 D64:D66 D68:D74 D77:D79 D82 C103 C105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BH156"/>
  <sheetViews>
    <sheetView zoomScaleNormal="100" workbookViewId="0">
      <selection sqref="A1:Z1"/>
    </sheetView>
  </sheetViews>
  <sheetFormatPr defaultColWidth="8.5" defaultRowHeight="12" x14ac:dyDescent="0.15"/>
  <cols>
    <col min="1" max="1" width="4.625" style="50" customWidth="1"/>
    <col min="2" max="2" width="8.625" style="50" customWidth="1"/>
    <col min="3" max="3" width="38.625" style="50" customWidth="1"/>
    <col min="4" max="12" width="5.125" style="50" customWidth="1"/>
    <col min="13" max="24" width="5.125" style="64" customWidth="1"/>
    <col min="25" max="29" width="5.125" style="50" customWidth="1"/>
    <col min="30" max="30" width="4.125" style="50" customWidth="1"/>
    <col min="31" max="31" width="3.625" style="689" customWidth="1"/>
    <col min="32" max="32" width="7.625" style="689" customWidth="1"/>
    <col min="33" max="33" width="34.625" style="689" customWidth="1"/>
    <col min="34" max="42" width="4.125" style="689" customWidth="1"/>
    <col min="43" max="54" width="4.125" style="685" customWidth="1"/>
    <col min="55" max="55" width="4.125" style="689" customWidth="1"/>
    <col min="56" max="59" width="4.125" style="50" customWidth="1"/>
    <col min="60" max="16384" width="8.5" style="50"/>
  </cols>
  <sheetData>
    <row r="1" spans="1:56" s="15" customFormat="1" ht="21" customHeight="1" x14ac:dyDescent="0.15">
      <c r="A1" s="1978" t="str">
        <f>IF(ISBLANK('１．学校基本情報'!$A$7),"",'１．学校基本情報'!$A$7)</f>
        <v/>
      </c>
      <c r="B1" s="1978"/>
      <c r="C1" s="1978"/>
      <c r="D1" s="1978"/>
      <c r="E1" s="1978"/>
      <c r="F1" s="1978"/>
      <c r="G1" s="1978"/>
      <c r="H1" s="1978"/>
      <c r="I1" s="1978"/>
      <c r="J1" s="1978"/>
      <c r="K1" s="1978"/>
      <c r="L1" s="1978"/>
      <c r="M1" s="1978"/>
      <c r="N1" s="1978"/>
      <c r="O1" s="1978"/>
      <c r="P1" s="1978"/>
      <c r="Q1" s="1978"/>
      <c r="R1" s="1978"/>
      <c r="S1" s="1978"/>
      <c r="T1" s="1978"/>
      <c r="U1" s="1978"/>
      <c r="V1" s="1978"/>
      <c r="W1" s="1978"/>
      <c r="X1" s="1978"/>
      <c r="Y1" s="1978"/>
      <c r="Z1" s="1978"/>
      <c r="AD1" s="39"/>
      <c r="AE1" s="1933" t="s">
        <v>146</v>
      </c>
      <c r="AF1" s="1933"/>
      <c r="AG1" s="1933"/>
      <c r="AH1" s="1933"/>
      <c r="AI1" s="1933"/>
      <c r="AJ1" s="1933"/>
      <c r="AK1" s="1933"/>
      <c r="AL1" s="1933"/>
      <c r="AM1" s="1933"/>
      <c r="AN1" s="1933"/>
      <c r="AO1" s="1933"/>
      <c r="AP1" s="1933"/>
      <c r="AQ1" s="1933"/>
      <c r="AR1" s="1933"/>
      <c r="AS1" s="1933"/>
      <c r="AT1" s="1933"/>
      <c r="AU1" s="1933"/>
      <c r="AV1" s="1933"/>
      <c r="AW1" s="1933"/>
      <c r="AX1" s="1933"/>
      <c r="AY1" s="1933"/>
      <c r="AZ1" s="1933"/>
      <c r="BA1" s="1933"/>
      <c r="BB1" s="1933"/>
      <c r="BC1" s="39"/>
    </row>
    <row r="2" spans="1:56" s="15" customFormat="1" ht="21" customHeight="1" x14ac:dyDescent="0.15">
      <c r="A2" s="2388" t="s">
        <v>321</v>
      </c>
      <c r="B2" s="2388"/>
      <c r="C2" s="2388"/>
      <c r="D2" s="2388"/>
      <c r="E2" s="2388"/>
      <c r="F2" s="2388"/>
      <c r="G2" s="2388"/>
      <c r="H2" s="2388"/>
      <c r="I2" s="2388"/>
      <c r="J2" s="2388"/>
      <c r="K2" s="2388"/>
      <c r="L2" s="2388"/>
      <c r="M2" s="2388"/>
      <c r="N2" s="2388"/>
      <c r="O2" s="2388"/>
      <c r="P2" s="2388"/>
      <c r="Q2" s="2388"/>
      <c r="R2" s="2388"/>
      <c r="S2" s="2388"/>
      <c r="T2" s="2388"/>
      <c r="U2" s="2388"/>
      <c r="V2" s="2388"/>
      <c r="W2" s="2388"/>
      <c r="X2" s="2388"/>
      <c r="Y2" s="968"/>
      <c r="Z2" s="968"/>
      <c r="AA2" s="21"/>
      <c r="AB2" s="21"/>
      <c r="AE2" s="2308" t="s">
        <v>321</v>
      </c>
      <c r="AF2" s="2308"/>
      <c r="AG2" s="2308"/>
      <c r="AH2" s="2308"/>
      <c r="AI2" s="2308"/>
      <c r="AJ2" s="2308"/>
      <c r="AK2" s="2308"/>
      <c r="AL2" s="2308"/>
      <c r="AM2" s="2308"/>
      <c r="AN2" s="2308"/>
      <c r="AO2" s="2308"/>
      <c r="AP2" s="2308"/>
      <c r="AQ2" s="2308"/>
      <c r="AR2" s="2308"/>
      <c r="AS2" s="2308"/>
      <c r="AT2" s="2308"/>
      <c r="AU2" s="2308"/>
      <c r="AV2" s="2308"/>
      <c r="AW2" s="2308"/>
      <c r="AX2" s="2308"/>
      <c r="AY2" s="2308"/>
      <c r="AZ2" s="2308"/>
      <c r="BA2" s="2308"/>
      <c r="BB2" s="2308"/>
      <c r="BC2" s="1263"/>
    </row>
    <row r="3" spans="1:56" s="15" customFormat="1" ht="18" customHeight="1" x14ac:dyDescent="0.15">
      <c r="A3" s="2425" t="s">
        <v>102</v>
      </c>
      <c r="B3" s="2425"/>
      <c r="C3" s="2425"/>
      <c r="D3" s="2425"/>
      <c r="E3" s="2425"/>
      <c r="F3" s="2425"/>
      <c r="G3" s="2425"/>
      <c r="H3" s="2425"/>
      <c r="I3" s="2425"/>
      <c r="J3" s="2425"/>
      <c r="K3" s="2425"/>
      <c r="L3" s="2425"/>
      <c r="M3" s="2425"/>
      <c r="N3" s="2425"/>
      <c r="O3" s="2425"/>
      <c r="P3" s="2425"/>
      <c r="Q3" s="2425"/>
      <c r="R3" s="2425"/>
      <c r="S3" s="2425"/>
      <c r="T3" s="2425"/>
      <c r="U3" s="2425"/>
      <c r="V3" s="2425"/>
      <c r="W3" s="2425"/>
      <c r="X3" s="2425"/>
      <c r="Y3" s="2425"/>
      <c r="Z3" s="2425"/>
      <c r="AA3" s="392"/>
      <c r="AB3" s="392"/>
      <c r="AC3" s="19"/>
      <c r="AD3" s="19"/>
      <c r="AE3" s="2309" t="s">
        <v>102</v>
      </c>
      <c r="AF3" s="2309"/>
      <c r="AG3" s="2309"/>
      <c r="AH3" s="2309"/>
      <c r="AI3" s="2309"/>
      <c r="AJ3" s="2309"/>
      <c r="AK3" s="2309"/>
      <c r="AL3" s="2309"/>
      <c r="AM3" s="2309"/>
      <c r="AN3" s="2309"/>
      <c r="AO3" s="2309"/>
      <c r="AP3" s="2309"/>
      <c r="AQ3" s="2309"/>
      <c r="AR3" s="2309"/>
      <c r="AS3" s="2309"/>
      <c r="AT3" s="2309"/>
      <c r="AU3" s="2309"/>
      <c r="AV3" s="2309"/>
      <c r="AW3" s="2309"/>
      <c r="AX3" s="2309"/>
      <c r="AY3" s="2309"/>
      <c r="AZ3" s="2309"/>
      <c r="BA3" s="2309"/>
      <c r="BB3" s="2309"/>
      <c r="BC3" s="1180"/>
    </row>
    <row r="4" spans="1:56" s="16" customFormat="1" ht="50.25" customHeight="1" thickBot="1" x14ac:dyDescent="0.3">
      <c r="A4" s="2415" t="s">
        <v>2990</v>
      </c>
      <c r="B4" s="2415"/>
      <c r="C4" s="2415"/>
      <c r="D4" s="2415"/>
      <c r="E4" s="2415"/>
      <c r="F4" s="2415"/>
      <c r="G4" s="2415"/>
      <c r="H4" s="2415"/>
      <c r="I4" s="2415"/>
      <c r="J4" s="2415"/>
      <c r="K4" s="2415"/>
      <c r="L4" s="2415"/>
      <c r="M4" s="2415"/>
      <c r="N4" s="2415"/>
      <c r="O4" s="2415"/>
      <c r="P4" s="2415"/>
      <c r="Q4" s="2415"/>
      <c r="R4" s="2415"/>
      <c r="S4" s="2415"/>
      <c r="T4" s="2415"/>
      <c r="U4" s="2415"/>
      <c r="V4" s="2415"/>
      <c r="W4" s="2415"/>
      <c r="X4" s="2415"/>
      <c r="Y4" s="2415"/>
      <c r="Z4" s="2415"/>
      <c r="AA4" s="15"/>
      <c r="AB4" s="15"/>
      <c r="AC4" s="15"/>
      <c r="AD4" s="15"/>
      <c r="AE4" s="2310" t="s">
        <v>2918</v>
      </c>
      <c r="AF4" s="2310"/>
      <c r="AG4" s="2310"/>
      <c r="AH4" s="2310"/>
      <c r="AI4" s="2310"/>
      <c r="AJ4" s="2310"/>
      <c r="AK4" s="2310"/>
      <c r="AL4" s="2310"/>
      <c r="AM4" s="2311"/>
      <c r="AN4" s="2311"/>
      <c r="AO4" s="2311"/>
      <c r="AP4" s="2311"/>
      <c r="AQ4" s="2311"/>
      <c r="AR4" s="2311"/>
      <c r="AS4" s="2311"/>
      <c r="AT4" s="2311"/>
      <c r="AU4" s="2311"/>
      <c r="AV4" s="2311"/>
      <c r="AW4" s="2311"/>
      <c r="AX4" s="2311"/>
      <c r="AY4" s="2311"/>
      <c r="AZ4" s="2311"/>
      <c r="BA4" s="2311"/>
      <c r="BB4" s="2311"/>
      <c r="BC4" s="39"/>
    </row>
    <row r="5" spans="1:56" s="16" customFormat="1" ht="21" customHeight="1" thickBot="1" x14ac:dyDescent="0.3">
      <c r="A5" s="2389" t="s">
        <v>368</v>
      </c>
      <c r="B5" s="2390"/>
      <c r="C5" s="2395" t="s">
        <v>369</v>
      </c>
      <c r="D5" s="2398" t="s">
        <v>420</v>
      </c>
      <c r="E5" s="2401" t="s">
        <v>421</v>
      </c>
      <c r="F5" s="2401" t="s">
        <v>422</v>
      </c>
      <c r="G5" s="2401" t="s">
        <v>423</v>
      </c>
      <c r="H5" s="2404" t="s">
        <v>424</v>
      </c>
      <c r="I5" s="2422" t="s">
        <v>2991</v>
      </c>
      <c r="J5" s="2423"/>
      <c r="K5" s="2423"/>
      <c r="L5" s="2423"/>
      <c r="M5" s="2423"/>
      <c r="N5" s="2423"/>
      <c r="O5" s="2423"/>
      <c r="P5" s="2423"/>
      <c r="Q5" s="2423"/>
      <c r="R5" s="2423"/>
      <c r="S5" s="2423"/>
      <c r="T5" s="2423"/>
      <c r="U5" s="2423"/>
      <c r="V5" s="2423"/>
      <c r="W5" s="2423"/>
      <c r="X5" s="2423"/>
      <c r="Y5" s="2423"/>
      <c r="Z5" s="2424"/>
      <c r="AA5" s="26"/>
      <c r="AE5" s="2312" t="s">
        <v>368</v>
      </c>
      <c r="AF5" s="2313"/>
      <c r="AG5" s="2318" t="s">
        <v>369</v>
      </c>
      <c r="AH5" s="2321" t="s">
        <v>420</v>
      </c>
      <c r="AI5" s="2324" t="s">
        <v>421</v>
      </c>
      <c r="AJ5" s="2324" t="s">
        <v>422</v>
      </c>
      <c r="AK5" s="2324" t="s">
        <v>423</v>
      </c>
      <c r="AL5" s="2327" t="s">
        <v>424</v>
      </c>
      <c r="AM5" s="2379" t="s">
        <v>2919</v>
      </c>
      <c r="AN5" s="2380"/>
      <c r="AO5" s="2380"/>
      <c r="AP5" s="2380"/>
      <c r="AQ5" s="2380"/>
      <c r="AR5" s="2380"/>
      <c r="AS5" s="2380"/>
      <c r="AT5" s="2380"/>
      <c r="AU5" s="2380"/>
      <c r="AV5" s="2380"/>
      <c r="AW5" s="2380"/>
      <c r="AX5" s="2380"/>
      <c r="AY5" s="2380"/>
      <c r="AZ5" s="2380"/>
      <c r="BA5" s="2380"/>
      <c r="BB5" s="2380"/>
      <c r="BC5" s="2380"/>
      <c r="BD5" s="2381"/>
    </row>
    <row r="6" spans="1:56" s="16" customFormat="1" ht="19.5" customHeight="1" x14ac:dyDescent="0.25">
      <c r="A6" s="2391"/>
      <c r="B6" s="2392"/>
      <c r="C6" s="2396"/>
      <c r="D6" s="2399"/>
      <c r="E6" s="2402"/>
      <c r="F6" s="2402"/>
      <c r="G6" s="2402"/>
      <c r="H6" s="2405"/>
      <c r="I6" s="2285" t="s">
        <v>2992</v>
      </c>
      <c r="J6" s="2286"/>
      <c r="K6" s="2286"/>
      <c r="L6" s="2286"/>
      <c r="M6" s="2286"/>
      <c r="N6" s="2286"/>
      <c r="O6" s="2286"/>
      <c r="P6" s="2287"/>
      <c r="Q6" s="2288" t="s">
        <v>2993</v>
      </c>
      <c r="R6" s="2289"/>
      <c r="S6" s="2329"/>
      <c r="T6" s="2330"/>
      <c r="U6" s="2329"/>
      <c r="V6" s="2330"/>
      <c r="W6" s="2408" t="s">
        <v>56</v>
      </c>
      <c r="X6" s="2409"/>
      <c r="Y6" s="2416" t="s">
        <v>3974</v>
      </c>
      <c r="Z6" s="2417"/>
      <c r="AE6" s="2314"/>
      <c r="AF6" s="2315"/>
      <c r="AG6" s="2319"/>
      <c r="AH6" s="2322"/>
      <c r="AI6" s="2325"/>
      <c r="AJ6" s="2325"/>
      <c r="AK6" s="2325"/>
      <c r="AL6" s="2328"/>
      <c r="AM6" s="2296" t="s">
        <v>2929</v>
      </c>
      <c r="AN6" s="2297"/>
      <c r="AO6" s="2297"/>
      <c r="AP6" s="2297"/>
      <c r="AQ6" s="2297"/>
      <c r="AR6" s="2297"/>
      <c r="AS6" s="2297"/>
      <c r="AT6" s="2298"/>
      <c r="AU6" s="2296" t="s">
        <v>2930</v>
      </c>
      <c r="AV6" s="2298"/>
      <c r="AW6" s="2329"/>
      <c r="AX6" s="2330"/>
      <c r="AY6" s="2329"/>
      <c r="AZ6" s="2330"/>
      <c r="BA6" s="2372" t="s">
        <v>56</v>
      </c>
      <c r="BB6" s="2373"/>
      <c r="BC6" s="2384" t="s">
        <v>3132</v>
      </c>
      <c r="BD6" s="2385"/>
    </row>
    <row r="7" spans="1:56" s="16" customFormat="1" ht="24" customHeight="1" x14ac:dyDescent="0.25">
      <c r="A7" s="2391"/>
      <c r="B7" s="2392"/>
      <c r="C7" s="2396"/>
      <c r="D7" s="2399"/>
      <c r="E7" s="2402"/>
      <c r="F7" s="2402"/>
      <c r="G7" s="2402"/>
      <c r="H7" s="2405"/>
      <c r="I7" s="2276" t="s">
        <v>429</v>
      </c>
      <c r="J7" s="2277"/>
      <c r="K7" s="2282" t="s">
        <v>436</v>
      </c>
      <c r="L7" s="2283"/>
      <c r="M7" s="2283"/>
      <c r="N7" s="2283"/>
      <c r="O7" s="2283"/>
      <c r="P7" s="2284"/>
      <c r="Q7" s="2290"/>
      <c r="R7" s="2291"/>
      <c r="S7" s="2331"/>
      <c r="T7" s="2332"/>
      <c r="U7" s="2331"/>
      <c r="V7" s="2332"/>
      <c r="W7" s="2410"/>
      <c r="X7" s="2411"/>
      <c r="Y7" s="2418"/>
      <c r="Z7" s="2419"/>
      <c r="AE7" s="2314"/>
      <c r="AF7" s="2315"/>
      <c r="AG7" s="2319"/>
      <c r="AH7" s="2322"/>
      <c r="AI7" s="2325"/>
      <c r="AJ7" s="2325"/>
      <c r="AK7" s="2325"/>
      <c r="AL7" s="2328"/>
      <c r="AM7" s="2299" t="s">
        <v>429</v>
      </c>
      <c r="AN7" s="2300"/>
      <c r="AO7" s="2305" t="s">
        <v>436</v>
      </c>
      <c r="AP7" s="2306"/>
      <c r="AQ7" s="2306"/>
      <c r="AR7" s="2306"/>
      <c r="AS7" s="2306"/>
      <c r="AT7" s="2307"/>
      <c r="AU7" s="2384"/>
      <c r="AV7" s="2385"/>
      <c r="AW7" s="2331"/>
      <c r="AX7" s="2332"/>
      <c r="AY7" s="2331"/>
      <c r="AZ7" s="2332"/>
      <c r="BA7" s="2374"/>
      <c r="BB7" s="2375"/>
      <c r="BC7" s="2384"/>
      <c r="BD7" s="2385"/>
    </row>
    <row r="8" spans="1:56" s="16" customFormat="1" ht="30" customHeight="1" x14ac:dyDescent="0.25">
      <c r="A8" s="2391"/>
      <c r="B8" s="2392"/>
      <c r="C8" s="2396"/>
      <c r="D8" s="2399"/>
      <c r="E8" s="2402"/>
      <c r="F8" s="2402"/>
      <c r="G8" s="2402"/>
      <c r="H8" s="2405"/>
      <c r="I8" s="2278"/>
      <c r="J8" s="2279"/>
      <c r="K8" s="2280" t="s">
        <v>426</v>
      </c>
      <c r="L8" s="2281"/>
      <c r="M8" s="2280" t="s">
        <v>427</v>
      </c>
      <c r="N8" s="2281"/>
      <c r="O8" s="2280" t="s">
        <v>2941</v>
      </c>
      <c r="P8" s="2414"/>
      <c r="Q8" s="2292"/>
      <c r="R8" s="2293"/>
      <c r="S8" s="2406"/>
      <c r="T8" s="2407"/>
      <c r="U8" s="2406"/>
      <c r="V8" s="2407"/>
      <c r="W8" s="2412"/>
      <c r="X8" s="2413"/>
      <c r="Y8" s="2420"/>
      <c r="Z8" s="2421"/>
      <c r="AD8" s="448"/>
      <c r="AE8" s="2314"/>
      <c r="AF8" s="2315"/>
      <c r="AG8" s="2319"/>
      <c r="AH8" s="2322"/>
      <c r="AI8" s="2325"/>
      <c r="AJ8" s="2325"/>
      <c r="AK8" s="2325"/>
      <c r="AL8" s="2328"/>
      <c r="AM8" s="2301"/>
      <c r="AN8" s="2302"/>
      <c r="AO8" s="2303" t="s">
        <v>426</v>
      </c>
      <c r="AP8" s="2304"/>
      <c r="AQ8" s="2303" t="s">
        <v>427</v>
      </c>
      <c r="AR8" s="2304"/>
      <c r="AS8" s="2303" t="s">
        <v>428</v>
      </c>
      <c r="AT8" s="2378"/>
      <c r="AU8" s="2386"/>
      <c r="AV8" s="2387"/>
      <c r="AW8" s="2333"/>
      <c r="AX8" s="2334"/>
      <c r="AY8" s="2333"/>
      <c r="AZ8" s="2334"/>
      <c r="BA8" s="2376"/>
      <c r="BB8" s="2377"/>
      <c r="BC8" s="2386"/>
      <c r="BD8" s="2387"/>
    </row>
    <row r="9" spans="1:56" s="16" customFormat="1" ht="60" customHeight="1" thickBot="1" x14ac:dyDescent="0.3">
      <c r="A9" s="2393"/>
      <c r="B9" s="2394"/>
      <c r="C9" s="2397"/>
      <c r="D9" s="2400"/>
      <c r="E9" s="2403"/>
      <c r="F9" s="2403"/>
      <c r="G9" s="2403"/>
      <c r="H9" s="2405"/>
      <c r="I9" s="966" t="s">
        <v>103</v>
      </c>
      <c r="J9" s="654" t="s">
        <v>104</v>
      </c>
      <c r="K9" s="655" t="s">
        <v>103</v>
      </c>
      <c r="L9" s="653" t="s">
        <v>104</v>
      </c>
      <c r="M9" s="655" t="s">
        <v>103</v>
      </c>
      <c r="N9" s="653" t="s">
        <v>104</v>
      </c>
      <c r="O9" s="655" t="s">
        <v>103</v>
      </c>
      <c r="P9" s="967" t="s">
        <v>104</v>
      </c>
      <c r="Q9" s="249" t="s">
        <v>103</v>
      </c>
      <c r="R9" s="250" t="s">
        <v>104</v>
      </c>
      <c r="S9" s="2294"/>
      <c r="T9" s="2295"/>
      <c r="U9" s="2294"/>
      <c r="V9" s="2295"/>
      <c r="W9" s="251" t="s">
        <v>103</v>
      </c>
      <c r="X9" s="252" t="s">
        <v>104</v>
      </c>
      <c r="Y9" s="989" t="s">
        <v>103</v>
      </c>
      <c r="Z9" s="990" t="s">
        <v>104</v>
      </c>
      <c r="AE9" s="2316"/>
      <c r="AF9" s="2317"/>
      <c r="AG9" s="2320"/>
      <c r="AH9" s="2323"/>
      <c r="AI9" s="2326"/>
      <c r="AJ9" s="2326"/>
      <c r="AK9" s="2326"/>
      <c r="AL9" s="2328"/>
      <c r="AM9" s="1264" t="s">
        <v>103</v>
      </c>
      <c r="AN9" s="1265" t="s">
        <v>104</v>
      </c>
      <c r="AO9" s="1266" t="s">
        <v>103</v>
      </c>
      <c r="AP9" s="1267" t="s">
        <v>104</v>
      </c>
      <c r="AQ9" s="1266" t="s">
        <v>103</v>
      </c>
      <c r="AR9" s="1267" t="s">
        <v>104</v>
      </c>
      <c r="AS9" s="1266" t="s">
        <v>103</v>
      </c>
      <c r="AT9" s="1268" t="s">
        <v>104</v>
      </c>
      <c r="AU9" s="1264" t="s">
        <v>103</v>
      </c>
      <c r="AV9" s="1267" t="s">
        <v>104</v>
      </c>
      <c r="AW9" s="2382"/>
      <c r="AX9" s="2383"/>
      <c r="AY9" s="2382"/>
      <c r="AZ9" s="2383"/>
      <c r="BA9" s="1264" t="s">
        <v>103</v>
      </c>
      <c r="BB9" s="1269" t="s">
        <v>104</v>
      </c>
      <c r="BC9" s="1264" t="s">
        <v>103</v>
      </c>
      <c r="BD9" s="1269" t="s">
        <v>104</v>
      </c>
    </row>
    <row r="10" spans="1:56" s="16" customFormat="1" ht="16.5" customHeight="1" x14ac:dyDescent="0.25">
      <c r="A10" s="2432" t="s">
        <v>0</v>
      </c>
      <c r="B10" s="2433"/>
      <c r="C10" s="400" t="s">
        <v>3</v>
      </c>
      <c r="D10" s="70"/>
      <c r="E10" s="165"/>
      <c r="F10" s="83"/>
      <c r="G10" s="395"/>
      <c r="H10" s="396"/>
      <c r="I10" s="399"/>
      <c r="J10" s="72"/>
      <c r="K10" s="73"/>
      <c r="L10" s="72"/>
      <c r="M10" s="73"/>
      <c r="N10" s="72"/>
      <c r="O10" s="397"/>
      <c r="P10" s="72"/>
      <c r="Q10" s="399"/>
      <c r="R10" s="398"/>
      <c r="S10" s="500"/>
      <c r="T10" s="501"/>
      <c r="U10" s="500"/>
      <c r="V10" s="502"/>
      <c r="W10" s="399"/>
      <c r="X10" s="74"/>
      <c r="Y10" s="1643">
        <f t="shared" ref="Y10:Y35" si="0">SUM(I10,K10,M10,O10,Q10,W10)</f>
        <v>0</v>
      </c>
      <c r="Z10" s="1644">
        <f t="shared" ref="Z10:Z35" si="1">SUM(J10,L10,N10,P10,R10,X10)</f>
        <v>0</v>
      </c>
      <c r="AE10" s="2341" t="s">
        <v>0</v>
      </c>
      <c r="AF10" s="2342"/>
      <c r="AG10" s="1270" t="s">
        <v>3</v>
      </c>
      <c r="AH10" s="1271"/>
      <c r="AI10" s="1272"/>
      <c r="AJ10" s="1273"/>
      <c r="AK10" s="1274"/>
      <c r="AL10" s="37"/>
      <c r="AM10" s="1275"/>
      <c r="AN10" s="1276"/>
      <c r="AO10" s="1277"/>
      <c r="AP10" s="1276"/>
      <c r="AQ10" s="1277"/>
      <c r="AR10" s="1276"/>
      <c r="AS10" s="1278"/>
      <c r="AT10" s="1276"/>
      <c r="AU10" s="1275"/>
      <c r="AV10" s="1279"/>
      <c r="AW10" s="1280"/>
      <c r="AX10" s="1281"/>
      <c r="AY10" s="1280"/>
      <c r="AZ10" s="1282"/>
      <c r="BA10" s="1275"/>
      <c r="BB10" s="1283"/>
      <c r="BC10" s="1172">
        <v>0</v>
      </c>
      <c r="BD10" s="1284">
        <v>0</v>
      </c>
    </row>
    <row r="11" spans="1:56" s="16" customFormat="1" ht="16.5" customHeight="1" x14ac:dyDescent="0.25">
      <c r="A11" s="2432"/>
      <c r="B11" s="2433"/>
      <c r="C11" s="401" t="s">
        <v>4</v>
      </c>
      <c r="D11" s="256"/>
      <c r="E11" s="257"/>
      <c r="F11" s="162"/>
      <c r="G11" s="162"/>
      <c r="H11" s="163"/>
      <c r="I11" s="258"/>
      <c r="J11" s="260"/>
      <c r="K11" s="93"/>
      <c r="L11" s="114"/>
      <c r="M11" s="94"/>
      <c r="N11" s="260"/>
      <c r="O11" s="259"/>
      <c r="P11" s="260"/>
      <c r="Q11" s="258"/>
      <c r="R11" s="259"/>
      <c r="S11" s="503"/>
      <c r="T11" s="504"/>
      <c r="U11" s="503"/>
      <c r="V11" s="505"/>
      <c r="W11" s="258"/>
      <c r="X11" s="261"/>
      <c r="Y11" s="1645">
        <f t="shared" si="0"/>
        <v>0</v>
      </c>
      <c r="Z11" s="1646">
        <f t="shared" si="1"/>
        <v>0</v>
      </c>
      <c r="AE11" s="2341"/>
      <c r="AF11" s="2342"/>
      <c r="AG11" s="1285" t="s">
        <v>4</v>
      </c>
      <c r="AH11" s="1286"/>
      <c r="AI11" s="1287"/>
      <c r="AJ11" s="1288"/>
      <c r="AK11" s="1288"/>
      <c r="AL11" s="1289"/>
      <c r="AM11" s="1290"/>
      <c r="AN11" s="1291"/>
      <c r="AO11" s="1292"/>
      <c r="AP11" s="1293"/>
      <c r="AQ11" s="1294"/>
      <c r="AR11" s="1291"/>
      <c r="AS11" s="1295"/>
      <c r="AT11" s="1291"/>
      <c r="AU11" s="1290"/>
      <c r="AV11" s="1295"/>
      <c r="AW11" s="1296"/>
      <c r="AX11" s="1297"/>
      <c r="AY11" s="1296"/>
      <c r="AZ11" s="1298"/>
      <c r="BA11" s="1290"/>
      <c r="BB11" s="1262"/>
      <c r="BC11" s="1299">
        <v>0</v>
      </c>
      <c r="BD11" s="1300">
        <v>0</v>
      </c>
    </row>
    <row r="12" spans="1:56" s="16" customFormat="1" ht="16.5" customHeight="1" x14ac:dyDescent="0.25">
      <c r="A12" s="2434"/>
      <c r="B12" s="2435"/>
      <c r="C12" s="817" t="s">
        <v>260</v>
      </c>
      <c r="D12" s="75"/>
      <c r="E12" s="253"/>
      <c r="F12" s="76"/>
      <c r="G12" s="76"/>
      <c r="H12" s="77"/>
      <c r="I12" s="78"/>
      <c r="J12" s="81"/>
      <c r="K12" s="79"/>
      <c r="L12" s="81"/>
      <c r="M12" s="79"/>
      <c r="N12" s="81"/>
      <c r="O12" s="80"/>
      <c r="P12" s="81"/>
      <c r="Q12" s="78"/>
      <c r="R12" s="79"/>
      <c r="S12" s="506"/>
      <c r="T12" s="507"/>
      <c r="U12" s="506"/>
      <c r="V12" s="508"/>
      <c r="W12" s="78"/>
      <c r="X12" s="82"/>
      <c r="Y12" s="1647">
        <f t="shared" si="0"/>
        <v>0</v>
      </c>
      <c r="Z12" s="1648">
        <f t="shared" si="1"/>
        <v>0</v>
      </c>
      <c r="AE12" s="2343"/>
      <c r="AF12" s="2344"/>
      <c r="AG12" s="1301" t="s">
        <v>260</v>
      </c>
      <c r="AH12" s="1302"/>
      <c r="AI12" s="1303"/>
      <c r="AJ12" s="1304"/>
      <c r="AK12" s="1304"/>
      <c r="AL12" s="40"/>
      <c r="AM12" s="1305"/>
      <c r="AN12" s="1306"/>
      <c r="AO12" s="1307"/>
      <c r="AP12" s="1306"/>
      <c r="AQ12" s="1307"/>
      <c r="AR12" s="1306"/>
      <c r="AS12" s="1308"/>
      <c r="AT12" s="1306"/>
      <c r="AU12" s="1305"/>
      <c r="AV12" s="1307"/>
      <c r="AW12" s="1309"/>
      <c r="AX12" s="1310"/>
      <c r="AY12" s="1309"/>
      <c r="AZ12" s="1311"/>
      <c r="BA12" s="1305"/>
      <c r="BB12" s="1312"/>
      <c r="BC12" s="1313">
        <v>0</v>
      </c>
      <c r="BD12" s="1314">
        <v>0</v>
      </c>
    </row>
    <row r="13" spans="1:56" s="16" customFormat="1" ht="16.5" customHeight="1" x14ac:dyDescent="0.25">
      <c r="A13" s="2436" t="s">
        <v>287</v>
      </c>
      <c r="B13" s="2437"/>
      <c r="C13" s="402" t="s">
        <v>5</v>
      </c>
      <c r="D13" s="70"/>
      <c r="E13" s="165"/>
      <c r="F13" s="71"/>
      <c r="G13" s="83"/>
      <c r="H13" s="438"/>
      <c r="I13" s="987"/>
      <c r="J13" s="87"/>
      <c r="K13" s="85"/>
      <c r="L13" s="85"/>
      <c r="M13" s="86"/>
      <c r="N13" s="87"/>
      <c r="O13" s="85"/>
      <c r="P13" s="87"/>
      <c r="Q13" s="84"/>
      <c r="R13" s="85"/>
      <c r="S13" s="509"/>
      <c r="T13" s="510"/>
      <c r="U13" s="509"/>
      <c r="V13" s="511"/>
      <c r="W13" s="84"/>
      <c r="X13" s="88"/>
      <c r="Y13" s="1649">
        <f t="shared" si="0"/>
        <v>0</v>
      </c>
      <c r="Z13" s="1650">
        <f t="shared" si="1"/>
        <v>0</v>
      </c>
      <c r="AE13" s="2345" t="s">
        <v>287</v>
      </c>
      <c r="AF13" s="2346"/>
      <c r="AG13" s="1315" t="s">
        <v>5</v>
      </c>
      <c r="AH13" s="1271"/>
      <c r="AI13" s="1272"/>
      <c r="AJ13" s="1316"/>
      <c r="AK13" s="1273"/>
      <c r="AL13" s="1317"/>
      <c r="AM13" s="1318"/>
      <c r="AN13" s="1319"/>
      <c r="AO13" s="1320"/>
      <c r="AP13" s="1320"/>
      <c r="AQ13" s="1321"/>
      <c r="AR13" s="1319"/>
      <c r="AS13" s="1320"/>
      <c r="AT13" s="1319"/>
      <c r="AU13" s="1318"/>
      <c r="AV13" s="1320"/>
      <c r="AW13" s="1322"/>
      <c r="AX13" s="1323"/>
      <c r="AY13" s="1322"/>
      <c r="AZ13" s="1324"/>
      <c r="BA13" s="1318"/>
      <c r="BB13" s="1231"/>
      <c r="BC13" s="1172">
        <v>0</v>
      </c>
      <c r="BD13" s="1325">
        <v>0</v>
      </c>
    </row>
    <row r="14" spans="1:56" s="16" customFormat="1" ht="16.5" customHeight="1" x14ac:dyDescent="0.25">
      <c r="A14" s="2438"/>
      <c r="B14" s="2439"/>
      <c r="C14" s="403" t="s">
        <v>6</v>
      </c>
      <c r="D14" s="89"/>
      <c r="E14" s="124"/>
      <c r="F14" s="90"/>
      <c r="G14" s="90"/>
      <c r="H14" s="91"/>
      <c r="I14" s="92"/>
      <c r="J14" s="95"/>
      <c r="K14" s="93"/>
      <c r="L14" s="93"/>
      <c r="M14" s="94"/>
      <c r="N14" s="95"/>
      <c r="O14" s="93"/>
      <c r="P14" s="95"/>
      <c r="Q14" s="92"/>
      <c r="R14" s="93"/>
      <c r="S14" s="512"/>
      <c r="T14" s="513"/>
      <c r="U14" s="512"/>
      <c r="V14" s="514"/>
      <c r="W14" s="92"/>
      <c r="X14" s="96"/>
      <c r="Y14" s="1645">
        <f t="shared" si="0"/>
        <v>0</v>
      </c>
      <c r="Z14" s="1646">
        <f t="shared" si="1"/>
        <v>0</v>
      </c>
      <c r="AE14" s="2347"/>
      <c r="AF14" s="2348"/>
      <c r="AG14" s="1326" t="s">
        <v>6</v>
      </c>
      <c r="AH14" s="1327"/>
      <c r="AI14" s="1328"/>
      <c r="AJ14" s="1329"/>
      <c r="AK14" s="1329"/>
      <c r="AL14" s="1330"/>
      <c r="AM14" s="1331"/>
      <c r="AN14" s="1332"/>
      <c r="AO14" s="1292"/>
      <c r="AP14" s="1292"/>
      <c r="AQ14" s="1294"/>
      <c r="AR14" s="1332"/>
      <c r="AS14" s="1292"/>
      <c r="AT14" s="1332"/>
      <c r="AU14" s="1331"/>
      <c r="AV14" s="1292"/>
      <c r="AW14" s="1333"/>
      <c r="AX14" s="1334"/>
      <c r="AY14" s="1333"/>
      <c r="AZ14" s="1335"/>
      <c r="BA14" s="1331"/>
      <c r="BB14" s="1336"/>
      <c r="BC14" s="1299">
        <v>0</v>
      </c>
      <c r="BD14" s="1300">
        <v>0</v>
      </c>
    </row>
    <row r="15" spans="1:56" s="16" customFormat="1" ht="16.5" customHeight="1" x14ac:dyDescent="0.25">
      <c r="A15" s="2440"/>
      <c r="B15" s="2441"/>
      <c r="C15" s="818" t="s">
        <v>261</v>
      </c>
      <c r="D15" s="75"/>
      <c r="E15" s="253"/>
      <c r="F15" s="76"/>
      <c r="G15" s="76"/>
      <c r="H15" s="77"/>
      <c r="I15" s="78"/>
      <c r="J15" s="81"/>
      <c r="K15" s="79"/>
      <c r="L15" s="79"/>
      <c r="M15" s="80"/>
      <c r="N15" s="81"/>
      <c r="O15" s="79"/>
      <c r="P15" s="81"/>
      <c r="Q15" s="78"/>
      <c r="R15" s="79"/>
      <c r="S15" s="506"/>
      <c r="T15" s="507"/>
      <c r="U15" s="506"/>
      <c r="V15" s="508"/>
      <c r="W15" s="78"/>
      <c r="X15" s="82"/>
      <c r="Y15" s="1647">
        <f t="shared" si="0"/>
        <v>0</v>
      </c>
      <c r="Z15" s="1648">
        <f t="shared" si="1"/>
        <v>0</v>
      </c>
      <c r="AE15" s="2349"/>
      <c r="AF15" s="2350"/>
      <c r="AG15" s="1337" t="s">
        <v>261</v>
      </c>
      <c r="AH15" s="1302"/>
      <c r="AI15" s="1303"/>
      <c r="AJ15" s="1304"/>
      <c r="AK15" s="1304"/>
      <c r="AL15" s="40"/>
      <c r="AM15" s="1305"/>
      <c r="AN15" s="1306"/>
      <c r="AO15" s="1307"/>
      <c r="AP15" s="1307"/>
      <c r="AQ15" s="1308"/>
      <c r="AR15" s="1306"/>
      <c r="AS15" s="1307"/>
      <c r="AT15" s="1306"/>
      <c r="AU15" s="1305"/>
      <c r="AV15" s="1307"/>
      <c r="AW15" s="1309"/>
      <c r="AX15" s="1310"/>
      <c r="AY15" s="1309"/>
      <c r="AZ15" s="1311"/>
      <c r="BA15" s="1305"/>
      <c r="BB15" s="1312"/>
      <c r="BC15" s="1313">
        <v>0</v>
      </c>
      <c r="BD15" s="1314">
        <v>0</v>
      </c>
    </row>
    <row r="16" spans="1:56" s="16" customFormat="1" ht="16.5" customHeight="1" x14ac:dyDescent="0.25">
      <c r="A16" s="2426" t="s">
        <v>1</v>
      </c>
      <c r="B16" s="2427"/>
      <c r="C16" s="819" t="s">
        <v>262</v>
      </c>
      <c r="D16" s="70"/>
      <c r="E16" s="165"/>
      <c r="F16" s="71"/>
      <c r="G16" s="83"/>
      <c r="H16" s="438"/>
      <c r="I16" s="987"/>
      <c r="J16" s="87"/>
      <c r="K16" s="85"/>
      <c r="L16" s="85"/>
      <c r="M16" s="86"/>
      <c r="N16" s="87"/>
      <c r="O16" s="85"/>
      <c r="P16" s="87"/>
      <c r="Q16" s="84"/>
      <c r="R16" s="85"/>
      <c r="S16" s="509"/>
      <c r="T16" s="510"/>
      <c r="U16" s="509"/>
      <c r="V16" s="511"/>
      <c r="W16" s="84"/>
      <c r="X16" s="88"/>
      <c r="Y16" s="1649">
        <f t="shared" si="0"/>
        <v>0</v>
      </c>
      <c r="Z16" s="1650">
        <f t="shared" si="1"/>
        <v>0</v>
      </c>
      <c r="AE16" s="2345" t="s">
        <v>1</v>
      </c>
      <c r="AF16" s="2346"/>
      <c r="AG16" s="1315" t="s">
        <v>262</v>
      </c>
      <c r="AH16" s="1271"/>
      <c r="AI16" s="1272"/>
      <c r="AJ16" s="1316"/>
      <c r="AK16" s="1273"/>
      <c r="AL16" s="1317"/>
      <c r="AM16" s="1318"/>
      <c r="AN16" s="1319"/>
      <c r="AO16" s="1320"/>
      <c r="AP16" s="1320"/>
      <c r="AQ16" s="1321"/>
      <c r="AR16" s="1319"/>
      <c r="AS16" s="1320"/>
      <c r="AT16" s="1319"/>
      <c r="AU16" s="1318"/>
      <c r="AV16" s="1320"/>
      <c r="AW16" s="1322"/>
      <c r="AX16" s="1323"/>
      <c r="AY16" s="1322"/>
      <c r="AZ16" s="1324"/>
      <c r="BA16" s="1318"/>
      <c r="BB16" s="1231"/>
      <c r="BC16" s="1172">
        <v>0</v>
      </c>
      <c r="BD16" s="1325">
        <v>0</v>
      </c>
    </row>
    <row r="17" spans="1:56" s="16" customFormat="1" ht="16.5" customHeight="1" x14ac:dyDescent="0.25">
      <c r="A17" s="2428"/>
      <c r="B17" s="2429"/>
      <c r="C17" s="820" t="s">
        <v>263</v>
      </c>
      <c r="D17" s="89"/>
      <c r="E17" s="124"/>
      <c r="F17" s="90"/>
      <c r="G17" s="90"/>
      <c r="H17" s="91"/>
      <c r="I17" s="92"/>
      <c r="J17" s="95"/>
      <c r="K17" s="93"/>
      <c r="L17" s="93"/>
      <c r="M17" s="94"/>
      <c r="N17" s="95"/>
      <c r="O17" s="93"/>
      <c r="P17" s="95"/>
      <c r="Q17" s="92"/>
      <c r="R17" s="93"/>
      <c r="S17" s="512"/>
      <c r="T17" s="513"/>
      <c r="U17" s="512"/>
      <c r="V17" s="514"/>
      <c r="W17" s="92"/>
      <c r="X17" s="96"/>
      <c r="Y17" s="1645">
        <f t="shared" si="0"/>
        <v>0</v>
      </c>
      <c r="Z17" s="1646">
        <f t="shared" si="1"/>
        <v>0</v>
      </c>
      <c r="AE17" s="2347"/>
      <c r="AF17" s="2348"/>
      <c r="AG17" s="1326" t="s">
        <v>263</v>
      </c>
      <c r="AH17" s="1327"/>
      <c r="AI17" s="1328"/>
      <c r="AJ17" s="1329"/>
      <c r="AK17" s="1329"/>
      <c r="AL17" s="1330"/>
      <c r="AM17" s="1331"/>
      <c r="AN17" s="1332"/>
      <c r="AO17" s="1292"/>
      <c r="AP17" s="1292"/>
      <c r="AQ17" s="1294"/>
      <c r="AR17" s="1332"/>
      <c r="AS17" s="1292"/>
      <c r="AT17" s="1332"/>
      <c r="AU17" s="1331"/>
      <c r="AV17" s="1292"/>
      <c r="AW17" s="1333"/>
      <c r="AX17" s="1334"/>
      <c r="AY17" s="1333"/>
      <c r="AZ17" s="1335"/>
      <c r="BA17" s="1331"/>
      <c r="BB17" s="1336"/>
      <c r="BC17" s="1299">
        <v>0</v>
      </c>
      <c r="BD17" s="1300">
        <v>0</v>
      </c>
    </row>
    <row r="18" spans="1:56" s="16" customFormat="1" ht="16.5" customHeight="1" x14ac:dyDescent="0.25">
      <c r="A18" s="2428"/>
      <c r="B18" s="2429"/>
      <c r="C18" s="820" t="s">
        <v>264</v>
      </c>
      <c r="D18" s="89"/>
      <c r="E18" s="124"/>
      <c r="F18" s="90"/>
      <c r="G18" s="90"/>
      <c r="H18" s="91"/>
      <c r="I18" s="92"/>
      <c r="J18" s="95"/>
      <c r="K18" s="93"/>
      <c r="L18" s="93"/>
      <c r="M18" s="94"/>
      <c r="N18" s="95"/>
      <c r="O18" s="93"/>
      <c r="P18" s="95"/>
      <c r="Q18" s="92"/>
      <c r="R18" s="93"/>
      <c r="S18" s="512"/>
      <c r="T18" s="513"/>
      <c r="U18" s="512"/>
      <c r="V18" s="514"/>
      <c r="W18" s="92"/>
      <c r="X18" s="96"/>
      <c r="Y18" s="1645">
        <f t="shared" si="0"/>
        <v>0</v>
      </c>
      <c r="Z18" s="1646">
        <f t="shared" si="1"/>
        <v>0</v>
      </c>
      <c r="AE18" s="2347"/>
      <c r="AF18" s="2348"/>
      <c r="AG18" s="1326" t="s">
        <v>264</v>
      </c>
      <c r="AH18" s="1327"/>
      <c r="AI18" s="1328"/>
      <c r="AJ18" s="1329"/>
      <c r="AK18" s="1329"/>
      <c r="AL18" s="1330"/>
      <c r="AM18" s="1331"/>
      <c r="AN18" s="1332"/>
      <c r="AO18" s="1292"/>
      <c r="AP18" s="1292"/>
      <c r="AQ18" s="1294"/>
      <c r="AR18" s="1332"/>
      <c r="AS18" s="1292"/>
      <c r="AT18" s="1332"/>
      <c r="AU18" s="1331"/>
      <c r="AV18" s="1292"/>
      <c r="AW18" s="1333"/>
      <c r="AX18" s="1334"/>
      <c r="AY18" s="1333"/>
      <c r="AZ18" s="1335"/>
      <c r="BA18" s="1331"/>
      <c r="BB18" s="1336"/>
      <c r="BC18" s="1299">
        <v>0</v>
      </c>
      <c r="BD18" s="1300">
        <v>0</v>
      </c>
    </row>
    <row r="19" spans="1:56" s="16" customFormat="1" ht="16.5" customHeight="1" x14ac:dyDescent="0.25">
      <c r="A19" s="2430"/>
      <c r="B19" s="2431"/>
      <c r="C19" s="821" t="s">
        <v>2910</v>
      </c>
      <c r="D19" s="97"/>
      <c r="E19" s="125"/>
      <c r="F19" s="98"/>
      <c r="G19" s="76"/>
      <c r="H19" s="77"/>
      <c r="I19" s="78"/>
      <c r="J19" s="81"/>
      <c r="K19" s="79"/>
      <c r="L19" s="79"/>
      <c r="M19" s="80"/>
      <c r="N19" s="81"/>
      <c r="O19" s="79"/>
      <c r="P19" s="81"/>
      <c r="Q19" s="78"/>
      <c r="R19" s="79"/>
      <c r="S19" s="506"/>
      <c r="T19" s="507"/>
      <c r="U19" s="506"/>
      <c r="V19" s="508"/>
      <c r="W19" s="78"/>
      <c r="X19" s="82"/>
      <c r="Y19" s="1647">
        <f t="shared" si="0"/>
        <v>0</v>
      </c>
      <c r="Z19" s="1648">
        <f t="shared" si="1"/>
        <v>0</v>
      </c>
      <c r="AE19" s="2349"/>
      <c r="AF19" s="2350"/>
      <c r="AG19" s="1337" t="s">
        <v>2910</v>
      </c>
      <c r="AH19" s="1338"/>
      <c r="AI19" s="1339"/>
      <c r="AJ19" s="1340"/>
      <c r="AK19" s="1304"/>
      <c r="AL19" s="40"/>
      <c r="AM19" s="1305"/>
      <c r="AN19" s="1306"/>
      <c r="AO19" s="1307"/>
      <c r="AP19" s="1307"/>
      <c r="AQ19" s="1308"/>
      <c r="AR19" s="1306"/>
      <c r="AS19" s="1307"/>
      <c r="AT19" s="1306"/>
      <c r="AU19" s="1305"/>
      <c r="AV19" s="1307"/>
      <c r="AW19" s="1309"/>
      <c r="AX19" s="1310"/>
      <c r="AY19" s="1309"/>
      <c r="AZ19" s="1311"/>
      <c r="BA19" s="1305"/>
      <c r="BB19" s="1312"/>
      <c r="BC19" s="1313">
        <v>0</v>
      </c>
      <c r="BD19" s="1314">
        <v>0</v>
      </c>
    </row>
    <row r="20" spans="1:56" s="16" customFormat="1" ht="16.5" customHeight="1" x14ac:dyDescent="0.25">
      <c r="A20" s="2442" t="s">
        <v>265</v>
      </c>
      <c r="B20" s="2443"/>
      <c r="C20" s="2444"/>
      <c r="D20" s="70"/>
      <c r="E20" s="165"/>
      <c r="F20" s="156"/>
      <c r="G20" s="156"/>
      <c r="H20" s="270"/>
      <c r="I20" s="258"/>
      <c r="J20" s="102"/>
      <c r="K20" s="436"/>
      <c r="L20" s="100"/>
      <c r="M20" s="101"/>
      <c r="N20" s="102"/>
      <c r="O20" s="100"/>
      <c r="P20" s="102"/>
      <c r="Q20" s="99"/>
      <c r="R20" s="100"/>
      <c r="S20" s="515"/>
      <c r="T20" s="516"/>
      <c r="U20" s="515"/>
      <c r="V20" s="517"/>
      <c r="W20" s="99"/>
      <c r="X20" s="103"/>
      <c r="Y20" s="1651">
        <f t="shared" si="0"/>
        <v>0</v>
      </c>
      <c r="Z20" s="1652">
        <f t="shared" si="1"/>
        <v>0</v>
      </c>
      <c r="AE20" s="2351" t="s">
        <v>265</v>
      </c>
      <c r="AF20" s="2352"/>
      <c r="AG20" s="2353"/>
      <c r="AH20" s="1271"/>
      <c r="AI20" s="1272"/>
      <c r="AJ20" s="1246"/>
      <c r="AK20" s="1246"/>
      <c r="AL20" s="1239"/>
      <c r="AM20" s="1341"/>
      <c r="AN20" s="1342"/>
      <c r="AO20" s="1343"/>
      <c r="AP20" s="1344"/>
      <c r="AQ20" s="1345"/>
      <c r="AR20" s="1342"/>
      <c r="AS20" s="1344"/>
      <c r="AT20" s="1342"/>
      <c r="AU20" s="1341"/>
      <c r="AV20" s="1344"/>
      <c r="AW20" s="1346"/>
      <c r="AX20" s="1347"/>
      <c r="AY20" s="1346"/>
      <c r="AZ20" s="1348"/>
      <c r="BA20" s="1341"/>
      <c r="BB20" s="1349"/>
      <c r="BC20" s="1350">
        <v>0</v>
      </c>
      <c r="BD20" s="1351">
        <v>0</v>
      </c>
    </row>
    <row r="21" spans="1:56" s="16" customFormat="1" ht="16.5" customHeight="1" x14ac:dyDescent="0.25">
      <c r="A21" s="2445" t="s">
        <v>283</v>
      </c>
      <c r="B21" s="2446"/>
      <c r="C21" s="822" t="s">
        <v>266</v>
      </c>
      <c r="D21" s="70"/>
      <c r="E21" s="165"/>
      <c r="F21" s="83"/>
      <c r="G21" s="83"/>
      <c r="H21" s="438"/>
      <c r="I21" s="84"/>
      <c r="J21" s="87"/>
      <c r="K21" s="437"/>
      <c r="L21" s="85"/>
      <c r="M21" s="86"/>
      <c r="N21" s="87"/>
      <c r="O21" s="85"/>
      <c r="P21" s="87"/>
      <c r="Q21" s="84"/>
      <c r="R21" s="85"/>
      <c r="S21" s="509"/>
      <c r="T21" s="510"/>
      <c r="U21" s="509"/>
      <c r="V21" s="511"/>
      <c r="W21" s="84"/>
      <c r="X21" s="88"/>
      <c r="Y21" s="1649">
        <f t="shared" si="0"/>
        <v>0</v>
      </c>
      <c r="Z21" s="1650">
        <f t="shared" si="1"/>
        <v>0</v>
      </c>
      <c r="AE21" s="2345" t="s">
        <v>283</v>
      </c>
      <c r="AF21" s="2346"/>
      <c r="AG21" s="1315" t="s">
        <v>266</v>
      </c>
      <c r="AH21" s="1271"/>
      <c r="AI21" s="1272"/>
      <c r="AJ21" s="1273"/>
      <c r="AK21" s="1273"/>
      <c r="AL21" s="1317"/>
      <c r="AM21" s="1318"/>
      <c r="AN21" s="1319"/>
      <c r="AO21" s="1352"/>
      <c r="AP21" s="1320"/>
      <c r="AQ21" s="1321"/>
      <c r="AR21" s="1319"/>
      <c r="AS21" s="1320"/>
      <c r="AT21" s="1319"/>
      <c r="AU21" s="1318"/>
      <c r="AV21" s="1320"/>
      <c r="AW21" s="1322"/>
      <c r="AX21" s="1323"/>
      <c r="AY21" s="1322"/>
      <c r="AZ21" s="1324"/>
      <c r="BA21" s="1318"/>
      <c r="BB21" s="1231"/>
      <c r="BC21" s="1172">
        <v>0</v>
      </c>
      <c r="BD21" s="1325">
        <v>0</v>
      </c>
    </row>
    <row r="22" spans="1:56" s="16" customFormat="1" ht="16.5" customHeight="1" x14ac:dyDescent="0.25">
      <c r="A22" s="2447"/>
      <c r="B22" s="2448"/>
      <c r="C22" s="823" t="s">
        <v>301</v>
      </c>
      <c r="D22" s="89"/>
      <c r="E22" s="124"/>
      <c r="F22" s="90"/>
      <c r="G22" s="90"/>
      <c r="H22" s="91"/>
      <c r="I22" s="92"/>
      <c r="J22" s="95"/>
      <c r="K22" s="93"/>
      <c r="L22" s="93"/>
      <c r="M22" s="94"/>
      <c r="N22" s="95"/>
      <c r="O22" s="93"/>
      <c r="P22" s="95"/>
      <c r="Q22" s="92"/>
      <c r="R22" s="93"/>
      <c r="S22" s="512"/>
      <c r="T22" s="513"/>
      <c r="U22" s="512"/>
      <c r="V22" s="514"/>
      <c r="W22" s="92"/>
      <c r="X22" s="96"/>
      <c r="Y22" s="1645">
        <f t="shared" si="0"/>
        <v>0</v>
      </c>
      <c r="Z22" s="1646">
        <f t="shared" si="1"/>
        <v>0</v>
      </c>
      <c r="AE22" s="2347"/>
      <c r="AF22" s="2348"/>
      <c r="AG22" s="1326" t="s">
        <v>301</v>
      </c>
      <c r="AH22" s="1327"/>
      <c r="AI22" s="1328"/>
      <c r="AJ22" s="1329"/>
      <c r="AK22" s="1329"/>
      <c r="AL22" s="1330"/>
      <c r="AM22" s="1331"/>
      <c r="AN22" s="1332"/>
      <c r="AO22" s="1292"/>
      <c r="AP22" s="1292"/>
      <c r="AQ22" s="1294"/>
      <c r="AR22" s="1332"/>
      <c r="AS22" s="1292"/>
      <c r="AT22" s="1332"/>
      <c r="AU22" s="1331"/>
      <c r="AV22" s="1292"/>
      <c r="AW22" s="1333"/>
      <c r="AX22" s="1334"/>
      <c r="AY22" s="1333"/>
      <c r="AZ22" s="1335"/>
      <c r="BA22" s="1331"/>
      <c r="BB22" s="1336"/>
      <c r="BC22" s="1299">
        <v>0</v>
      </c>
      <c r="BD22" s="1300">
        <v>0</v>
      </c>
    </row>
    <row r="23" spans="1:56" s="16" customFormat="1" ht="16.5" customHeight="1" x14ac:dyDescent="0.25">
      <c r="A23" s="2447"/>
      <c r="B23" s="2448"/>
      <c r="C23" s="823" t="s">
        <v>726</v>
      </c>
      <c r="D23" s="97"/>
      <c r="E23" s="125"/>
      <c r="F23" s="98"/>
      <c r="G23" s="90"/>
      <c r="H23" s="91"/>
      <c r="I23" s="92"/>
      <c r="J23" s="95"/>
      <c r="K23" s="93"/>
      <c r="L23" s="93"/>
      <c r="M23" s="94"/>
      <c r="N23" s="95"/>
      <c r="O23" s="93"/>
      <c r="P23" s="95"/>
      <c r="Q23" s="92"/>
      <c r="R23" s="93"/>
      <c r="S23" s="512"/>
      <c r="T23" s="513"/>
      <c r="U23" s="512"/>
      <c r="V23" s="514"/>
      <c r="W23" s="92"/>
      <c r="X23" s="96"/>
      <c r="Y23" s="1645">
        <f t="shared" si="0"/>
        <v>0</v>
      </c>
      <c r="Z23" s="1646">
        <f t="shared" si="1"/>
        <v>0</v>
      </c>
      <c r="AE23" s="2347"/>
      <c r="AF23" s="2348"/>
      <c r="AG23" s="1326" t="s">
        <v>726</v>
      </c>
      <c r="AH23" s="1338"/>
      <c r="AI23" s="1339"/>
      <c r="AJ23" s="1340"/>
      <c r="AK23" s="1329"/>
      <c r="AL23" s="1330"/>
      <c r="AM23" s="1331"/>
      <c r="AN23" s="1332"/>
      <c r="AO23" s="1292"/>
      <c r="AP23" s="1292"/>
      <c r="AQ23" s="1294"/>
      <c r="AR23" s="1332"/>
      <c r="AS23" s="1292"/>
      <c r="AT23" s="1332"/>
      <c r="AU23" s="1331"/>
      <c r="AV23" s="1292"/>
      <c r="AW23" s="1333"/>
      <c r="AX23" s="1334"/>
      <c r="AY23" s="1333"/>
      <c r="AZ23" s="1335"/>
      <c r="BA23" s="1331"/>
      <c r="BB23" s="1336"/>
      <c r="BC23" s="1299">
        <v>0</v>
      </c>
      <c r="BD23" s="1300">
        <v>0</v>
      </c>
    </row>
    <row r="24" spans="1:56" s="16" customFormat="1" ht="16.5" customHeight="1" x14ac:dyDescent="0.25">
      <c r="A24" s="2447"/>
      <c r="B24" s="2448"/>
      <c r="C24" s="404" t="s">
        <v>7</v>
      </c>
      <c r="D24" s="97"/>
      <c r="E24" s="125"/>
      <c r="F24" s="98"/>
      <c r="G24" s="98"/>
      <c r="H24" s="166"/>
      <c r="I24" s="111"/>
      <c r="J24" s="114"/>
      <c r="K24" s="112"/>
      <c r="L24" s="112"/>
      <c r="M24" s="113"/>
      <c r="N24" s="114"/>
      <c r="O24" s="112"/>
      <c r="P24" s="114"/>
      <c r="Q24" s="111"/>
      <c r="R24" s="112"/>
      <c r="S24" s="518"/>
      <c r="T24" s="519"/>
      <c r="U24" s="518"/>
      <c r="V24" s="520"/>
      <c r="W24" s="111"/>
      <c r="X24" s="115"/>
      <c r="Y24" s="1645">
        <f t="shared" si="0"/>
        <v>0</v>
      </c>
      <c r="Z24" s="1646">
        <f t="shared" si="1"/>
        <v>0</v>
      </c>
      <c r="AE24" s="2347"/>
      <c r="AF24" s="2348"/>
      <c r="AG24" s="1301" t="s">
        <v>7</v>
      </c>
      <c r="AH24" s="1338"/>
      <c r="AI24" s="1339"/>
      <c r="AJ24" s="1340"/>
      <c r="AK24" s="1340"/>
      <c r="AL24" s="1353"/>
      <c r="AM24" s="1354"/>
      <c r="AN24" s="1293"/>
      <c r="AO24" s="1355"/>
      <c r="AP24" s="1355"/>
      <c r="AQ24" s="1356"/>
      <c r="AR24" s="1293"/>
      <c r="AS24" s="1355"/>
      <c r="AT24" s="1293"/>
      <c r="AU24" s="1354"/>
      <c r="AV24" s="1355"/>
      <c r="AW24" s="1357"/>
      <c r="AX24" s="1358"/>
      <c r="AY24" s="1357"/>
      <c r="AZ24" s="1359"/>
      <c r="BA24" s="1354"/>
      <c r="BB24" s="1360"/>
      <c r="BC24" s="1299">
        <v>0</v>
      </c>
      <c r="BD24" s="1300">
        <v>0</v>
      </c>
    </row>
    <row r="25" spans="1:56" s="16" customFormat="1" ht="16.5" customHeight="1" x14ac:dyDescent="0.25">
      <c r="A25" s="2449"/>
      <c r="B25" s="2450"/>
      <c r="C25" s="824" t="s">
        <v>286</v>
      </c>
      <c r="D25" s="75"/>
      <c r="E25" s="253"/>
      <c r="F25" s="76"/>
      <c r="G25" s="76"/>
      <c r="H25" s="77"/>
      <c r="I25" s="78"/>
      <c r="J25" s="81"/>
      <c r="K25" s="79"/>
      <c r="L25" s="79"/>
      <c r="M25" s="80"/>
      <c r="N25" s="81"/>
      <c r="O25" s="79"/>
      <c r="P25" s="81"/>
      <c r="Q25" s="78"/>
      <c r="R25" s="79"/>
      <c r="S25" s="506"/>
      <c r="T25" s="507"/>
      <c r="U25" s="506"/>
      <c r="V25" s="508"/>
      <c r="W25" s="78"/>
      <c r="X25" s="82"/>
      <c r="Y25" s="1647">
        <f t="shared" si="0"/>
        <v>0</v>
      </c>
      <c r="Z25" s="1648">
        <f t="shared" si="1"/>
        <v>0</v>
      </c>
      <c r="AE25" s="2349"/>
      <c r="AF25" s="2350"/>
      <c r="AG25" s="1337" t="s">
        <v>286</v>
      </c>
      <c r="AH25" s="1302"/>
      <c r="AI25" s="1303"/>
      <c r="AJ25" s="1304"/>
      <c r="AK25" s="1304"/>
      <c r="AL25" s="40"/>
      <c r="AM25" s="1305"/>
      <c r="AN25" s="1306"/>
      <c r="AO25" s="1307"/>
      <c r="AP25" s="1307"/>
      <c r="AQ25" s="1308"/>
      <c r="AR25" s="1306"/>
      <c r="AS25" s="1307"/>
      <c r="AT25" s="1306"/>
      <c r="AU25" s="1305"/>
      <c r="AV25" s="1307"/>
      <c r="AW25" s="1309"/>
      <c r="AX25" s="1310"/>
      <c r="AY25" s="1309"/>
      <c r="AZ25" s="1311"/>
      <c r="BA25" s="1305"/>
      <c r="BB25" s="1312"/>
      <c r="BC25" s="1313">
        <v>0</v>
      </c>
      <c r="BD25" s="1314">
        <v>0</v>
      </c>
    </row>
    <row r="26" spans="1:56" s="16" customFormat="1" ht="16.5" customHeight="1" x14ac:dyDescent="0.25">
      <c r="A26" s="2462" t="s">
        <v>122</v>
      </c>
      <c r="B26" s="2463"/>
      <c r="C26" s="405" t="s">
        <v>121</v>
      </c>
      <c r="D26" s="70"/>
      <c r="E26" s="165"/>
      <c r="F26" s="71"/>
      <c r="G26" s="83"/>
      <c r="H26" s="438"/>
      <c r="I26" s="987"/>
      <c r="J26" s="87"/>
      <c r="K26" s="85"/>
      <c r="L26" s="85"/>
      <c r="M26" s="86"/>
      <c r="N26" s="87"/>
      <c r="O26" s="85"/>
      <c r="P26" s="87"/>
      <c r="Q26" s="84"/>
      <c r="R26" s="85"/>
      <c r="S26" s="509"/>
      <c r="T26" s="510"/>
      <c r="U26" s="509"/>
      <c r="V26" s="511"/>
      <c r="W26" s="84"/>
      <c r="X26" s="88"/>
      <c r="Y26" s="1649">
        <f t="shared" si="0"/>
        <v>0</v>
      </c>
      <c r="Z26" s="1650">
        <f t="shared" si="1"/>
        <v>0</v>
      </c>
      <c r="AE26" s="2345" t="s">
        <v>122</v>
      </c>
      <c r="AF26" s="2346"/>
      <c r="AG26" s="1315" t="s">
        <v>121</v>
      </c>
      <c r="AH26" s="1271"/>
      <c r="AI26" s="1272"/>
      <c r="AJ26" s="1316"/>
      <c r="AK26" s="1273"/>
      <c r="AL26" s="1317"/>
      <c r="AM26" s="1318"/>
      <c r="AN26" s="1319"/>
      <c r="AO26" s="1320"/>
      <c r="AP26" s="1320"/>
      <c r="AQ26" s="1321"/>
      <c r="AR26" s="1319"/>
      <c r="AS26" s="1320"/>
      <c r="AT26" s="1319"/>
      <c r="AU26" s="1318"/>
      <c r="AV26" s="1320"/>
      <c r="AW26" s="1322"/>
      <c r="AX26" s="1323"/>
      <c r="AY26" s="1322"/>
      <c r="AZ26" s="1324"/>
      <c r="BA26" s="1318"/>
      <c r="BB26" s="1231"/>
      <c r="BC26" s="1172">
        <v>0</v>
      </c>
      <c r="BD26" s="1325">
        <v>0</v>
      </c>
    </row>
    <row r="27" spans="1:56" s="16" customFormat="1" ht="16.5" customHeight="1" x14ac:dyDescent="0.25">
      <c r="A27" s="2464"/>
      <c r="B27" s="2465"/>
      <c r="C27" s="406" t="s">
        <v>28</v>
      </c>
      <c r="D27" s="89"/>
      <c r="E27" s="124"/>
      <c r="F27" s="90"/>
      <c r="G27" s="90"/>
      <c r="H27" s="91"/>
      <c r="I27" s="92"/>
      <c r="J27" s="95"/>
      <c r="K27" s="93"/>
      <c r="L27" s="93"/>
      <c r="M27" s="94"/>
      <c r="N27" s="95"/>
      <c r="O27" s="93"/>
      <c r="P27" s="95"/>
      <c r="Q27" s="92"/>
      <c r="R27" s="93"/>
      <c r="S27" s="512"/>
      <c r="T27" s="513"/>
      <c r="U27" s="512"/>
      <c r="V27" s="514"/>
      <c r="W27" s="92"/>
      <c r="X27" s="96"/>
      <c r="Y27" s="1645">
        <f t="shared" si="0"/>
        <v>0</v>
      </c>
      <c r="Z27" s="1646">
        <f t="shared" si="1"/>
        <v>0</v>
      </c>
      <c r="AE27" s="2347"/>
      <c r="AF27" s="2348"/>
      <c r="AG27" s="1326" t="s">
        <v>28</v>
      </c>
      <c r="AH27" s="1327"/>
      <c r="AI27" s="1328"/>
      <c r="AJ27" s="1329"/>
      <c r="AK27" s="1329"/>
      <c r="AL27" s="1330"/>
      <c r="AM27" s="1331"/>
      <c r="AN27" s="1332"/>
      <c r="AO27" s="1292"/>
      <c r="AP27" s="1292"/>
      <c r="AQ27" s="1294"/>
      <c r="AR27" s="1332"/>
      <c r="AS27" s="1292"/>
      <c r="AT27" s="1332"/>
      <c r="AU27" s="1331"/>
      <c r="AV27" s="1292"/>
      <c r="AW27" s="1333"/>
      <c r="AX27" s="1334"/>
      <c r="AY27" s="1333"/>
      <c r="AZ27" s="1335"/>
      <c r="BA27" s="1331"/>
      <c r="BB27" s="1336"/>
      <c r="BC27" s="1299">
        <v>0</v>
      </c>
      <c r="BD27" s="1300">
        <v>0</v>
      </c>
    </row>
    <row r="28" spans="1:56" s="16" customFormat="1" ht="16.5" customHeight="1" x14ac:dyDescent="0.25">
      <c r="A28" s="2464"/>
      <c r="B28" s="2465"/>
      <c r="C28" s="406" t="s">
        <v>123</v>
      </c>
      <c r="D28" s="97"/>
      <c r="E28" s="125"/>
      <c r="F28" s="98"/>
      <c r="G28" s="90"/>
      <c r="H28" s="91"/>
      <c r="I28" s="92"/>
      <c r="J28" s="95"/>
      <c r="K28" s="93"/>
      <c r="L28" s="93"/>
      <c r="M28" s="94"/>
      <c r="N28" s="95"/>
      <c r="O28" s="93"/>
      <c r="P28" s="95"/>
      <c r="Q28" s="92"/>
      <c r="R28" s="93"/>
      <c r="S28" s="512"/>
      <c r="T28" s="513"/>
      <c r="U28" s="512"/>
      <c r="V28" s="514"/>
      <c r="W28" s="92"/>
      <c r="X28" s="96"/>
      <c r="Y28" s="1645">
        <f t="shared" si="0"/>
        <v>0</v>
      </c>
      <c r="Z28" s="1646">
        <f t="shared" si="1"/>
        <v>0</v>
      </c>
      <c r="AE28" s="2347"/>
      <c r="AF28" s="2348"/>
      <c r="AG28" s="1326" t="s">
        <v>123</v>
      </c>
      <c r="AH28" s="1338"/>
      <c r="AI28" s="1339"/>
      <c r="AJ28" s="1340"/>
      <c r="AK28" s="1329"/>
      <c r="AL28" s="1330"/>
      <c r="AM28" s="1331"/>
      <c r="AN28" s="1332"/>
      <c r="AO28" s="1292"/>
      <c r="AP28" s="1292"/>
      <c r="AQ28" s="1294"/>
      <c r="AR28" s="1332"/>
      <c r="AS28" s="1292"/>
      <c r="AT28" s="1332"/>
      <c r="AU28" s="1331"/>
      <c r="AV28" s="1292"/>
      <c r="AW28" s="1333"/>
      <c r="AX28" s="1334"/>
      <c r="AY28" s="1333"/>
      <c r="AZ28" s="1335"/>
      <c r="BA28" s="1331"/>
      <c r="BB28" s="1336"/>
      <c r="BC28" s="1299">
        <v>0</v>
      </c>
      <c r="BD28" s="1300">
        <v>0</v>
      </c>
    </row>
    <row r="29" spans="1:56" s="16" customFormat="1" ht="16.5" customHeight="1" x14ac:dyDescent="0.25">
      <c r="A29" s="2464"/>
      <c r="B29" s="2465"/>
      <c r="C29" s="406" t="s">
        <v>163</v>
      </c>
      <c r="D29" s="97"/>
      <c r="E29" s="125"/>
      <c r="F29" s="98"/>
      <c r="G29" s="90"/>
      <c r="H29" s="91"/>
      <c r="I29" s="111"/>
      <c r="J29" s="114"/>
      <c r="K29" s="112"/>
      <c r="L29" s="112"/>
      <c r="M29" s="113"/>
      <c r="N29" s="114"/>
      <c r="O29" s="112"/>
      <c r="P29" s="114"/>
      <c r="Q29" s="111"/>
      <c r="R29" s="112"/>
      <c r="S29" s="518"/>
      <c r="T29" s="519"/>
      <c r="U29" s="518"/>
      <c r="V29" s="520"/>
      <c r="W29" s="111"/>
      <c r="X29" s="115"/>
      <c r="Y29" s="1645">
        <f t="shared" si="0"/>
        <v>0</v>
      </c>
      <c r="Z29" s="1646">
        <f t="shared" si="1"/>
        <v>0</v>
      </c>
      <c r="AE29" s="2347"/>
      <c r="AF29" s="2348"/>
      <c r="AG29" s="1326" t="s">
        <v>163</v>
      </c>
      <c r="AH29" s="1338"/>
      <c r="AI29" s="1339"/>
      <c r="AJ29" s="1340"/>
      <c r="AK29" s="1329"/>
      <c r="AL29" s="1330"/>
      <c r="AM29" s="1354"/>
      <c r="AN29" s="1293"/>
      <c r="AO29" s="1355"/>
      <c r="AP29" s="1355"/>
      <c r="AQ29" s="1356"/>
      <c r="AR29" s="1293"/>
      <c r="AS29" s="1355"/>
      <c r="AT29" s="1293"/>
      <c r="AU29" s="1354"/>
      <c r="AV29" s="1355"/>
      <c r="AW29" s="1357"/>
      <c r="AX29" s="1358"/>
      <c r="AY29" s="1357"/>
      <c r="AZ29" s="1359"/>
      <c r="BA29" s="1354"/>
      <c r="BB29" s="1360"/>
      <c r="BC29" s="1299">
        <v>0</v>
      </c>
      <c r="BD29" s="1300">
        <v>0</v>
      </c>
    </row>
    <row r="30" spans="1:56" s="16" customFormat="1" ht="16.5" customHeight="1" x14ac:dyDescent="0.25">
      <c r="A30" s="2464"/>
      <c r="B30" s="2465"/>
      <c r="C30" s="825" t="s">
        <v>359</v>
      </c>
      <c r="D30" s="97"/>
      <c r="E30" s="125"/>
      <c r="F30" s="98"/>
      <c r="G30" s="98"/>
      <c r="H30" s="166"/>
      <c r="I30" s="111"/>
      <c r="J30" s="114"/>
      <c r="K30" s="112"/>
      <c r="L30" s="112"/>
      <c r="M30" s="113"/>
      <c r="N30" s="114"/>
      <c r="O30" s="112"/>
      <c r="P30" s="114"/>
      <c r="Q30" s="111"/>
      <c r="R30" s="112"/>
      <c r="S30" s="518"/>
      <c r="T30" s="519"/>
      <c r="U30" s="518"/>
      <c r="V30" s="520"/>
      <c r="W30" s="111"/>
      <c r="X30" s="115"/>
      <c r="Y30" s="1645">
        <f t="shared" si="0"/>
        <v>0</v>
      </c>
      <c r="Z30" s="1646">
        <f t="shared" si="1"/>
        <v>0</v>
      </c>
      <c r="AE30" s="2347"/>
      <c r="AF30" s="2348"/>
      <c r="AG30" s="1301" t="s">
        <v>359</v>
      </c>
      <c r="AH30" s="1338"/>
      <c r="AI30" s="1339"/>
      <c r="AJ30" s="1340"/>
      <c r="AK30" s="1340"/>
      <c r="AL30" s="1353"/>
      <c r="AM30" s="1354"/>
      <c r="AN30" s="1293"/>
      <c r="AO30" s="1355"/>
      <c r="AP30" s="1355"/>
      <c r="AQ30" s="1356"/>
      <c r="AR30" s="1293"/>
      <c r="AS30" s="1355"/>
      <c r="AT30" s="1293"/>
      <c r="AU30" s="1354"/>
      <c r="AV30" s="1355"/>
      <c r="AW30" s="1357"/>
      <c r="AX30" s="1358"/>
      <c r="AY30" s="1357"/>
      <c r="AZ30" s="1359"/>
      <c r="BA30" s="1354"/>
      <c r="BB30" s="1360"/>
      <c r="BC30" s="1299">
        <v>0</v>
      </c>
      <c r="BD30" s="1300">
        <v>0</v>
      </c>
    </row>
    <row r="31" spans="1:56" s="16" customFormat="1" ht="16.5" customHeight="1" x14ac:dyDescent="0.25">
      <c r="A31" s="2466"/>
      <c r="B31" s="2467"/>
      <c r="C31" s="826" t="s">
        <v>361</v>
      </c>
      <c r="D31" s="75"/>
      <c r="E31" s="253"/>
      <c r="F31" s="76"/>
      <c r="G31" s="76"/>
      <c r="H31" s="77"/>
      <c r="I31" s="78"/>
      <c r="J31" s="81"/>
      <c r="K31" s="79"/>
      <c r="L31" s="79"/>
      <c r="M31" s="80"/>
      <c r="N31" s="81"/>
      <c r="O31" s="79"/>
      <c r="P31" s="81"/>
      <c r="Q31" s="78"/>
      <c r="R31" s="79"/>
      <c r="S31" s="506"/>
      <c r="T31" s="507"/>
      <c r="U31" s="506"/>
      <c r="V31" s="508"/>
      <c r="W31" s="78"/>
      <c r="X31" s="82"/>
      <c r="Y31" s="1647">
        <f t="shared" si="0"/>
        <v>0</v>
      </c>
      <c r="Z31" s="1648">
        <f t="shared" si="1"/>
        <v>0</v>
      </c>
      <c r="AE31" s="2349"/>
      <c r="AF31" s="2350"/>
      <c r="AG31" s="1337" t="s">
        <v>361</v>
      </c>
      <c r="AH31" s="1302"/>
      <c r="AI31" s="1303"/>
      <c r="AJ31" s="1304"/>
      <c r="AK31" s="1304"/>
      <c r="AL31" s="40"/>
      <c r="AM31" s="1305"/>
      <c r="AN31" s="1306"/>
      <c r="AO31" s="1307"/>
      <c r="AP31" s="1307"/>
      <c r="AQ31" s="1308"/>
      <c r="AR31" s="1306"/>
      <c r="AS31" s="1307"/>
      <c r="AT31" s="1306"/>
      <c r="AU31" s="1305"/>
      <c r="AV31" s="1307"/>
      <c r="AW31" s="1309"/>
      <c r="AX31" s="1310"/>
      <c r="AY31" s="1309"/>
      <c r="AZ31" s="1311"/>
      <c r="BA31" s="1305"/>
      <c r="BB31" s="1312"/>
      <c r="BC31" s="1313">
        <v>0</v>
      </c>
      <c r="BD31" s="1314">
        <v>0</v>
      </c>
    </row>
    <row r="32" spans="1:56" s="16" customFormat="1" ht="16.5" customHeight="1" x14ac:dyDescent="0.25">
      <c r="A32" s="2451" t="s">
        <v>269</v>
      </c>
      <c r="B32" s="2452"/>
      <c r="C32" s="2453"/>
      <c r="D32" s="256"/>
      <c r="E32" s="257"/>
      <c r="F32" s="162"/>
      <c r="G32" s="156"/>
      <c r="H32" s="270"/>
      <c r="I32" s="988"/>
      <c r="J32" s="260"/>
      <c r="K32" s="259"/>
      <c r="L32" s="259"/>
      <c r="M32" s="262"/>
      <c r="N32" s="260"/>
      <c r="O32" s="259"/>
      <c r="P32" s="260"/>
      <c r="Q32" s="258"/>
      <c r="R32" s="259"/>
      <c r="S32" s="503"/>
      <c r="T32" s="504"/>
      <c r="U32" s="503"/>
      <c r="V32" s="505"/>
      <c r="W32" s="258"/>
      <c r="X32" s="261"/>
      <c r="Y32" s="1651">
        <f t="shared" si="0"/>
        <v>0</v>
      </c>
      <c r="Z32" s="1652">
        <f t="shared" si="1"/>
        <v>0</v>
      </c>
      <c r="AE32" s="2354" t="s">
        <v>269</v>
      </c>
      <c r="AF32" s="2355"/>
      <c r="AG32" s="2356"/>
      <c r="AH32" s="1287"/>
      <c r="AI32" s="1287"/>
      <c r="AJ32" s="1288"/>
      <c r="AK32" s="1246"/>
      <c r="AL32" s="1239"/>
      <c r="AM32" s="1361"/>
      <c r="AN32" s="1291"/>
      <c r="AO32" s="1295"/>
      <c r="AP32" s="1295"/>
      <c r="AQ32" s="1362"/>
      <c r="AR32" s="1291"/>
      <c r="AS32" s="1295"/>
      <c r="AT32" s="1291"/>
      <c r="AU32" s="1290"/>
      <c r="AV32" s="1295"/>
      <c r="AW32" s="1296"/>
      <c r="AX32" s="1297"/>
      <c r="AY32" s="1296"/>
      <c r="AZ32" s="1298"/>
      <c r="BA32" s="1290"/>
      <c r="BB32" s="1262"/>
      <c r="BC32" s="1313">
        <v>0</v>
      </c>
      <c r="BD32" s="1314">
        <v>0</v>
      </c>
    </row>
    <row r="33" spans="1:60" s="16" customFormat="1" ht="16.5" customHeight="1" x14ac:dyDescent="0.25">
      <c r="A33" s="2454" t="s">
        <v>430</v>
      </c>
      <c r="B33" s="2455"/>
      <c r="C33" s="827" t="s">
        <v>267</v>
      </c>
      <c r="D33" s="70"/>
      <c r="E33" s="165"/>
      <c r="F33" s="71"/>
      <c r="G33" s="71"/>
      <c r="H33" s="132"/>
      <c r="I33" s="987"/>
      <c r="J33" s="87"/>
      <c r="K33" s="85"/>
      <c r="L33" s="85"/>
      <c r="M33" s="86"/>
      <c r="N33" s="87"/>
      <c r="O33" s="85"/>
      <c r="P33" s="87"/>
      <c r="Q33" s="84"/>
      <c r="R33" s="85"/>
      <c r="S33" s="509"/>
      <c r="T33" s="510"/>
      <c r="U33" s="509"/>
      <c r="V33" s="511"/>
      <c r="W33" s="84"/>
      <c r="X33" s="88"/>
      <c r="Y33" s="1649">
        <f t="shared" si="0"/>
        <v>0</v>
      </c>
      <c r="Z33" s="1650">
        <f t="shared" si="1"/>
        <v>0</v>
      </c>
      <c r="AE33" s="2357" t="s">
        <v>430</v>
      </c>
      <c r="AF33" s="2358"/>
      <c r="AG33" s="1363" t="s">
        <v>267</v>
      </c>
      <c r="AH33" s="1271"/>
      <c r="AI33" s="1272"/>
      <c r="AJ33" s="1316"/>
      <c r="AK33" s="1316"/>
      <c r="AL33" s="41"/>
      <c r="AM33" s="1318"/>
      <c r="AN33" s="1319"/>
      <c r="AO33" s="1320"/>
      <c r="AP33" s="1320"/>
      <c r="AQ33" s="1321"/>
      <c r="AR33" s="1319"/>
      <c r="AS33" s="1320"/>
      <c r="AT33" s="1319"/>
      <c r="AU33" s="1318"/>
      <c r="AV33" s="1320"/>
      <c r="AW33" s="1322"/>
      <c r="AX33" s="1323"/>
      <c r="AY33" s="1322"/>
      <c r="AZ33" s="1324"/>
      <c r="BA33" s="1318"/>
      <c r="BB33" s="1231"/>
      <c r="BC33" s="1364">
        <v>0</v>
      </c>
      <c r="BD33" s="1365">
        <v>0</v>
      </c>
    </row>
    <row r="34" spans="1:60" s="16" customFormat="1" ht="16.5" customHeight="1" x14ac:dyDescent="0.25">
      <c r="A34" s="2456"/>
      <c r="B34" s="2457"/>
      <c r="C34" s="828" t="s">
        <v>268</v>
      </c>
      <c r="D34" s="256"/>
      <c r="E34" s="257"/>
      <c r="F34" s="162"/>
      <c r="G34" s="162"/>
      <c r="H34" s="163"/>
      <c r="I34" s="106"/>
      <c r="J34" s="109"/>
      <c r="K34" s="107"/>
      <c r="L34" s="107"/>
      <c r="M34" s="108"/>
      <c r="N34" s="109"/>
      <c r="O34" s="107"/>
      <c r="P34" s="109"/>
      <c r="Q34" s="106"/>
      <c r="R34" s="107"/>
      <c r="S34" s="521"/>
      <c r="T34" s="522"/>
      <c r="U34" s="521"/>
      <c r="V34" s="523"/>
      <c r="W34" s="106"/>
      <c r="X34" s="110"/>
      <c r="Y34" s="1647">
        <f t="shared" si="0"/>
        <v>0</v>
      </c>
      <c r="Z34" s="1648">
        <f t="shared" si="1"/>
        <v>0</v>
      </c>
      <c r="AE34" s="2359"/>
      <c r="AF34" s="2360"/>
      <c r="AG34" s="1366" t="s">
        <v>268</v>
      </c>
      <c r="AH34" s="1286"/>
      <c r="AI34" s="1287"/>
      <c r="AJ34" s="1288"/>
      <c r="AK34" s="1288"/>
      <c r="AL34" s="1367"/>
      <c r="AM34" s="1368"/>
      <c r="AN34" s="1369"/>
      <c r="AO34" s="1370"/>
      <c r="AP34" s="1370"/>
      <c r="AQ34" s="1371"/>
      <c r="AR34" s="1369"/>
      <c r="AS34" s="1370"/>
      <c r="AT34" s="1369"/>
      <c r="AU34" s="1368"/>
      <c r="AV34" s="1370"/>
      <c r="AW34" s="1372"/>
      <c r="AX34" s="1373"/>
      <c r="AY34" s="1372"/>
      <c r="AZ34" s="1374"/>
      <c r="BA34" s="1368"/>
      <c r="BB34" s="1375"/>
      <c r="BC34" s="1313">
        <v>0</v>
      </c>
      <c r="BD34" s="1314">
        <v>0</v>
      </c>
    </row>
    <row r="35" spans="1:60" s="16" customFormat="1" ht="16.5" customHeight="1" thickBot="1" x14ac:dyDescent="0.3">
      <c r="A35" s="2458" t="s">
        <v>27</v>
      </c>
      <c r="B35" s="2459"/>
      <c r="C35" s="2460"/>
      <c r="D35" s="116"/>
      <c r="E35" s="254"/>
      <c r="F35" s="117"/>
      <c r="G35" s="117"/>
      <c r="H35" s="439"/>
      <c r="I35" s="118"/>
      <c r="J35" s="121"/>
      <c r="K35" s="122"/>
      <c r="L35" s="119"/>
      <c r="M35" s="120"/>
      <c r="N35" s="121"/>
      <c r="O35" s="122"/>
      <c r="P35" s="121"/>
      <c r="Q35" s="118"/>
      <c r="R35" s="119"/>
      <c r="S35" s="524"/>
      <c r="T35" s="525"/>
      <c r="U35" s="524"/>
      <c r="V35" s="526"/>
      <c r="W35" s="118"/>
      <c r="X35" s="123"/>
      <c r="Y35" s="1653">
        <f t="shared" si="0"/>
        <v>0</v>
      </c>
      <c r="Z35" s="1654">
        <f t="shared" si="1"/>
        <v>0</v>
      </c>
      <c r="AE35" s="2361" t="s">
        <v>27</v>
      </c>
      <c r="AF35" s="2362"/>
      <c r="AG35" s="2363"/>
      <c r="AH35" s="1376"/>
      <c r="AI35" s="1377"/>
      <c r="AJ35" s="1378"/>
      <c r="AK35" s="1378"/>
      <c r="AL35" s="1379"/>
      <c r="AM35" s="1380"/>
      <c r="AN35" s="1381"/>
      <c r="AO35" s="1382"/>
      <c r="AP35" s="1383"/>
      <c r="AQ35" s="1384"/>
      <c r="AR35" s="1381"/>
      <c r="AS35" s="1382"/>
      <c r="AT35" s="1381"/>
      <c r="AU35" s="1380"/>
      <c r="AV35" s="1383"/>
      <c r="AW35" s="1385"/>
      <c r="AX35" s="1386"/>
      <c r="AY35" s="1385"/>
      <c r="AZ35" s="1387"/>
      <c r="BA35" s="1380"/>
      <c r="BB35" s="1388"/>
      <c r="BC35" s="1177">
        <v>0</v>
      </c>
      <c r="BD35" s="1389">
        <v>0</v>
      </c>
    </row>
    <row r="36" spans="1:60" s="16" customFormat="1" ht="14.25" hidden="1" customHeight="1" x14ac:dyDescent="0.25">
      <c r="A36" s="450"/>
      <c r="B36" s="450"/>
      <c r="C36" s="451"/>
      <c r="D36" s="452"/>
      <c r="E36" s="452"/>
      <c r="F36" s="452"/>
      <c r="G36" s="452"/>
      <c r="H36" s="452"/>
      <c r="I36" s="452"/>
      <c r="J36" s="452"/>
      <c r="K36" s="452"/>
      <c r="L36" s="452"/>
      <c r="M36" s="449"/>
      <c r="N36" s="449"/>
      <c r="O36" s="449"/>
      <c r="P36" s="449"/>
      <c r="Q36" s="449"/>
      <c r="R36" s="449"/>
      <c r="S36" s="449"/>
      <c r="T36" s="449"/>
      <c r="U36" s="449"/>
      <c r="V36" s="449"/>
      <c r="W36" s="449"/>
      <c r="X36" s="449"/>
      <c r="Y36" s="449"/>
      <c r="Z36" s="449"/>
      <c r="AA36" s="449"/>
      <c r="AE36" s="687"/>
      <c r="AF36" s="687"/>
      <c r="AG36" s="688"/>
      <c r="AH36" s="686"/>
      <c r="AI36" s="686"/>
      <c r="AJ36" s="686"/>
      <c r="AK36" s="686"/>
      <c r="AL36" s="686"/>
      <c r="AM36" s="686"/>
      <c r="AN36" s="686"/>
      <c r="AO36" s="686"/>
      <c r="AP36" s="686"/>
      <c r="AQ36" s="686"/>
      <c r="AR36" s="686"/>
      <c r="AS36" s="686"/>
      <c r="AT36" s="686"/>
      <c r="AU36" s="686"/>
      <c r="AV36" s="686"/>
      <c r="AW36" s="686"/>
      <c r="AX36" s="686"/>
      <c r="AY36" s="686"/>
      <c r="AZ36" s="686"/>
      <c r="BA36" s="686"/>
      <c r="BB36" s="686"/>
      <c r="BC36" s="686"/>
    </row>
    <row r="37" spans="1:60" s="15" customFormat="1" ht="13.5" customHeight="1" x14ac:dyDescent="0.15">
      <c r="A37" s="1978" t="str">
        <f>IF(ISBLANK('１．学校基本情報'!$A$7),"",'１．学校基本情報'!$A$7)</f>
        <v/>
      </c>
      <c r="B37" s="1978"/>
      <c r="C37" s="1978"/>
      <c r="D37" s="1978"/>
      <c r="E37" s="1978"/>
      <c r="F37" s="1978"/>
      <c r="G37" s="1978"/>
      <c r="H37" s="1978"/>
      <c r="I37" s="1978"/>
      <c r="J37" s="1978"/>
      <c r="K37" s="1978"/>
      <c r="L37" s="1978"/>
      <c r="M37" s="1978"/>
      <c r="N37" s="1978"/>
      <c r="O37" s="1978"/>
      <c r="P37" s="1978"/>
      <c r="Q37" s="1978"/>
      <c r="R37" s="1978"/>
      <c r="S37" s="1978"/>
      <c r="T37" s="1978"/>
      <c r="U37" s="1978"/>
      <c r="V37" s="1978"/>
      <c r="W37" s="1978"/>
      <c r="X37" s="1978"/>
      <c r="Y37" s="1978"/>
      <c r="Z37" s="1978"/>
      <c r="AA37" s="1978"/>
      <c r="AB37" s="1978"/>
      <c r="AC37" s="1978"/>
      <c r="AE37" s="39"/>
      <c r="AF37" s="39"/>
      <c r="AG37" s="39"/>
      <c r="AH37" s="39"/>
      <c r="AI37" s="39"/>
      <c r="AJ37" s="39"/>
      <c r="AK37" s="39"/>
      <c r="AL37" s="39"/>
      <c r="AM37" s="39"/>
      <c r="AN37" s="39"/>
      <c r="AO37" s="39"/>
      <c r="AP37" s="36"/>
      <c r="AQ37" s="39"/>
      <c r="AR37" s="39"/>
      <c r="AS37" s="39"/>
      <c r="AT37" s="39"/>
      <c r="AU37" s="39"/>
      <c r="AV37" s="39"/>
      <c r="AW37" s="39"/>
      <c r="AX37" s="39"/>
      <c r="AY37" s="39"/>
      <c r="AZ37" s="39"/>
      <c r="BA37" s="39"/>
      <c r="BB37" s="39"/>
      <c r="BC37" s="39"/>
    </row>
    <row r="38" spans="1:60" s="15" customFormat="1" ht="51" customHeight="1" thickBot="1" x14ac:dyDescent="0.2">
      <c r="A38" s="2461" t="s">
        <v>2994</v>
      </c>
      <c r="B38" s="2461"/>
      <c r="C38" s="2461"/>
      <c r="D38" s="2461"/>
      <c r="E38" s="2461"/>
      <c r="F38" s="2461"/>
      <c r="G38" s="2461"/>
      <c r="H38" s="2461"/>
      <c r="I38" s="2461"/>
      <c r="J38" s="2461"/>
      <c r="K38" s="2461"/>
      <c r="L38" s="2461"/>
      <c r="M38" s="2461"/>
      <c r="N38" s="2461"/>
      <c r="O38" s="2461"/>
      <c r="P38" s="2461"/>
      <c r="Q38" s="2461"/>
      <c r="R38" s="2461"/>
      <c r="S38" s="2461"/>
      <c r="T38" s="2461"/>
      <c r="U38" s="2461"/>
      <c r="V38" s="2461"/>
      <c r="W38" s="2461"/>
      <c r="X38" s="2461"/>
      <c r="Y38" s="2461"/>
      <c r="Z38" s="2461"/>
      <c r="AA38" s="2461"/>
      <c r="AB38" s="2461"/>
      <c r="AC38" s="2461"/>
      <c r="AD38" s="2266"/>
      <c r="AE38" s="2337" t="s">
        <v>3103</v>
      </c>
      <c r="AF38" s="2337"/>
      <c r="AG38" s="2337"/>
      <c r="AH38" s="2337"/>
      <c r="AI38" s="2337"/>
      <c r="AJ38" s="2337"/>
      <c r="AK38" s="2337"/>
      <c r="AL38" s="2337"/>
      <c r="AM38" s="2337"/>
      <c r="AN38" s="2337"/>
      <c r="AO38" s="2337"/>
      <c r="AP38" s="2337"/>
      <c r="AQ38" s="2337"/>
      <c r="AR38" s="2337"/>
      <c r="AS38" s="2337"/>
      <c r="AT38" s="2337"/>
      <c r="AU38" s="2337"/>
      <c r="AV38" s="2337"/>
      <c r="AW38" s="2337"/>
      <c r="AX38" s="2337"/>
      <c r="AY38" s="2337"/>
      <c r="AZ38" s="2337"/>
      <c r="BA38" s="2337"/>
      <c r="BB38" s="2337"/>
      <c r="BC38" s="2337"/>
      <c r="BD38" s="2337"/>
      <c r="BE38" s="2337"/>
      <c r="BF38" s="2337"/>
      <c r="BG38" s="2337"/>
      <c r="BH38" s="2338"/>
    </row>
    <row r="39" spans="1:60" s="128" customFormat="1" ht="72" customHeight="1" x14ac:dyDescent="0.15">
      <c r="A39" s="2484" t="s">
        <v>370</v>
      </c>
      <c r="B39" s="2485"/>
      <c r="C39" s="2486"/>
      <c r="D39" s="2487" t="s">
        <v>0</v>
      </c>
      <c r="E39" s="2488"/>
      <c r="F39" s="2489"/>
      <c r="G39" s="2490" t="s">
        <v>287</v>
      </c>
      <c r="H39" s="2491"/>
      <c r="I39" s="2492"/>
      <c r="J39" s="2493" t="s">
        <v>1</v>
      </c>
      <c r="K39" s="2494"/>
      <c r="L39" s="2494"/>
      <c r="M39" s="2495"/>
      <c r="N39" s="2496" t="s">
        <v>265</v>
      </c>
      <c r="O39" s="2498" t="s">
        <v>283</v>
      </c>
      <c r="P39" s="2499"/>
      <c r="Q39" s="2499"/>
      <c r="R39" s="2499"/>
      <c r="S39" s="2500"/>
      <c r="T39" s="2475" t="s">
        <v>26</v>
      </c>
      <c r="U39" s="2476"/>
      <c r="V39" s="2476"/>
      <c r="W39" s="2476"/>
      <c r="X39" s="2476"/>
      <c r="Y39" s="2477"/>
      <c r="Z39" s="2478" t="s">
        <v>269</v>
      </c>
      <c r="AA39" s="2480" t="s">
        <v>430</v>
      </c>
      <c r="AB39" s="2481"/>
      <c r="AC39" s="2482" t="s">
        <v>27</v>
      </c>
      <c r="AD39" s="453"/>
      <c r="AE39" s="2501" t="s">
        <v>370</v>
      </c>
      <c r="AF39" s="2502"/>
      <c r="AG39" s="2503"/>
      <c r="AH39" s="2504" t="s">
        <v>0</v>
      </c>
      <c r="AI39" s="2505"/>
      <c r="AJ39" s="2506"/>
      <c r="AK39" s="2507" t="s">
        <v>287</v>
      </c>
      <c r="AL39" s="2508"/>
      <c r="AM39" s="2506"/>
      <c r="AN39" s="2509" t="s">
        <v>1</v>
      </c>
      <c r="AO39" s="2505"/>
      <c r="AP39" s="2505"/>
      <c r="AQ39" s="2510"/>
      <c r="AR39" s="2511" t="s">
        <v>265</v>
      </c>
      <c r="AS39" s="2509" t="s">
        <v>283</v>
      </c>
      <c r="AT39" s="2505"/>
      <c r="AU39" s="2505"/>
      <c r="AV39" s="2505"/>
      <c r="AW39" s="2510"/>
      <c r="AX39" s="2509" t="s">
        <v>26</v>
      </c>
      <c r="AY39" s="2505"/>
      <c r="AZ39" s="2505"/>
      <c r="BA39" s="2505"/>
      <c r="BB39" s="2505"/>
      <c r="BC39" s="2510"/>
      <c r="BD39" s="2511" t="s">
        <v>269</v>
      </c>
      <c r="BE39" s="2509" t="s">
        <v>430</v>
      </c>
      <c r="BF39" s="2510"/>
      <c r="BG39" s="2468" t="s">
        <v>27</v>
      </c>
    </row>
    <row r="40" spans="1:60" s="128" customFormat="1" ht="132" customHeight="1" thickBot="1" x14ac:dyDescent="0.2">
      <c r="A40" s="2470" t="s">
        <v>181</v>
      </c>
      <c r="B40" s="2471"/>
      <c r="C40" s="2472"/>
      <c r="D40" s="893" t="s">
        <v>3</v>
      </c>
      <c r="E40" s="894" t="s">
        <v>157</v>
      </c>
      <c r="F40" s="895" t="s">
        <v>260</v>
      </c>
      <c r="G40" s="896" t="s">
        <v>5</v>
      </c>
      <c r="H40" s="897" t="s">
        <v>6</v>
      </c>
      <c r="I40" s="898" t="s">
        <v>261</v>
      </c>
      <c r="J40" s="899" t="s">
        <v>262</v>
      </c>
      <c r="K40" s="900" t="s">
        <v>263</v>
      </c>
      <c r="L40" s="900" t="s">
        <v>264</v>
      </c>
      <c r="M40" s="901" t="s">
        <v>2920</v>
      </c>
      <c r="N40" s="2497"/>
      <c r="O40" s="902" t="s">
        <v>266</v>
      </c>
      <c r="P40" s="829" t="s">
        <v>725</v>
      </c>
      <c r="Q40" s="829" t="s">
        <v>431</v>
      </c>
      <c r="R40" s="829" t="s">
        <v>7</v>
      </c>
      <c r="S40" s="903" t="s">
        <v>286</v>
      </c>
      <c r="T40" s="904" t="s">
        <v>121</v>
      </c>
      <c r="U40" s="905" t="s">
        <v>28</v>
      </c>
      <c r="V40" s="905" t="s">
        <v>123</v>
      </c>
      <c r="W40" s="905" t="s">
        <v>163</v>
      </c>
      <c r="X40" s="906" t="s">
        <v>359</v>
      </c>
      <c r="Y40" s="907" t="s">
        <v>360</v>
      </c>
      <c r="Z40" s="2479"/>
      <c r="AA40" s="908" t="s">
        <v>267</v>
      </c>
      <c r="AB40" s="909" t="s">
        <v>268</v>
      </c>
      <c r="AC40" s="2483"/>
      <c r="AD40" s="454"/>
      <c r="AE40" s="2513" t="s">
        <v>181</v>
      </c>
      <c r="AF40" s="2514"/>
      <c r="AG40" s="2515"/>
      <c r="AH40" s="1390" t="s">
        <v>3</v>
      </c>
      <c r="AI40" s="1391" t="s">
        <v>157</v>
      </c>
      <c r="AJ40" s="1392" t="s">
        <v>260</v>
      </c>
      <c r="AK40" s="1393" t="s">
        <v>5</v>
      </c>
      <c r="AL40" s="1394" t="s">
        <v>6</v>
      </c>
      <c r="AM40" s="1392" t="s">
        <v>261</v>
      </c>
      <c r="AN40" s="1393" t="s">
        <v>262</v>
      </c>
      <c r="AO40" s="1394" t="s">
        <v>263</v>
      </c>
      <c r="AP40" s="1394" t="s">
        <v>264</v>
      </c>
      <c r="AQ40" s="1392" t="s">
        <v>2920</v>
      </c>
      <c r="AR40" s="2512"/>
      <c r="AS40" s="1395" t="s">
        <v>266</v>
      </c>
      <c r="AT40" s="1396" t="s">
        <v>725</v>
      </c>
      <c r="AU40" s="1397" t="s">
        <v>431</v>
      </c>
      <c r="AV40" s="1396" t="s">
        <v>7</v>
      </c>
      <c r="AW40" s="1398" t="s">
        <v>286</v>
      </c>
      <c r="AX40" s="1395" t="s">
        <v>121</v>
      </c>
      <c r="AY40" s="1399" t="s">
        <v>28</v>
      </c>
      <c r="AZ40" s="1399" t="s">
        <v>123</v>
      </c>
      <c r="BA40" s="1399" t="s">
        <v>163</v>
      </c>
      <c r="BB40" s="1400" t="s">
        <v>359</v>
      </c>
      <c r="BC40" s="1392" t="s">
        <v>360</v>
      </c>
      <c r="BD40" s="2512"/>
      <c r="BE40" s="1391" t="s">
        <v>267</v>
      </c>
      <c r="BF40" s="1401" t="s">
        <v>268</v>
      </c>
      <c r="BG40" s="2469"/>
    </row>
    <row r="41" spans="1:60" s="15" customFormat="1" ht="24.95" customHeight="1" thickTop="1" thickBot="1" x14ac:dyDescent="0.2">
      <c r="A41" s="2473" t="s">
        <v>351</v>
      </c>
      <c r="B41" s="2474"/>
      <c r="C41" s="656" t="s">
        <v>3073</v>
      </c>
      <c r="D41" s="910"/>
      <c r="E41" s="911"/>
      <c r="F41" s="911"/>
      <c r="G41" s="911"/>
      <c r="H41" s="911"/>
      <c r="I41" s="911"/>
      <c r="J41" s="911"/>
      <c r="K41" s="911"/>
      <c r="L41" s="911"/>
      <c r="M41" s="911"/>
      <c r="N41" s="911"/>
      <c r="O41" s="911"/>
      <c r="P41" s="911"/>
      <c r="Q41" s="911"/>
      <c r="R41" s="911"/>
      <c r="S41" s="911"/>
      <c r="T41" s="911"/>
      <c r="U41" s="911"/>
      <c r="V41" s="911"/>
      <c r="W41" s="911"/>
      <c r="X41" s="911"/>
      <c r="Y41" s="911"/>
      <c r="Z41" s="911"/>
      <c r="AA41" s="911"/>
      <c r="AB41" s="911"/>
      <c r="AC41" s="912"/>
      <c r="AD41" s="455"/>
      <c r="AE41" s="2516" t="s">
        <v>351</v>
      </c>
      <c r="AF41" s="2517"/>
      <c r="AG41" s="1402" t="s">
        <v>3073</v>
      </c>
      <c r="AH41" s="1403"/>
      <c r="AI41" s="1403"/>
      <c r="AJ41" s="1403"/>
      <c r="AK41" s="1403"/>
      <c r="AL41" s="1403"/>
      <c r="AM41" s="1403"/>
      <c r="AN41" s="1403"/>
      <c r="AO41" s="1403"/>
      <c r="AP41" s="1403"/>
      <c r="AQ41" s="1403"/>
      <c r="AR41" s="1403"/>
      <c r="AS41" s="1403"/>
      <c r="AT41" s="1403"/>
      <c r="AU41" s="1403"/>
      <c r="AV41" s="1403"/>
      <c r="AW41" s="1403"/>
      <c r="AX41" s="1403"/>
      <c r="AY41" s="1403"/>
      <c r="AZ41" s="1403"/>
      <c r="BA41" s="1403"/>
      <c r="BB41" s="1403"/>
      <c r="BC41" s="1403"/>
      <c r="BD41" s="1403"/>
      <c r="BE41" s="1403"/>
      <c r="BF41" s="1403"/>
      <c r="BG41" s="1404"/>
    </row>
    <row r="42" spans="1:60" s="15" customFormat="1" ht="30" customHeight="1" thickTop="1" thickBot="1" x14ac:dyDescent="0.2">
      <c r="A42" s="2523" t="s">
        <v>362</v>
      </c>
      <c r="B42" s="2524"/>
      <c r="C42" s="659" t="s">
        <v>3104</v>
      </c>
      <c r="D42" s="255"/>
      <c r="E42" s="255"/>
      <c r="F42" s="255"/>
      <c r="G42" s="255"/>
      <c r="H42" s="255"/>
      <c r="I42" s="255"/>
      <c r="J42" s="255"/>
      <c r="K42" s="255"/>
      <c r="L42" s="255"/>
      <c r="M42" s="255"/>
      <c r="N42" s="255"/>
      <c r="O42" s="255"/>
      <c r="P42" s="255"/>
      <c r="Q42" s="255"/>
      <c r="R42" s="255"/>
      <c r="S42" s="255"/>
      <c r="T42" s="255"/>
      <c r="U42" s="255"/>
      <c r="V42" s="255"/>
      <c r="W42" s="255"/>
      <c r="X42" s="255"/>
      <c r="Y42" s="255"/>
      <c r="Z42" s="255"/>
      <c r="AA42" s="255"/>
      <c r="AB42" s="255"/>
      <c r="AC42" s="255"/>
      <c r="AD42" s="455"/>
      <c r="AE42" s="2532" t="s">
        <v>362</v>
      </c>
      <c r="AF42" s="2533"/>
      <c r="AG42" s="1315" t="s">
        <v>3104</v>
      </c>
      <c r="AH42" s="1403"/>
      <c r="AI42" s="1403"/>
      <c r="AJ42" s="1403"/>
      <c r="AK42" s="1403"/>
      <c r="AL42" s="1403"/>
      <c r="AM42" s="1403"/>
      <c r="AN42" s="1403"/>
      <c r="AO42" s="1403"/>
      <c r="AP42" s="1403"/>
      <c r="AQ42" s="1403"/>
      <c r="AR42" s="1403"/>
      <c r="AS42" s="1403"/>
      <c r="AT42" s="1403"/>
      <c r="AU42" s="1403"/>
      <c r="AV42" s="1403"/>
      <c r="AW42" s="1403"/>
      <c r="AX42" s="1403"/>
      <c r="AY42" s="1403"/>
      <c r="AZ42" s="1403"/>
      <c r="BA42" s="1403"/>
      <c r="BB42" s="1403"/>
      <c r="BC42" s="1403"/>
      <c r="BD42" s="1403"/>
      <c r="BE42" s="1403"/>
      <c r="BF42" s="1403"/>
      <c r="BG42" s="1404"/>
    </row>
    <row r="43" spans="1:60" s="15" customFormat="1" ht="24.95" customHeight="1" thickTop="1" thickBot="1" x14ac:dyDescent="0.2">
      <c r="A43" s="2525"/>
      <c r="B43" s="2526"/>
      <c r="C43" s="656" t="s">
        <v>3075</v>
      </c>
      <c r="D43" s="126"/>
      <c r="E43" s="126"/>
      <c r="F43" s="126"/>
      <c r="G43" s="126"/>
      <c r="H43" s="126"/>
      <c r="I43" s="126"/>
      <c r="J43" s="126"/>
      <c r="K43" s="126"/>
      <c r="L43" s="126"/>
      <c r="M43" s="126"/>
      <c r="N43" s="126"/>
      <c r="O43" s="126"/>
      <c r="P43" s="126"/>
      <c r="Q43" s="126"/>
      <c r="R43" s="126"/>
      <c r="S43" s="126"/>
      <c r="T43" s="126"/>
      <c r="U43" s="126"/>
      <c r="V43" s="126"/>
      <c r="W43" s="126"/>
      <c r="X43" s="126"/>
      <c r="Y43" s="126"/>
      <c r="Z43" s="126"/>
      <c r="AA43" s="126"/>
      <c r="AB43" s="126"/>
      <c r="AC43" s="126"/>
      <c r="AD43" s="455"/>
      <c r="AE43" s="2534"/>
      <c r="AF43" s="2535"/>
      <c r="AG43" s="1402" t="s">
        <v>3075</v>
      </c>
      <c r="AH43" s="1403"/>
      <c r="AI43" s="1403"/>
      <c r="AJ43" s="1403"/>
      <c r="AK43" s="1403"/>
      <c r="AL43" s="1403"/>
      <c r="AM43" s="1403"/>
      <c r="AN43" s="1403"/>
      <c r="AO43" s="1403"/>
      <c r="AP43" s="1403"/>
      <c r="AQ43" s="1403"/>
      <c r="AR43" s="1403"/>
      <c r="AS43" s="1403"/>
      <c r="AT43" s="1403"/>
      <c r="AU43" s="1403"/>
      <c r="AV43" s="1403"/>
      <c r="AW43" s="1403"/>
      <c r="AX43" s="1403"/>
      <c r="AY43" s="1403"/>
      <c r="AZ43" s="1403"/>
      <c r="BA43" s="1403"/>
      <c r="BB43" s="1403"/>
      <c r="BC43" s="1403"/>
      <c r="BD43" s="1403"/>
      <c r="BE43" s="1403"/>
      <c r="BF43" s="1403"/>
      <c r="BG43" s="1404"/>
    </row>
    <row r="44" spans="1:60" s="15" customFormat="1" ht="24.95" customHeight="1" thickTop="1" thickBot="1" x14ac:dyDescent="0.2">
      <c r="A44" s="2525"/>
      <c r="B44" s="2526"/>
      <c r="C44" s="656" t="s">
        <v>3076</v>
      </c>
      <c r="D44" s="126"/>
      <c r="E44" s="126"/>
      <c r="F44" s="126"/>
      <c r="G44" s="126"/>
      <c r="H44" s="126"/>
      <c r="I44" s="126"/>
      <c r="J44" s="126"/>
      <c r="K44" s="126"/>
      <c r="L44" s="126"/>
      <c r="M44" s="126"/>
      <c r="N44" s="126"/>
      <c r="O44" s="126"/>
      <c r="P44" s="126"/>
      <c r="Q44" s="126"/>
      <c r="R44" s="126"/>
      <c r="S44" s="126"/>
      <c r="T44" s="126"/>
      <c r="U44" s="126"/>
      <c r="V44" s="126"/>
      <c r="W44" s="126"/>
      <c r="X44" s="126"/>
      <c r="Y44" s="126"/>
      <c r="Z44" s="126"/>
      <c r="AA44" s="126"/>
      <c r="AB44" s="126"/>
      <c r="AC44" s="126"/>
      <c r="AD44" s="455"/>
      <c r="AE44" s="2534"/>
      <c r="AF44" s="2535"/>
      <c r="AG44" s="1402" t="s">
        <v>3076</v>
      </c>
      <c r="AH44" s="1403"/>
      <c r="AI44" s="1403"/>
      <c r="AJ44" s="1403"/>
      <c r="AK44" s="1403"/>
      <c r="AL44" s="1403"/>
      <c r="AM44" s="1403"/>
      <c r="AN44" s="1403"/>
      <c r="AO44" s="1403"/>
      <c r="AP44" s="1403"/>
      <c r="AQ44" s="1403"/>
      <c r="AR44" s="1403"/>
      <c r="AS44" s="1403"/>
      <c r="AT44" s="1403"/>
      <c r="AU44" s="1403"/>
      <c r="AV44" s="1403"/>
      <c r="AW44" s="1403"/>
      <c r="AX44" s="1403"/>
      <c r="AY44" s="1403"/>
      <c r="AZ44" s="1403"/>
      <c r="BA44" s="1403"/>
      <c r="BB44" s="1403"/>
      <c r="BC44" s="1403"/>
      <c r="BD44" s="1403"/>
      <c r="BE44" s="1403"/>
      <c r="BF44" s="1403"/>
      <c r="BG44" s="1404"/>
    </row>
    <row r="45" spans="1:60" s="15" customFormat="1" ht="24.95" customHeight="1" thickTop="1" thickBot="1" x14ac:dyDescent="0.2">
      <c r="A45" s="2525"/>
      <c r="B45" s="2526"/>
      <c r="C45" s="657" t="s">
        <v>3077</v>
      </c>
      <c r="D45" s="126"/>
      <c r="E45" s="126"/>
      <c r="F45" s="126"/>
      <c r="G45" s="126"/>
      <c r="H45" s="126"/>
      <c r="I45" s="126"/>
      <c r="J45" s="126"/>
      <c r="K45" s="126"/>
      <c r="L45" s="126"/>
      <c r="M45" s="126"/>
      <c r="N45" s="126"/>
      <c r="O45" s="126"/>
      <c r="P45" s="126"/>
      <c r="Q45" s="126"/>
      <c r="R45" s="126"/>
      <c r="S45" s="126"/>
      <c r="T45" s="126"/>
      <c r="U45" s="126"/>
      <c r="V45" s="126"/>
      <c r="W45" s="126"/>
      <c r="X45" s="126"/>
      <c r="Y45" s="126"/>
      <c r="Z45" s="126"/>
      <c r="AA45" s="126"/>
      <c r="AB45" s="126"/>
      <c r="AC45" s="126"/>
      <c r="AD45" s="455"/>
      <c r="AE45" s="2534"/>
      <c r="AF45" s="2535"/>
      <c r="AG45" s="1326" t="s">
        <v>3077</v>
      </c>
      <c r="AH45" s="1403"/>
      <c r="AI45" s="1403"/>
      <c r="AJ45" s="1403"/>
      <c r="AK45" s="1403"/>
      <c r="AL45" s="1403"/>
      <c r="AM45" s="1403"/>
      <c r="AN45" s="1403"/>
      <c r="AO45" s="1403"/>
      <c r="AP45" s="1403"/>
      <c r="AQ45" s="1403"/>
      <c r="AR45" s="1403"/>
      <c r="AS45" s="1403"/>
      <c r="AT45" s="1403"/>
      <c r="AU45" s="1403"/>
      <c r="AV45" s="1403"/>
      <c r="AW45" s="1403"/>
      <c r="AX45" s="1403"/>
      <c r="AY45" s="1403"/>
      <c r="AZ45" s="1403"/>
      <c r="BA45" s="1403"/>
      <c r="BB45" s="1403"/>
      <c r="BC45" s="1403"/>
      <c r="BD45" s="1403"/>
      <c r="BE45" s="1403"/>
      <c r="BF45" s="1403"/>
      <c r="BG45" s="1404"/>
    </row>
    <row r="46" spans="1:60" s="15" customFormat="1" ht="30" customHeight="1" thickTop="1" thickBot="1" x14ac:dyDescent="0.2">
      <c r="A46" s="2525"/>
      <c r="B46" s="2526"/>
      <c r="C46" s="658" t="s">
        <v>3078</v>
      </c>
      <c r="D46" s="126"/>
      <c r="E46" s="126"/>
      <c r="F46" s="126"/>
      <c r="G46" s="126"/>
      <c r="H46" s="126"/>
      <c r="I46" s="126"/>
      <c r="J46" s="126"/>
      <c r="K46" s="126"/>
      <c r="L46" s="126"/>
      <c r="M46" s="126"/>
      <c r="N46" s="126"/>
      <c r="O46" s="126"/>
      <c r="P46" s="126"/>
      <c r="Q46" s="126"/>
      <c r="R46" s="126"/>
      <c r="S46" s="126"/>
      <c r="T46" s="126"/>
      <c r="U46" s="126"/>
      <c r="V46" s="126"/>
      <c r="W46" s="126"/>
      <c r="X46" s="126"/>
      <c r="Y46" s="126"/>
      <c r="Z46" s="126"/>
      <c r="AA46" s="126"/>
      <c r="AB46" s="126"/>
      <c r="AC46" s="126"/>
      <c r="AD46" s="455"/>
      <c r="AE46" s="2534"/>
      <c r="AF46" s="2535"/>
      <c r="AG46" s="1301" t="s">
        <v>3980</v>
      </c>
      <c r="AH46" s="1403"/>
      <c r="AI46" s="1403"/>
      <c r="AJ46" s="1403"/>
      <c r="AK46" s="1403"/>
      <c r="AL46" s="1403"/>
      <c r="AM46" s="1403"/>
      <c r="AN46" s="1403"/>
      <c r="AO46" s="1403"/>
      <c r="AP46" s="1403"/>
      <c r="AQ46" s="1403"/>
      <c r="AR46" s="1403"/>
      <c r="AS46" s="1403"/>
      <c r="AT46" s="1403"/>
      <c r="AU46" s="1403"/>
      <c r="AV46" s="1403"/>
      <c r="AW46" s="1403"/>
      <c r="AX46" s="1403"/>
      <c r="AY46" s="1403"/>
      <c r="AZ46" s="1403"/>
      <c r="BA46" s="1403"/>
      <c r="BB46" s="1403"/>
      <c r="BC46" s="1403"/>
      <c r="BD46" s="1403"/>
      <c r="BE46" s="1403"/>
      <c r="BF46" s="1403"/>
      <c r="BG46" s="1404"/>
    </row>
    <row r="47" spans="1:60" s="15" customFormat="1" ht="30" customHeight="1" thickTop="1" thickBot="1" x14ac:dyDescent="0.2">
      <c r="A47" s="2527"/>
      <c r="B47" s="2528"/>
      <c r="C47" s="830" t="s">
        <v>3079</v>
      </c>
      <c r="D47" s="126"/>
      <c r="E47" s="126"/>
      <c r="F47" s="126"/>
      <c r="G47" s="126"/>
      <c r="H47" s="126"/>
      <c r="I47" s="126"/>
      <c r="J47" s="126"/>
      <c r="K47" s="126"/>
      <c r="L47" s="126"/>
      <c r="M47" s="126"/>
      <c r="N47" s="126"/>
      <c r="O47" s="126"/>
      <c r="P47" s="126"/>
      <c r="Q47" s="126"/>
      <c r="R47" s="126"/>
      <c r="S47" s="126"/>
      <c r="T47" s="126"/>
      <c r="U47" s="126"/>
      <c r="V47" s="126"/>
      <c r="W47" s="126"/>
      <c r="X47" s="126"/>
      <c r="Y47" s="126"/>
      <c r="Z47" s="126"/>
      <c r="AA47" s="126"/>
      <c r="AB47" s="126"/>
      <c r="AC47" s="126"/>
      <c r="AD47" s="455"/>
      <c r="AE47" s="2536"/>
      <c r="AF47" s="2537"/>
      <c r="AG47" s="1337" t="s">
        <v>3079</v>
      </c>
      <c r="AH47" s="1403"/>
      <c r="AI47" s="1403"/>
      <c r="AJ47" s="1403"/>
      <c r="AK47" s="1403"/>
      <c r="AL47" s="1403"/>
      <c r="AM47" s="1403"/>
      <c r="AN47" s="1403"/>
      <c r="AO47" s="1403"/>
      <c r="AP47" s="1403"/>
      <c r="AQ47" s="1403"/>
      <c r="AR47" s="1403"/>
      <c r="AS47" s="1403"/>
      <c r="AT47" s="1403"/>
      <c r="AU47" s="1403"/>
      <c r="AV47" s="1403"/>
      <c r="AW47" s="1403"/>
      <c r="AX47" s="1403"/>
      <c r="AY47" s="1403"/>
      <c r="AZ47" s="1403"/>
      <c r="BA47" s="1403"/>
      <c r="BB47" s="1403"/>
      <c r="BC47" s="1403"/>
      <c r="BD47" s="1403"/>
      <c r="BE47" s="1403"/>
      <c r="BF47" s="1403"/>
      <c r="BG47" s="1404"/>
    </row>
    <row r="48" spans="1:60" s="15" customFormat="1" ht="24.95" customHeight="1" thickTop="1" thickBot="1" x14ac:dyDescent="0.2">
      <c r="A48" s="2518" t="s">
        <v>363</v>
      </c>
      <c r="B48" s="2529"/>
      <c r="C48" s="659" t="s">
        <v>3080</v>
      </c>
      <c r="D48" s="126"/>
      <c r="E48" s="126"/>
      <c r="F48" s="126"/>
      <c r="G48" s="126"/>
      <c r="H48" s="126"/>
      <c r="I48" s="126"/>
      <c r="J48" s="126"/>
      <c r="K48" s="126"/>
      <c r="L48" s="126"/>
      <c r="M48" s="126"/>
      <c r="N48" s="126"/>
      <c r="O48" s="126"/>
      <c r="P48" s="126"/>
      <c r="Q48" s="126"/>
      <c r="R48" s="126"/>
      <c r="S48" s="126"/>
      <c r="T48" s="126"/>
      <c r="U48" s="126"/>
      <c r="V48" s="126"/>
      <c r="W48" s="126"/>
      <c r="X48" s="126"/>
      <c r="Y48" s="126"/>
      <c r="Z48" s="126"/>
      <c r="AA48" s="126"/>
      <c r="AB48" s="126"/>
      <c r="AC48" s="126"/>
      <c r="AD48" s="455"/>
      <c r="AE48" s="2538" t="s">
        <v>363</v>
      </c>
      <c r="AF48" s="2539"/>
      <c r="AG48" s="1315" t="s">
        <v>3080</v>
      </c>
      <c r="AH48" s="1403"/>
      <c r="AI48" s="1403"/>
      <c r="AJ48" s="1403"/>
      <c r="AK48" s="1403"/>
      <c r="AL48" s="1403"/>
      <c r="AM48" s="1403"/>
      <c r="AN48" s="1403"/>
      <c r="AO48" s="1403"/>
      <c r="AP48" s="1403"/>
      <c r="AQ48" s="1403"/>
      <c r="AR48" s="1403"/>
      <c r="AS48" s="1403"/>
      <c r="AT48" s="1403"/>
      <c r="AU48" s="1403"/>
      <c r="AV48" s="1403"/>
      <c r="AW48" s="1403"/>
      <c r="AX48" s="1403"/>
      <c r="AY48" s="1403"/>
      <c r="AZ48" s="1403"/>
      <c r="BA48" s="1403"/>
      <c r="BB48" s="1403"/>
      <c r="BC48" s="1403"/>
      <c r="BD48" s="1403"/>
      <c r="BE48" s="1403"/>
      <c r="BF48" s="1403"/>
      <c r="BG48" s="1404"/>
    </row>
    <row r="49" spans="1:59" s="15" customFormat="1" ht="24.95" customHeight="1" thickTop="1" thickBot="1" x14ac:dyDescent="0.2">
      <c r="A49" s="2520"/>
      <c r="B49" s="2530"/>
      <c r="C49" s="656" t="s">
        <v>3081</v>
      </c>
      <c r="D49" s="126"/>
      <c r="E49" s="126"/>
      <c r="F49" s="126"/>
      <c r="G49" s="979"/>
      <c r="H49" s="979"/>
      <c r="I49" s="979"/>
      <c r="J49" s="979"/>
      <c r="K49" s="979"/>
      <c r="L49" s="979"/>
      <c r="M49" s="979"/>
      <c r="N49" s="979"/>
      <c r="O49" s="979"/>
      <c r="P49" s="979"/>
      <c r="Q49" s="979"/>
      <c r="R49" s="979"/>
      <c r="S49" s="979"/>
      <c r="T49" s="979"/>
      <c r="U49" s="979"/>
      <c r="V49" s="979"/>
      <c r="W49" s="979"/>
      <c r="X49" s="979"/>
      <c r="Y49" s="979"/>
      <c r="Z49" s="979"/>
      <c r="AA49" s="126"/>
      <c r="AB49" s="979"/>
      <c r="AC49" s="979"/>
      <c r="AD49" s="455"/>
      <c r="AE49" s="2540"/>
      <c r="AF49" s="2541"/>
      <c r="AG49" s="1402" t="s">
        <v>3081</v>
      </c>
      <c r="AH49" s="1403"/>
      <c r="AI49" s="1403"/>
      <c r="AJ49" s="1403"/>
      <c r="AK49" s="1403"/>
      <c r="AL49" s="1403"/>
      <c r="AM49" s="1403"/>
      <c r="AN49" s="1403"/>
      <c r="AO49" s="1403"/>
      <c r="AP49" s="1403"/>
      <c r="AQ49" s="1403"/>
      <c r="AR49" s="1403"/>
      <c r="AS49" s="1403"/>
      <c r="AT49" s="1403"/>
      <c r="AU49" s="1403"/>
      <c r="AV49" s="1403"/>
      <c r="AW49" s="1403"/>
      <c r="AX49" s="1403"/>
      <c r="AY49" s="1403"/>
      <c r="AZ49" s="1403"/>
      <c r="BA49" s="1403"/>
      <c r="BB49" s="1403"/>
      <c r="BC49" s="1403"/>
      <c r="BD49" s="1403"/>
      <c r="BE49" s="1403"/>
      <c r="BF49" s="1403"/>
      <c r="BG49" s="1404"/>
    </row>
    <row r="50" spans="1:59" s="15" customFormat="1" ht="24.95" customHeight="1" thickTop="1" thickBot="1" x14ac:dyDescent="0.2">
      <c r="A50" s="2520"/>
      <c r="B50" s="2530"/>
      <c r="C50" s="656" t="s">
        <v>3082</v>
      </c>
      <c r="D50" s="126"/>
      <c r="E50" s="126"/>
      <c r="F50" s="126"/>
      <c r="G50" s="126"/>
      <c r="H50" s="126"/>
      <c r="I50" s="126"/>
      <c r="J50" s="126"/>
      <c r="K50" s="126"/>
      <c r="L50" s="126"/>
      <c r="M50" s="126"/>
      <c r="N50" s="126"/>
      <c r="O50" s="126"/>
      <c r="P50" s="126"/>
      <c r="Q50" s="126"/>
      <c r="R50" s="126"/>
      <c r="S50" s="126"/>
      <c r="T50" s="126"/>
      <c r="U50" s="126"/>
      <c r="V50" s="126"/>
      <c r="W50" s="126"/>
      <c r="X50" s="126"/>
      <c r="Y50" s="126"/>
      <c r="Z50" s="126"/>
      <c r="AA50" s="126"/>
      <c r="AB50" s="126"/>
      <c r="AC50" s="126"/>
      <c r="AD50" s="455"/>
      <c r="AE50" s="2540"/>
      <c r="AF50" s="2541"/>
      <c r="AG50" s="1402" t="s">
        <v>3082</v>
      </c>
      <c r="AH50" s="1403"/>
      <c r="AI50" s="1403"/>
      <c r="AJ50" s="1403"/>
      <c r="AK50" s="1403"/>
      <c r="AL50" s="1403"/>
      <c r="AM50" s="1403"/>
      <c r="AN50" s="1403"/>
      <c r="AO50" s="1403"/>
      <c r="AP50" s="1403"/>
      <c r="AQ50" s="1403"/>
      <c r="AR50" s="1403"/>
      <c r="AS50" s="1403"/>
      <c r="AT50" s="1403"/>
      <c r="AU50" s="1403"/>
      <c r="AV50" s="1403"/>
      <c r="AW50" s="1403"/>
      <c r="AX50" s="1403"/>
      <c r="AY50" s="1403"/>
      <c r="AZ50" s="1403"/>
      <c r="BA50" s="1403"/>
      <c r="BB50" s="1403"/>
      <c r="BC50" s="1403"/>
      <c r="BD50" s="1403"/>
      <c r="BE50" s="1403"/>
      <c r="BF50" s="1403"/>
      <c r="BG50" s="1404"/>
    </row>
    <row r="51" spans="1:59" s="15" customFormat="1" ht="24.95" customHeight="1" thickTop="1" thickBot="1" x14ac:dyDescent="0.2">
      <c r="A51" s="2520"/>
      <c r="B51" s="2530"/>
      <c r="C51" s="656" t="s">
        <v>3083</v>
      </c>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455"/>
      <c r="AE51" s="2540"/>
      <c r="AF51" s="2541"/>
      <c r="AG51" s="1402" t="s">
        <v>3083</v>
      </c>
      <c r="AH51" s="1403"/>
      <c r="AI51" s="1403"/>
      <c r="AJ51" s="1403"/>
      <c r="AK51" s="1403"/>
      <c r="AL51" s="1403"/>
      <c r="AM51" s="1403"/>
      <c r="AN51" s="1403"/>
      <c r="AO51" s="1403"/>
      <c r="AP51" s="1403"/>
      <c r="AQ51" s="1403"/>
      <c r="AR51" s="1403"/>
      <c r="AS51" s="1403"/>
      <c r="AT51" s="1403"/>
      <c r="AU51" s="1403"/>
      <c r="AV51" s="1403"/>
      <c r="AW51" s="1403"/>
      <c r="AX51" s="1403"/>
      <c r="AY51" s="1403"/>
      <c r="AZ51" s="1403"/>
      <c r="BA51" s="1403"/>
      <c r="BB51" s="1403"/>
      <c r="BC51" s="1403"/>
      <c r="BD51" s="1403"/>
      <c r="BE51" s="1403"/>
      <c r="BF51" s="1403"/>
      <c r="BG51" s="1404"/>
    </row>
    <row r="52" spans="1:59" s="15" customFormat="1" ht="24.95" customHeight="1" thickTop="1" thickBot="1" x14ac:dyDescent="0.2">
      <c r="A52" s="2520"/>
      <c r="B52" s="2530"/>
      <c r="C52" s="656" t="s">
        <v>3084</v>
      </c>
      <c r="D52" s="126"/>
      <c r="E52" s="126"/>
      <c r="F52" s="126"/>
      <c r="G52" s="126"/>
      <c r="H52" s="126"/>
      <c r="I52" s="126"/>
      <c r="J52" s="126"/>
      <c r="K52" s="126"/>
      <c r="L52" s="126"/>
      <c r="M52" s="126"/>
      <c r="N52" s="126"/>
      <c r="O52" s="126"/>
      <c r="P52" s="126"/>
      <c r="Q52" s="126"/>
      <c r="R52" s="126"/>
      <c r="S52" s="126"/>
      <c r="T52" s="126"/>
      <c r="U52" s="126"/>
      <c r="V52" s="126"/>
      <c r="W52" s="126"/>
      <c r="X52" s="126"/>
      <c r="Y52" s="126"/>
      <c r="Z52" s="126"/>
      <c r="AA52" s="126"/>
      <c r="AB52" s="126"/>
      <c r="AC52" s="126"/>
      <c r="AD52" s="455"/>
      <c r="AE52" s="2540"/>
      <c r="AF52" s="2541"/>
      <c r="AG52" s="1402" t="s">
        <v>3084</v>
      </c>
      <c r="AH52" s="1403"/>
      <c r="AI52" s="1403"/>
      <c r="AJ52" s="1403"/>
      <c r="AK52" s="1403"/>
      <c r="AL52" s="1403"/>
      <c r="AM52" s="1403"/>
      <c r="AN52" s="1403"/>
      <c r="AO52" s="1403"/>
      <c r="AP52" s="1403"/>
      <c r="AQ52" s="1403"/>
      <c r="AR52" s="1403"/>
      <c r="AS52" s="1403"/>
      <c r="AT52" s="1403"/>
      <c r="AU52" s="1403"/>
      <c r="AV52" s="1403"/>
      <c r="AW52" s="1403"/>
      <c r="AX52" s="1403"/>
      <c r="AY52" s="1403"/>
      <c r="AZ52" s="1403"/>
      <c r="BA52" s="1403"/>
      <c r="BB52" s="1403"/>
      <c r="BC52" s="1403"/>
      <c r="BD52" s="1403"/>
      <c r="BE52" s="1403"/>
      <c r="BF52" s="1403"/>
      <c r="BG52" s="1404"/>
    </row>
    <row r="53" spans="1:59" s="15" customFormat="1" ht="30" customHeight="1" thickTop="1" thickBot="1" x14ac:dyDescent="0.2">
      <c r="A53" s="2520"/>
      <c r="B53" s="2530"/>
      <c r="C53" s="656" t="s">
        <v>3085</v>
      </c>
      <c r="D53" s="126"/>
      <c r="E53" s="126"/>
      <c r="F53" s="126"/>
      <c r="G53" s="126"/>
      <c r="H53" s="126"/>
      <c r="I53" s="126"/>
      <c r="J53" s="126"/>
      <c r="K53" s="126"/>
      <c r="L53" s="126"/>
      <c r="M53" s="126"/>
      <c r="N53" s="126"/>
      <c r="O53" s="126"/>
      <c r="P53" s="126"/>
      <c r="Q53" s="126"/>
      <c r="R53" s="126"/>
      <c r="S53" s="126"/>
      <c r="T53" s="126"/>
      <c r="U53" s="126"/>
      <c r="V53" s="126"/>
      <c r="W53" s="126"/>
      <c r="X53" s="126"/>
      <c r="Y53" s="126"/>
      <c r="Z53" s="126"/>
      <c r="AA53" s="126"/>
      <c r="AB53" s="126"/>
      <c r="AC53" s="126"/>
      <c r="AD53" s="455"/>
      <c r="AE53" s="2540"/>
      <c r="AF53" s="2541"/>
      <c r="AG53" s="1402" t="s">
        <v>3085</v>
      </c>
      <c r="AH53" s="1403"/>
      <c r="AI53" s="1403"/>
      <c r="AJ53" s="1403"/>
      <c r="AK53" s="1403"/>
      <c r="AL53" s="1403"/>
      <c r="AM53" s="1403"/>
      <c r="AN53" s="1403"/>
      <c r="AO53" s="1403"/>
      <c r="AP53" s="1403"/>
      <c r="AQ53" s="1403"/>
      <c r="AR53" s="1403"/>
      <c r="AS53" s="1403"/>
      <c r="AT53" s="1403"/>
      <c r="AU53" s="1403"/>
      <c r="AV53" s="1403"/>
      <c r="AW53" s="1403"/>
      <c r="AX53" s="1403"/>
      <c r="AY53" s="1403"/>
      <c r="AZ53" s="1403"/>
      <c r="BA53" s="1403"/>
      <c r="BB53" s="1403"/>
      <c r="BC53" s="1403"/>
      <c r="BD53" s="1403"/>
      <c r="BE53" s="1403"/>
      <c r="BF53" s="1403"/>
      <c r="BG53" s="1404"/>
    </row>
    <row r="54" spans="1:59" s="15" customFormat="1" ht="30" customHeight="1" thickTop="1" thickBot="1" x14ac:dyDescent="0.2">
      <c r="A54" s="2520"/>
      <c r="B54" s="2530"/>
      <c r="C54" s="656" t="s">
        <v>3105</v>
      </c>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455"/>
      <c r="AE54" s="2540"/>
      <c r="AF54" s="2541"/>
      <c r="AG54" s="1402" t="s">
        <v>3105</v>
      </c>
      <c r="AH54" s="1403"/>
      <c r="AI54" s="1403"/>
      <c r="AJ54" s="1403"/>
      <c r="AK54" s="1403"/>
      <c r="AL54" s="1403"/>
      <c r="AM54" s="1403"/>
      <c r="AN54" s="1403"/>
      <c r="AO54" s="1403"/>
      <c r="AP54" s="1403"/>
      <c r="AQ54" s="1403"/>
      <c r="AR54" s="1403"/>
      <c r="AS54" s="1403"/>
      <c r="AT54" s="1403"/>
      <c r="AU54" s="1403"/>
      <c r="AV54" s="1403"/>
      <c r="AW54" s="1403"/>
      <c r="AX54" s="1403"/>
      <c r="AY54" s="1403"/>
      <c r="AZ54" s="1403"/>
      <c r="BA54" s="1403"/>
      <c r="BB54" s="1403"/>
      <c r="BC54" s="1403"/>
      <c r="BD54" s="1403"/>
      <c r="BE54" s="1403"/>
      <c r="BF54" s="1403"/>
      <c r="BG54" s="1404"/>
    </row>
    <row r="55" spans="1:59" s="15" customFormat="1" ht="30" customHeight="1" thickTop="1" thickBot="1" x14ac:dyDescent="0.2">
      <c r="A55" s="2520"/>
      <c r="B55" s="2530"/>
      <c r="C55" s="656" t="s">
        <v>3106</v>
      </c>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455"/>
      <c r="AE55" s="2540"/>
      <c r="AF55" s="2541"/>
      <c r="AG55" s="1402" t="s">
        <v>3106</v>
      </c>
      <c r="AH55" s="1403"/>
      <c r="AI55" s="1403"/>
      <c r="AJ55" s="1403"/>
      <c r="AK55" s="1403"/>
      <c r="AL55" s="1403"/>
      <c r="AM55" s="1403"/>
      <c r="AN55" s="1403"/>
      <c r="AO55" s="1403"/>
      <c r="AP55" s="1403"/>
      <c r="AQ55" s="1403"/>
      <c r="AR55" s="1403"/>
      <c r="AS55" s="1403"/>
      <c r="AT55" s="1403"/>
      <c r="AU55" s="1403"/>
      <c r="AV55" s="1403"/>
      <c r="AW55" s="1403"/>
      <c r="AX55" s="1403"/>
      <c r="AY55" s="1403"/>
      <c r="AZ55" s="1403"/>
      <c r="BA55" s="1403"/>
      <c r="BB55" s="1403"/>
      <c r="BC55" s="1403"/>
      <c r="BD55" s="1403"/>
      <c r="BE55" s="1403"/>
      <c r="BF55" s="1403"/>
      <c r="BG55" s="1404"/>
    </row>
    <row r="56" spans="1:59" s="15" customFormat="1" ht="30" customHeight="1" thickTop="1" thickBot="1" x14ac:dyDescent="0.2">
      <c r="A56" s="2520"/>
      <c r="B56" s="2530"/>
      <c r="C56" s="657" t="s">
        <v>3088</v>
      </c>
      <c r="D56" s="126"/>
      <c r="E56" s="126"/>
      <c r="F56" s="126"/>
      <c r="G56" s="126"/>
      <c r="H56" s="126"/>
      <c r="I56" s="126"/>
      <c r="J56" s="126"/>
      <c r="K56" s="126"/>
      <c r="L56" s="126"/>
      <c r="M56" s="126"/>
      <c r="N56" s="126"/>
      <c r="O56" s="126"/>
      <c r="P56" s="126"/>
      <c r="Q56" s="126"/>
      <c r="R56" s="126"/>
      <c r="S56" s="126"/>
      <c r="T56" s="126"/>
      <c r="U56" s="126"/>
      <c r="V56" s="435"/>
      <c r="W56" s="126"/>
      <c r="X56" s="126"/>
      <c r="Y56" s="126"/>
      <c r="Z56" s="126"/>
      <c r="AA56" s="126"/>
      <c r="AB56" s="126"/>
      <c r="AC56" s="126"/>
      <c r="AD56" s="455"/>
      <c r="AE56" s="2540"/>
      <c r="AF56" s="2541"/>
      <c r="AG56" s="1326" t="s">
        <v>3088</v>
      </c>
      <c r="AH56" s="1403"/>
      <c r="AI56" s="1403"/>
      <c r="AJ56" s="1403"/>
      <c r="AK56" s="1403"/>
      <c r="AL56" s="1403"/>
      <c r="AM56" s="1403"/>
      <c r="AN56" s="1403"/>
      <c r="AO56" s="1403"/>
      <c r="AP56" s="1403"/>
      <c r="AQ56" s="1403"/>
      <c r="AR56" s="1403"/>
      <c r="AS56" s="1403"/>
      <c r="AT56" s="1403"/>
      <c r="AU56" s="1403"/>
      <c r="AV56" s="1403"/>
      <c r="AW56" s="1403"/>
      <c r="AX56" s="1403"/>
      <c r="AY56" s="1403"/>
      <c r="AZ56" s="1403"/>
      <c r="BA56" s="1403"/>
      <c r="BB56" s="1403"/>
      <c r="BC56" s="1403"/>
      <c r="BD56" s="1403"/>
      <c r="BE56" s="1403"/>
      <c r="BF56" s="1403"/>
      <c r="BG56" s="1404"/>
    </row>
    <row r="57" spans="1:59" s="15" customFormat="1" ht="24.95" customHeight="1" thickTop="1" thickBot="1" x14ac:dyDescent="0.2">
      <c r="A57" s="2520"/>
      <c r="B57" s="2530"/>
      <c r="C57" s="657" t="s">
        <v>3089</v>
      </c>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455"/>
      <c r="AE57" s="2540"/>
      <c r="AF57" s="2541"/>
      <c r="AG57" s="1326" t="s">
        <v>3089</v>
      </c>
      <c r="AH57" s="1403"/>
      <c r="AI57" s="1403"/>
      <c r="AJ57" s="1403"/>
      <c r="AK57" s="1403"/>
      <c r="AL57" s="1403"/>
      <c r="AM57" s="1403"/>
      <c r="AN57" s="1403"/>
      <c r="AO57" s="1403"/>
      <c r="AP57" s="1403"/>
      <c r="AQ57" s="1403"/>
      <c r="AR57" s="1403"/>
      <c r="AS57" s="1403"/>
      <c r="AT57" s="1403"/>
      <c r="AU57" s="1403"/>
      <c r="AV57" s="1403"/>
      <c r="AW57" s="1403"/>
      <c r="AX57" s="1403"/>
      <c r="AY57" s="1403"/>
      <c r="AZ57" s="1403"/>
      <c r="BA57" s="1403"/>
      <c r="BB57" s="1403"/>
      <c r="BC57" s="1403"/>
      <c r="BD57" s="1403"/>
      <c r="BE57" s="1403"/>
      <c r="BF57" s="1403"/>
      <c r="BG57" s="1404"/>
    </row>
    <row r="58" spans="1:59" s="15" customFormat="1" ht="30" customHeight="1" thickTop="1" thickBot="1" x14ac:dyDescent="0.2">
      <c r="A58" s="2521"/>
      <c r="B58" s="2531"/>
      <c r="C58" s="830" t="s">
        <v>3090</v>
      </c>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455"/>
      <c r="AE58" s="2542"/>
      <c r="AF58" s="2543"/>
      <c r="AG58" s="1337" t="s">
        <v>3090</v>
      </c>
      <c r="AH58" s="1403"/>
      <c r="AI58" s="1403"/>
      <c r="AJ58" s="1403"/>
      <c r="AK58" s="1403"/>
      <c r="AL58" s="1403"/>
      <c r="AM58" s="1403"/>
      <c r="AN58" s="1403"/>
      <c r="AO58" s="1403"/>
      <c r="AP58" s="1403"/>
      <c r="AQ58" s="1403"/>
      <c r="AR58" s="1403"/>
      <c r="AS58" s="1403"/>
      <c r="AT58" s="1403"/>
      <c r="AU58" s="1403"/>
      <c r="AV58" s="1403"/>
      <c r="AW58" s="1403"/>
      <c r="AX58" s="1403"/>
      <c r="AY58" s="1403"/>
      <c r="AZ58" s="1403"/>
      <c r="BA58" s="1403"/>
      <c r="BB58" s="1403"/>
      <c r="BC58" s="1403"/>
      <c r="BD58" s="1403"/>
      <c r="BE58" s="1403"/>
      <c r="BF58" s="1403"/>
      <c r="BG58" s="1404"/>
    </row>
    <row r="59" spans="1:59" s="15" customFormat="1" ht="24.95" customHeight="1" thickTop="1" thickBot="1" x14ac:dyDescent="0.2">
      <c r="A59" s="2518" t="s">
        <v>364</v>
      </c>
      <c r="B59" s="2519"/>
      <c r="C59" s="659" t="s">
        <v>3091</v>
      </c>
      <c r="D59" s="126"/>
      <c r="E59" s="126"/>
      <c r="F59" s="126"/>
      <c r="G59" s="126"/>
      <c r="H59" s="126"/>
      <c r="I59" s="126"/>
      <c r="J59" s="978"/>
      <c r="K59" s="978"/>
      <c r="L59" s="978"/>
      <c r="M59" s="978"/>
      <c r="N59" s="978"/>
      <c r="O59" s="978"/>
      <c r="P59" s="978"/>
      <c r="Q59" s="978"/>
      <c r="R59" s="978"/>
      <c r="S59" s="978"/>
      <c r="T59" s="978"/>
      <c r="U59" s="978"/>
      <c r="V59" s="978"/>
      <c r="W59" s="978"/>
      <c r="X59" s="978"/>
      <c r="Y59" s="978"/>
      <c r="Z59" s="978"/>
      <c r="AA59" s="126"/>
      <c r="AB59" s="978"/>
      <c r="AC59" s="978"/>
      <c r="AD59" s="455"/>
      <c r="AE59" s="2538" t="s">
        <v>364</v>
      </c>
      <c r="AF59" s="2544"/>
      <c r="AG59" s="1315" t="s">
        <v>3091</v>
      </c>
      <c r="AH59" s="1403"/>
      <c r="AI59" s="1403"/>
      <c r="AJ59" s="1403"/>
      <c r="AK59" s="1403"/>
      <c r="AL59" s="1403"/>
      <c r="AM59" s="1403"/>
      <c r="AN59" s="1403"/>
      <c r="AO59" s="1403"/>
      <c r="AP59" s="1403"/>
      <c r="AQ59" s="1403"/>
      <c r="AR59" s="1403"/>
      <c r="AS59" s="1403"/>
      <c r="AT59" s="1403"/>
      <c r="AU59" s="1403"/>
      <c r="AV59" s="1403"/>
      <c r="AW59" s="1403"/>
      <c r="AX59" s="1403"/>
      <c r="AY59" s="1403"/>
      <c r="AZ59" s="1403"/>
      <c r="BA59" s="1403"/>
      <c r="BB59" s="1403"/>
      <c r="BC59" s="1403"/>
      <c r="BD59" s="1403"/>
      <c r="BE59" s="1403"/>
      <c r="BF59" s="1403"/>
      <c r="BG59" s="1404"/>
    </row>
    <row r="60" spans="1:59" s="15" customFormat="1" ht="24.95" customHeight="1" thickTop="1" thickBot="1" x14ac:dyDescent="0.2">
      <c r="A60" s="2520"/>
      <c r="B60" s="1979"/>
      <c r="C60" s="658" t="s">
        <v>3092</v>
      </c>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455"/>
      <c r="AE60" s="2540"/>
      <c r="AF60" s="1933"/>
      <c r="AG60" s="1301" t="s">
        <v>3092</v>
      </c>
      <c r="AH60" s="1403"/>
      <c r="AI60" s="1403"/>
      <c r="AJ60" s="1403"/>
      <c r="AK60" s="1403"/>
      <c r="AL60" s="1403"/>
      <c r="AM60" s="1403"/>
      <c r="AN60" s="1403"/>
      <c r="AO60" s="1403"/>
      <c r="AP60" s="1403"/>
      <c r="AQ60" s="1403"/>
      <c r="AR60" s="1403"/>
      <c r="AS60" s="1403"/>
      <c r="AT60" s="1403"/>
      <c r="AU60" s="1403"/>
      <c r="AV60" s="1403"/>
      <c r="AW60" s="1403"/>
      <c r="AX60" s="1403"/>
      <c r="AY60" s="1403"/>
      <c r="AZ60" s="1403"/>
      <c r="BA60" s="1403"/>
      <c r="BB60" s="1403"/>
      <c r="BC60" s="1403"/>
      <c r="BD60" s="1403"/>
      <c r="BE60" s="1403"/>
      <c r="BF60" s="1403"/>
      <c r="BG60" s="1404"/>
    </row>
    <row r="61" spans="1:59" s="15" customFormat="1" ht="24.95" customHeight="1" thickTop="1" thickBot="1" x14ac:dyDescent="0.2">
      <c r="A61" s="2521"/>
      <c r="B61" s="2522"/>
      <c r="C61" s="831" t="s">
        <v>3093</v>
      </c>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455"/>
      <c r="AE61" s="2542"/>
      <c r="AF61" s="2545"/>
      <c r="AG61" s="1337" t="s">
        <v>3093</v>
      </c>
      <c r="AH61" s="1403"/>
      <c r="AI61" s="1403"/>
      <c r="AJ61" s="1403"/>
      <c r="AK61" s="1403"/>
      <c r="AL61" s="1403"/>
      <c r="AM61" s="1403"/>
      <c r="AN61" s="1403"/>
      <c r="AO61" s="1403"/>
      <c r="AP61" s="1403"/>
      <c r="AQ61" s="1403"/>
      <c r="AR61" s="1403"/>
      <c r="AS61" s="1403"/>
      <c r="AT61" s="1403"/>
      <c r="AU61" s="1403"/>
      <c r="AV61" s="1403"/>
      <c r="AW61" s="1403"/>
      <c r="AX61" s="1403"/>
      <c r="AY61" s="1403"/>
      <c r="AZ61" s="1403"/>
      <c r="BA61" s="1403"/>
      <c r="BB61" s="1403"/>
      <c r="BC61" s="1403"/>
      <c r="BD61" s="1403"/>
      <c r="BE61" s="1403"/>
      <c r="BF61" s="1403"/>
      <c r="BG61" s="1404"/>
    </row>
    <row r="62" spans="1:59" s="15" customFormat="1" ht="30" customHeight="1" thickTop="1" thickBot="1" x14ac:dyDescent="0.2">
      <c r="A62" s="2518" t="s">
        <v>365</v>
      </c>
      <c r="B62" s="2529"/>
      <c r="C62" s="659" t="s">
        <v>3107</v>
      </c>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455"/>
      <c r="AE62" s="2538" t="s">
        <v>365</v>
      </c>
      <c r="AF62" s="2539"/>
      <c r="AG62" s="1315" t="s">
        <v>3107</v>
      </c>
      <c r="AH62" s="1403"/>
      <c r="AI62" s="1403"/>
      <c r="AJ62" s="1403"/>
      <c r="AK62" s="1403"/>
      <c r="AL62" s="1403"/>
      <c r="AM62" s="1403"/>
      <c r="AN62" s="1403"/>
      <c r="AO62" s="1403"/>
      <c r="AP62" s="1403"/>
      <c r="AQ62" s="1403"/>
      <c r="AR62" s="1403"/>
      <c r="AS62" s="1403"/>
      <c r="AT62" s="1403"/>
      <c r="AU62" s="1403"/>
      <c r="AV62" s="1403"/>
      <c r="AW62" s="1403"/>
      <c r="AX62" s="1403"/>
      <c r="AY62" s="1403"/>
      <c r="AZ62" s="1403"/>
      <c r="BA62" s="1403"/>
      <c r="BB62" s="1403"/>
      <c r="BC62" s="1403"/>
      <c r="BD62" s="1403"/>
      <c r="BE62" s="1403"/>
      <c r="BF62" s="1403"/>
      <c r="BG62" s="1404"/>
    </row>
    <row r="63" spans="1:59" s="15" customFormat="1" ht="24.95" customHeight="1" thickTop="1" thickBot="1" x14ac:dyDescent="0.2">
      <c r="A63" s="2520"/>
      <c r="B63" s="2530"/>
      <c r="C63" s="656" t="s">
        <v>3095</v>
      </c>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455"/>
      <c r="AE63" s="2540"/>
      <c r="AF63" s="2541"/>
      <c r="AG63" s="1402" t="s">
        <v>3095</v>
      </c>
      <c r="AH63" s="1403"/>
      <c r="AI63" s="1403"/>
      <c r="AJ63" s="1403"/>
      <c r="AK63" s="1403"/>
      <c r="AL63" s="1403"/>
      <c r="AM63" s="1403"/>
      <c r="AN63" s="1403"/>
      <c r="AO63" s="1403"/>
      <c r="AP63" s="1403"/>
      <c r="AQ63" s="1403"/>
      <c r="AR63" s="1403"/>
      <c r="AS63" s="1403"/>
      <c r="AT63" s="1403"/>
      <c r="AU63" s="1403"/>
      <c r="AV63" s="1403"/>
      <c r="AW63" s="1403"/>
      <c r="AX63" s="1403"/>
      <c r="AY63" s="1403"/>
      <c r="AZ63" s="1403"/>
      <c r="BA63" s="1403"/>
      <c r="BB63" s="1403"/>
      <c r="BC63" s="1403"/>
      <c r="BD63" s="1403"/>
      <c r="BE63" s="1403"/>
      <c r="BF63" s="1403"/>
      <c r="BG63" s="1404"/>
    </row>
    <row r="64" spans="1:59" s="15" customFormat="1" ht="24.95" customHeight="1" thickTop="1" thickBot="1" x14ac:dyDescent="0.2">
      <c r="A64" s="2520"/>
      <c r="B64" s="2530"/>
      <c r="C64" s="656" t="s">
        <v>3096</v>
      </c>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455"/>
      <c r="AE64" s="2540"/>
      <c r="AF64" s="2541"/>
      <c r="AG64" s="1402" t="s">
        <v>3096</v>
      </c>
      <c r="AH64" s="1403"/>
      <c r="AI64" s="1403"/>
      <c r="AJ64" s="1403"/>
      <c r="AK64" s="1403"/>
      <c r="AL64" s="1403"/>
      <c r="AM64" s="1403"/>
      <c r="AN64" s="1403"/>
      <c r="AO64" s="1403"/>
      <c r="AP64" s="1403"/>
      <c r="AQ64" s="1403"/>
      <c r="AR64" s="1403"/>
      <c r="AS64" s="1403"/>
      <c r="AT64" s="1403"/>
      <c r="AU64" s="1403"/>
      <c r="AV64" s="1403"/>
      <c r="AW64" s="1403"/>
      <c r="AX64" s="1403"/>
      <c r="AY64" s="1403"/>
      <c r="AZ64" s="1403"/>
      <c r="BA64" s="1403"/>
      <c r="BB64" s="1403"/>
      <c r="BC64" s="1403"/>
      <c r="BD64" s="1403"/>
      <c r="BE64" s="1403"/>
      <c r="BF64" s="1403"/>
      <c r="BG64" s="1404"/>
    </row>
    <row r="65" spans="1:60" s="15" customFormat="1" ht="24.95" customHeight="1" thickTop="1" thickBot="1" x14ac:dyDescent="0.2">
      <c r="A65" s="2520"/>
      <c r="B65" s="2530"/>
      <c r="C65" s="656" t="s">
        <v>3097</v>
      </c>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455"/>
      <c r="AE65" s="2540"/>
      <c r="AF65" s="2541"/>
      <c r="AG65" s="1402" t="s">
        <v>3097</v>
      </c>
      <c r="AH65" s="1403"/>
      <c r="AI65" s="1403"/>
      <c r="AJ65" s="1403"/>
      <c r="AK65" s="1403"/>
      <c r="AL65" s="1403"/>
      <c r="AM65" s="1403"/>
      <c r="AN65" s="1403"/>
      <c r="AO65" s="1403"/>
      <c r="AP65" s="1403"/>
      <c r="AQ65" s="1403"/>
      <c r="AR65" s="1403"/>
      <c r="AS65" s="1403"/>
      <c r="AT65" s="1403"/>
      <c r="AU65" s="1403"/>
      <c r="AV65" s="1403"/>
      <c r="AW65" s="1403"/>
      <c r="AX65" s="1403"/>
      <c r="AY65" s="1403"/>
      <c r="AZ65" s="1403"/>
      <c r="BA65" s="1403"/>
      <c r="BB65" s="1403"/>
      <c r="BC65" s="1403"/>
      <c r="BD65" s="1403"/>
      <c r="BE65" s="1403"/>
      <c r="BF65" s="1403"/>
      <c r="BG65" s="1404"/>
    </row>
    <row r="66" spans="1:60" s="15" customFormat="1" ht="30" customHeight="1" thickTop="1" thickBot="1" x14ac:dyDescent="0.2">
      <c r="A66" s="2520"/>
      <c r="B66" s="2530"/>
      <c r="C66" s="657" t="s">
        <v>3121</v>
      </c>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455"/>
      <c r="AE66" s="2540"/>
      <c r="AF66" s="2541"/>
      <c r="AG66" s="1326" t="s">
        <v>3978</v>
      </c>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D66" s="1403"/>
      <c r="BE66" s="1403"/>
      <c r="BF66" s="1403"/>
      <c r="BG66" s="1404"/>
    </row>
    <row r="67" spans="1:60" s="15" customFormat="1" ht="30" customHeight="1" thickTop="1" thickBot="1" x14ac:dyDescent="0.2">
      <c r="A67" s="2520"/>
      <c r="B67" s="2530"/>
      <c r="C67" s="658" t="s">
        <v>3098</v>
      </c>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455"/>
      <c r="AE67" s="2540"/>
      <c r="AF67" s="2541"/>
      <c r="AG67" s="1337" t="s">
        <v>3098</v>
      </c>
      <c r="AH67" s="1403"/>
      <c r="AI67" s="1403"/>
      <c r="AJ67" s="1403"/>
      <c r="AK67" s="1403"/>
      <c r="AL67" s="1403"/>
      <c r="AM67" s="1403"/>
      <c r="AN67" s="1403"/>
      <c r="AO67" s="1403"/>
      <c r="AP67" s="1403"/>
      <c r="AQ67" s="1403"/>
      <c r="AR67" s="1403"/>
      <c r="AS67" s="1403"/>
      <c r="AT67" s="1403"/>
      <c r="AU67" s="1403"/>
      <c r="AV67" s="1403"/>
      <c r="AW67" s="1403"/>
      <c r="AX67" s="1403"/>
      <c r="AY67" s="1403"/>
      <c r="AZ67" s="1403"/>
      <c r="BA67" s="1403"/>
      <c r="BB67" s="1403"/>
      <c r="BC67" s="1403"/>
      <c r="BD67" s="1403"/>
      <c r="BE67" s="1403"/>
      <c r="BF67" s="1403"/>
      <c r="BG67" s="1404"/>
    </row>
    <row r="68" spans="1:60" s="15" customFormat="1" ht="30" customHeight="1" thickTop="1" thickBot="1" x14ac:dyDescent="0.2">
      <c r="A68" s="2521"/>
      <c r="B68" s="2531"/>
      <c r="C68" s="831" t="s">
        <v>3108</v>
      </c>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455"/>
      <c r="AE68" s="2542"/>
      <c r="AF68" s="2543"/>
      <c r="AG68" s="1337" t="s">
        <v>3108</v>
      </c>
      <c r="AH68" s="1403"/>
      <c r="AI68" s="1403"/>
      <c r="AJ68" s="1403"/>
      <c r="AK68" s="1403"/>
      <c r="AL68" s="1403"/>
      <c r="AM68" s="1403"/>
      <c r="AN68" s="1403"/>
      <c r="AO68" s="1403"/>
      <c r="AP68" s="1403"/>
      <c r="AQ68" s="1403"/>
      <c r="AR68" s="1403"/>
      <c r="AS68" s="1403"/>
      <c r="AT68" s="1403"/>
      <c r="AU68" s="1403"/>
      <c r="AV68" s="1403"/>
      <c r="AW68" s="1403"/>
      <c r="AX68" s="1403"/>
      <c r="AY68" s="1403"/>
      <c r="AZ68" s="1403"/>
      <c r="BA68" s="1403"/>
      <c r="BB68" s="1403"/>
      <c r="BC68" s="1403"/>
      <c r="BD68" s="1403"/>
      <c r="BE68" s="1403"/>
      <c r="BF68" s="1403"/>
      <c r="BG68" s="1404"/>
    </row>
    <row r="69" spans="1:60" s="15" customFormat="1" ht="24.95" customHeight="1" thickTop="1" thickBot="1" x14ac:dyDescent="0.2">
      <c r="A69" s="2523" t="s">
        <v>356</v>
      </c>
      <c r="B69" s="2524"/>
      <c r="C69" s="659" t="s">
        <v>3100</v>
      </c>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455"/>
      <c r="AE69" s="2532" t="s">
        <v>356</v>
      </c>
      <c r="AF69" s="2533"/>
      <c r="AG69" s="1315" t="s">
        <v>3100</v>
      </c>
      <c r="AH69" s="1403"/>
      <c r="AI69" s="1403"/>
      <c r="AJ69" s="1403"/>
      <c r="AK69" s="1403"/>
      <c r="AL69" s="1403"/>
      <c r="AM69" s="1403"/>
      <c r="AN69" s="1403"/>
      <c r="AO69" s="1403"/>
      <c r="AP69" s="1403"/>
      <c r="AQ69" s="1403"/>
      <c r="AR69" s="1403"/>
      <c r="AS69" s="1403"/>
      <c r="AT69" s="1403"/>
      <c r="AU69" s="1403"/>
      <c r="AV69" s="1403"/>
      <c r="AW69" s="1403"/>
      <c r="AX69" s="1403"/>
      <c r="AY69" s="1403"/>
      <c r="AZ69" s="1403"/>
      <c r="BA69" s="1403"/>
      <c r="BB69" s="1403"/>
      <c r="BC69" s="1403"/>
      <c r="BD69" s="1403"/>
      <c r="BE69" s="1403"/>
      <c r="BF69" s="1403"/>
      <c r="BG69" s="1404"/>
    </row>
    <row r="70" spans="1:60" s="15" customFormat="1" ht="24.95" customHeight="1" thickTop="1" thickBot="1" x14ac:dyDescent="0.2">
      <c r="A70" s="2525"/>
      <c r="B70" s="2526"/>
      <c r="C70" s="832" t="s">
        <v>3109</v>
      </c>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455"/>
      <c r="AE70" s="2534"/>
      <c r="AF70" s="2535"/>
      <c r="AG70" s="1285" t="s">
        <v>3109</v>
      </c>
      <c r="AH70" s="1403"/>
      <c r="AI70" s="1403"/>
      <c r="AJ70" s="1403"/>
      <c r="AK70" s="1403"/>
      <c r="AL70" s="1403"/>
      <c r="AM70" s="1403"/>
      <c r="AN70" s="1403"/>
      <c r="AO70" s="1403"/>
      <c r="AP70" s="1403"/>
      <c r="AQ70" s="1403"/>
      <c r="AR70" s="1403"/>
      <c r="AS70" s="1403"/>
      <c r="AT70" s="1403"/>
      <c r="AU70" s="1403"/>
      <c r="AV70" s="1403"/>
      <c r="AW70" s="1403"/>
      <c r="AX70" s="1403"/>
      <c r="AY70" s="1403"/>
      <c r="AZ70" s="1403"/>
      <c r="BA70" s="1403"/>
      <c r="BB70" s="1403"/>
      <c r="BC70" s="1403"/>
      <c r="BD70" s="1403"/>
      <c r="BE70" s="1403"/>
      <c r="BF70" s="1403"/>
      <c r="BG70" s="1404"/>
    </row>
    <row r="71" spans="1:60" s="15" customFormat="1" ht="24.95" customHeight="1" thickTop="1" thickBot="1" x14ac:dyDescent="0.2">
      <c r="A71" s="2525"/>
      <c r="B71" s="2526"/>
      <c r="C71" s="830" t="s">
        <v>3110</v>
      </c>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435"/>
      <c r="AD71" s="913"/>
      <c r="AE71" s="2534"/>
      <c r="AF71" s="2535"/>
      <c r="AG71" s="1337" t="s">
        <v>3981</v>
      </c>
      <c r="AH71" s="1403"/>
      <c r="AI71" s="1403"/>
      <c r="AJ71" s="1403"/>
      <c r="AK71" s="1403"/>
      <c r="AL71" s="1403"/>
      <c r="AM71" s="1403"/>
      <c r="AN71" s="1403"/>
      <c r="AO71" s="1403"/>
      <c r="AP71" s="1403"/>
      <c r="AQ71" s="1403"/>
      <c r="AR71" s="1403"/>
      <c r="AS71" s="1403"/>
      <c r="AT71" s="1403"/>
      <c r="AU71" s="1403"/>
      <c r="AV71" s="1403"/>
      <c r="AW71" s="1403"/>
      <c r="AX71" s="1403"/>
      <c r="AY71" s="1403"/>
      <c r="AZ71" s="1403"/>
      <c r="BA71" s="1403"/>
      <c r="BB71" s="1403"/>
      <c r="BC71" s="1403"/>
      <c r="BD71" s="1403"/>
      <c r="BE71" s="1403"/>
      <c r="BF71" s="1403"/>
      <c r="BG71" s="1404"/>
    </row>
    <row r="72" spans="1:60" s="15" customFormat="1" ht="24.95" customHeight="1" thickTop="1" thickBot="1" x14ac:dyDescent="0.2">
      <c r="A72" s="2546" t="s">
        <v>357</v>
      </c>
      <c r="B72" s="2547"/>
      <c r="C72" s="650"/>
      <c r="D72" s="889"/>
      <c r="E72" s="889"/>
      <c r="F72" s="890"/>
      <c r="G72" s="891"/>
      <c r="H72" s="891"/>
      <c r="I72" s="891"/>
      <c r="J72" s="891"/>
      <c r="K72" s="891"/>
      <c r="L72" s="891"/>
      <c r="M72" s="891"/>
      <c r="N72" s="891"/>
      <c r="O72" s="891"/>
      <c r="P72" s="891"/>
      <c r="Q72" s="889"/>
      <c r="R72" s="889"/>
      <c r="S72" s="890"/>
      <c r="T72" s="889"/>
      <c r="U72" s="889"/>
      <c r="V72" s="889"/>
      <c r="W72" s="890"/>
      <c r="X72" s="891"/>
      <c r="Y72" s="891"/>
      <c r="Z72" s="889"/>
      <c r="AA72" s="890"/>
      <c r="AB72" s="891"/>
      <c r="AC72" s="889"/>
      <c r="AD72" s="455"/>
      <c r="AE72" s="2364" t="s">
        <v>357</v>
      </c>
      <c r="AF72" s="2365"/>
      <c r="AG72" s="1405"/>
      <c r="AH72" s="1406"/>
      <c r="AI72" s="1406"/>
      <c r="AJ72" s="1406"/>
      <c r="AK72" s="1406"/>
      <c r="AL72" s="1406"/>
      <c r="AM72" s="1406"/>
      <c r="AN72" s="1406"/>
      <c r="AO72" s="1406"/>
      <c r="AP72" s="1406"/>
      <c r="AQ72" s="1406"/>
      <c r="AR72" s="1406"/>
      <c r="AS72" s="1406"/>
      <c r="AT72" s="1406"/>
      <c r="AU72" s="1406"/>
      <c r="AV72" s="1406"/>
      <c r="AW72" s="1406"/>
      <c r="AX72" s="1406"/>
      <c r="AY72" s="1406"/>
      <c r="AZ72" s="1406"/>
      <c r="BA72" s="1406"/>
      <c r="BB72" s="1406"/>
      <c r="BC72" s="1406"/>
      <c r="BD72" s="1406"/>
      <c r="BE72" s="1406"/>
      <c r="BF72" s="1406"/>
      <c r="BG72" s="1407"/>
    </row>
    <row r="73" spans="1:60" s="15" customFormat="1" ht="30" customHeight="1" x14ac:dyDescent="0.15">
      <c r="A73" s="940"/>
      <c r="B73" s="44"/>
      <c r="C73" s="2548" t="s">
        <v>4444</v>
      </c>
      <c r="D73" s="2548"/>
      <c r="E73" s="2548"/>
      <c r="F73" s="2548"/>
      <c r="G73" s="2548"/>
      <c r="H73" s="2548"/>
      <c r="I73" s="2548"/>
      <c r="J73" s="2548"/>
      <c r="K73" s="2548"/>
      <c r="L73" s="2548"/>
      <c r="M73" s="2548"/>
      <c r="N73" s="2548"/>
      <c r="O73" s="2548"/>
      <c r="P73" s="2548"/>
      <c r="Q73" s="2548"/>
      <c r="R73" s="2548"/>
      <c r="S73" s="2548"/>
      <c r="T73" s="2548"/>
      <c r="U73" s="2548"/>
      <c r="V73" s="2548"/>
      <c r="W73" s="2548"/>
      <c r="X73" s="2548"/>
      <c r="Y73" s="2548"/>
      <c r="Z73" s="2548"/>
      <c r="AA73" s="2548"/>
      <c r="AB73" s="2548"/>
      <c r="AC73" s="2548"/>
      <c r="AE73" s="1190"/>
      <c r="AF73" s="660"/>
      <c r="AG73" s="2368" t="s">
        <v>4445</v>
      </c>
      <c r="AH73" s="2368"/>
      <c r="AI73" s="2368"/>
      <c r="AJ73" s="2368"/>
      <c r="AK73" s="2368"/>
      <c r="AL73" s="2368"/>
      <c r="AM73" s="2368"/>
      <c r="AN73" s="2368"/>
      <c r="AO73" s="2368"/>
      <c r="AP73" s="2368"/>
      <c r="AQ73" s="2368"/>
      <c r="AR73" s="2368"/>
      <c r="AS73" s="2368"/>
      <c r="AT73" s="2368"/>
      <c r="AU73" s="2368"/>
      <c r="AV73" s="2368"/>
      <c r="AW73" s="2368"/>
      <c r="AX73" s="2368"/>
      <c r="AY73" s="2368"/>
      <c r="AZ73" s="2368"/>
      <c r="BA73" s="2368"/>
      <c r="BB73" s="2368"/>
      <c r="BC73" s="2368"/>
      <c r="BD73" s="2368"/>
      <c r="BE73" s="2368"/>
      <c r="BF73" s="2368"/>
      <c r="BG73" s="2368"/>
      <c r="BH73" s="2369"/>
    </row>
    <row r="74" spans="1:60" s="15" customFormat="1" ht="15.75" customHeight="1" thickBot="1" x14ac:dyDescent="0.2">
      <c r="A74" s="1978" t="str">
        <f>IF(ISBLANK('１．学校基本情報'!$A$7),"",'１．学校基本情報'!$A$7)</f>
        <v/>
      </c>
      <c r="B74" s="1978"/>
      <c r="C74" s="1978"/>
      <c r="D74" s="1978"/>
      <c r="E74" s="1978"/>
      <c r="F74" s="1978"/>
      <c r="G74" s="1978"/>
      <c r="H74" s="1978"/>
      <c r="I74" s="1978"/>
      <c r="J74" s="1978"/>
      <c r="K74" s="1978"/>
      <c r="L74" s="1978"/>
      <c r="M74" s="1978"/>
      <c r="N74" s="1978"/>
      <c r="O74" s="1978"/>
      <c r="P74" s="1978"/>
      <c r="Q74" s="1978"/>
      <c r="R74" s="1978"/>
      <c r="S74" s="1978"/>
      <c r="T74" s="1978"/>
      <c r="U74" s="1978"/>
      <c r="V74" s="1978"/>
      <c r="W74" s="1978"/>
      <c r="X74" s="1978"/>
      <c r="Y74" s="1978"/>
      <c r="Z74" s="1978"/>
      <c r="AA74" s="1978"/>
      <c r="AB74" s="1978"/>
      <c r="AC74" s="1978"/>
    </row>
    <row r="75" spans="1:60" s="15" customFormat="1" ht="21" customHeight="1" x14ac:dyDescent="0.15">
      <c r="A75" s="984"/>
      <c r="B75" s="1821" t="s">
        <v>371</v>
      </c>
      <c r="C75" s="1821"/>
      <c r="D75" s="1822" t="s">
        <v>181</v>
      </c>
      <c r="E75" s="1822"/>
      <c r="F75" s="1822"/>
      <c r="G75" s="1822"/>
      <c r="H75" s="1822"/>
      <c r="I75" s="1822"/>
      <c r="J75" s="1822" t="s">
        <v>372</v>
      </c>
      <c r="K75" s="1822"/>
      <c r="L75" s="1822"/>
      <c r="M75" s="1822"/>
      <c r="N75" s="1822"/>
      <c r="O75" s="1822"/>
      <c r="P75" s="1822"/>
      <c r="Q75" s="1822"/>
      <c r="R75" s="1822"/>
      <c r="S75" s="1822"/>
      <c r="T75" s="1822"/>
      <c r="U75" s="1822"/>
      <c r="V75" s="1822"/>
      <c r="W75" s="1822"/>
      <c r="X75" s="1822"/>
      <c r="Y75" s="1822"/>
      <c r="Z75" s="1822"/>
      <c r="AA75" s="1822"/>
      <c r="AB75" s="1822"/>
      <c r="AC75" s="2549"/>
      <c r="AE75" s="1408"/>
      <c r="AF75" s="2366" t="s">
        <v>371</v>
      </c>
      <c r="AG75" s="2366"/>
      <c r="AH75" s="2367" t="s">
        <v>181</v>
      </c>
      <c r="AI75" s="2367"/>
      <c r="AJ75" s="2367"/>
      <c r="AK75" s="2367"/>
      <c r="AL75" s="2367"/>
      <c r="AM75" s="2367"/>
      <c r="AN75" s="2367" t="s">
        <v>372</v>
      </c>
      <c r="AO75" s="2367"/>
      <c r="AP75" s="2367"/>
      <c r="AQ75" s="2367"/>
      <c r="AR75" s="2367"/>
      <c r="AS75" s="2367"/>
      <c r="AT75" s="2367"/>
      <c r="AU75" s="2367"/>
      <c r="AV75" s="2367"/>
      <c r="AW75" s="2367"/>
      <c r="AX75" s="2367"/>
      <c r="AY75" s="2367"/>
      <c r="AZ75" s="2367"/>
      <c r="BA75" s="2367"/>
      <c r="BB75" s="2367"/>
      <c r="BC75" s="2367"/>
      <c r="BD75" s="2367"/>
      <c r="BE75" s="2367"/>
      <c r="BF75" s="2367"/>
      <c r="BG75" s="2370"/>
    </row>
    <row r="76" spans="1:60" s="15" customFormat="1" ht="17.25" customHeight="1" x14ac:dyDescent="0.15">
      <c r="A76" s="651">
        <v>1</v>
      </c>
      <c r="B76" s="2550"/>
      <c r="C76" s="2550"/>
      <c r="D76" s="2550"/>
      <c r="E76" s="2550"/>
      <c r="F76" s="2550"/>
      <c r="G76" s="2550"/>
      <c r="H76" s="2550"/>
      <c r="I76" s="2550"/>
      <c r="J76" s="2551"/>
      <c r="K76" s="2551"/>
      <c r="L76" s="2551"/>
      <c r="M76" s="2551"/>
      <c r="N76" s="2551"/>
      <c r="O76" s="2551"/>
      <c r="P76" s="2551"/>
      <c r="Q76" s="2551"/>
      <c r="R76" s="2551"/>
      <c r="S76" s="2551"/>
      <c r="T76" s="2551"/>
      <c r="U76" s="2551"/>
      <c r="V76" s="2551"/>
      <c r="W76" s="2551"/>
      <c r="X76" s="2551"/>
      <c r="Y76" s="2551"/>
      <c r="Z76" s="2551"/>
      <c r="AA76" s="2551"/>
      <c r="AB76" s="2551"/>
      <c r="AC76" s="2552"/>
      <c r="AE76" s="1409">
        <v>1</v>
      </c>
      <c r="AF76" s="2339"/>
      <c r="AG76" s="2339"/>
      <c r="AH76" s="2371"/>
      <c r="AI76" s="2371"/>
      <c r="AJ76" s="2371"/>
      <c r="AK76" s="2371"/>
      <c r="AL76" s="2371"/>
      <c r="AM76" s="2371"/>
      <c r="AN76" s="2335"/>
      <c r="AO76" s="2335"/>
      <c r="AP76" s="2335"/>
      <c r="AQ76" s="2335"/>
      <c r="AR76" s="2335"/>
      <c r="AS76" s="2335"/>
      <c r="AT76" s="2335"/>
      <c r="AU76" s="2335"/>
      <c r="AV76" s="2335"/>
      <c r="AW76" s="2335"/>
      <c r="AX76" s="2335"/>
      <c r="AY76" s="2335"/>
      <c r="AZ76" s="2335"/>
      <c r="BA76" s="2335"/>
      <c r="BB76" s="2335"/>
      <c r="BC76" s="2335"/>
      <c r="BD76" s="2335"/>
      <c r="BE76" s="2335"/>
      <c r="BF76" s="2335"/>
      <c r="BG76" s="2336"/>
    </row>
    <row r="77" spans="1:60" s="15" customFormat="1" ht="17.25" customHeight="1" x14ac:dyDescent="0.15">
      <c r="A77" s="651">
        <v>2</v>
      </c>
      <c r="B77" s="2550"/>
      <c r="C77" s="2550"/>
      <c r="D77" s="2550"/>
      <c r="E77" s="2550"/>
      <c r="F77" s="2550"/>
      <c r="G77" s="2550"/>
      <c r="H77" s="2550"/>
      <c r="I77" s="2550"/>
      <c r="J77" s="2551"/>
      <c r="K77" s="2551"/>
      <c r="L77" s="2551"/>
      <c r="M77" s="2551"/>
      <c r="N77" s="2551"/>
      <c r="O77" s="2551"/>
      <c r="P77" s="2551"/>
      <c r="Q77" s="2551"/>
      <c r="R77" s="2551"/>
      <c r="S77" s="2551"/>
      <c r="T77" s="2551"/>
      <c r="U77" s="2551"/>
      <c r="V77" s="2551"/>
      <c r="W77" s="2551"/>
      <c r="X77" s="2551"/>
      <c r="Y77" s="2551"/>
      <c r="Z77" s="2551"/>
      <c r="AA77" s="2551"/>
      <c r="AB77" s="2551"/>
      <c r="AC77" s="2552"/>
      <c r="AE77" s="1409">
        <v>2</v>
      </c>
      <c r="AF77" s="2339"/>
      <c r="AG77" s="2339"/>
      <c r="AH77" s="2340"/>
      <c r="AI77" s="2340"/>
      <c r="AJ77" s="2340"/>
      <c r="AK77" s="2340"/>
      <c r="AL77" s="2340"/>
      <c r="AM77" s="2340"/>
      <c r="AN77" s="2335"/>
      <c r="AO77" s="2335"/>
      <c r="AP77" s="2335"/>
      <c r="AQ77" s="2335"/>
      <c r="AR77" s="2335"/>
      <c r="AS77" s="2335"/>
      <c r="AT77" s="2335"/>
      <c r="AU77" s="2335"/>
      <c r="AV77" s="2335"/>
      <c r="AW77" s="2335"/>
      <c r="AX77" s="2335"/>
      <c r="AY77" s="2335"/>
      <c r="AZ77" s="2335"/>
      <c r="BA77" s="2335"/>
      <c r="BB77" s="2335"/>
      <c r="BC77" s="2335"/>
      <c r="BD77" s="2335"/>
      <c r="BE77" s="2335"/>
      <c r="BF77" s="2335"/>
      <c r="BG77" s="2336"/>
    </row>
    <row r="78" spans="1:60" s="15" customFormat="1" ht="17.25" customHeight="1" x14ac:dyDescent="0.15">
      <c r="A78" s="651">
        <v>3</v>
      </c>
      <c r="B78" s="2550"/>
      <c r="C78" s="2550"/>
      <c r="D78" s="2550"/>
      <c r="E78" s="2550"/>
      <c r="F78" s="2550"/>
      <c r="G78" s="2550"/>
      <c r="H78" s="2550"/>
      <c r="I78" s="2550"/>
      <c r="J78" s="2551"/>
      <c r="K78" s="2551"/>
      <c r="L78" s="2551"/>
      <c r="M78" s="2551"/>
      <c r="N78" s="2551"/>
      <c r="O78" s="2551"/>
      <c r="P78" s="2551"/>
      <c r="Q78" s="2551"/>
      <c r="R78" s="2551"/>
      <c r="S78" s="2551"/>
      <c r="T78" s="2551"/>
      <c r="U78" s="2551"/>
      <c r="V78" s="2551"/>
      <c r="W78" s="2551"/>
      <c r="X78" s="2551"/>
      <c r="Y78" s="2551"/>
      <c r="Z78" s="2551"/>
      <c r="AA78" s="2551"/>
      <c r="AB78" s="2551"/>
      <c r="AC78" s="2552"/>
      <c r="AD78" s="32"/>
      <c r="AE78" s="1409">
        <v>3</v>
      </c>
      <c r="AF78" s="2339"/>
      <c r="AG78" s="2339"/>
      <c r="AH78" s="2340"/>
      <c r="AI78" s="2340"/>
      <c r="AJ78" s="2340"/>
      <c r="AK78" s="2340"/>
      <c r="AL78" s="2340"/>
      <c r="AM78" s="2340"/>
      <c r="AN78" s="2335"/>
      <c r="AO78" s="2335"/>
      <c r="AP78" s="2335"/>
      <c r="AQ78" s="2335"/>
      <c r="AR78" s="2335"/>
      <c r="AS78" s="2335"/>
      <c r="AT78" s="2335"/>
      <c r="AU78" s="2335"/>
      <c r="AV78" s="2335"/>
      <c r="AW78" s="2335"/>
      <c r="AX78" s="2335"/>
      <c r="AY78" s="2335"/>
      <c r="AZ78" s="2335"/>
      <c r="BA78" s="2335"/>
      <c r="BB78" s="2335"/>
      <c r="BC78" s="2335"/>
      <c r="BD78" s="2335"/>
      <c r="BE78" s="2335"/>
      <c r="BF78" s="2335"/>
      <c r="BG78" s="2336"/>
    </row>
    <row r="79" spans="1:60" s="15" customFormat="1" ht="17.25" customHeight="1" x14ac:dyDescent="0.15">
      <c r="A79" s="651">
        <v>4</v>
      </c>
      <c r="B79" s="2550"/>
      <c r="C79" s="2550"/>
      <c r="D79" s="2550"/>
      <c r="E79" s="2550"/>
      <c r="F79" s="2550"/>
      <c r="G79" s="2550"/>
      <c r="H79" s="2550"/>
      <c r="I79" s="2550"/>
      <c r="J79" s="2551"/>
      <c r="K79" s="2551"/>
      <c r="L79" s="2551"/>
      <c r="M79" s="2551"/>
      <c r="N79" s="2551"/>
      <c r="O79" s="2551"/>
      <c r="P79" s="2551"/>
      <c r="Q79" s="2551"/>
      <c r="R79" s="2551"/>
      <c r="S79" s="2551"/>
      <c r="T79" s="2551"/>
      <c r="U79" s="2551"/>
      <c r="V79" s="2551"/>
      <c r="W79" s="2551"/>
      <c r="X79" s="2551"/>
      <c r="Y79" s="2551"/>
      <c r="Z79" s="2551"/>
      <c r="AA79" s="2551"/>
      <c r="AB79" s="2551"/>
      <c r="AC79" s="2552"/>
      <c r="AE79" s="1409">
        <v>4</v>
      </c>
      <c r="AF79" s="2339"/>
      <c r="AG79" s="2339"/>
      <c r="AH79" s="2340"/>
      <c r="AI79" s="2340"/>
      <c r="AJ79" s="2340"/>
      <c r="AK79" s="2340"/>
      <c r="AL79" s="2340"/>
      <c r="AM79" s="2340"/>
      <c r="AN79" s="2335"/>
      <c r="AO79" s="2335"/>
      <c r="AP79" s="2335"/>
      <c r="AQ79" s="2335"/>
      <c r="AR79" s="2335"/>
      <c r="AS79" s="2335"/>
      <c r="AT79" s="2335"/>
      <c r="AU79" s="2335"/>
      <c r="AV79" s="2335"/>
      <c r="AW79" s="2335"/>
      <c r="AX79" s="2335"/>
      <c r="AY79" s="2335"/>
      <c r="AZ79" s="2335"/>
      <c r="BA79" s="2335"/>
      <c r="BB79" s="2335"/>
      <c r="BC79" s="2335"/>
      <c r="BD79" s="2335"/>
      <c r="BE79" s="2335"/>
      <c r="BF79" s="2335"/>
      <c r="BG79" s="2336"/>
    </row>
    <row r="80" spans="1:60" s="15" customFormat="1" ht="17.25" customHeight="1" x14ac:dyDescent="0.15">
      <c r="A80" s="651">
        <v>5</v>
      </c>
      <c r="B80" s="2550"/>
      <c r="C80" s="2550"/>
      <c r="D80" s="2550"/>
      <c r="E80" s="2550"/>
      <c r="F80" s="2550"/>
      <c r="G80" s="2550"/>
      <c r="H80" s="2550"/>
      <c r="I80" s="2550"/>
      <c r="J80" s="2551"/>
      <c r="K80" s="2551"/>
      <c r="L80" s="2551"/>
      <c r="M80" s="2551"/>
      <c r="N80" s="2551"/>
      <c r="O80" s="2551"/>
      <c r="P80" s="2551"/>
      <c r="Q80" s="2551"/>
      <c r="R80" s="2551"/>
      <c r="S80" s="2551"/>
      <c r="T80" s="2551"/>
      <c r="U80" s="2551"/>
      <c r="V80" s="2551"/>
      <c r="W80" s="2551"/>
      <c r="X80" s="2551"/>
      <c r="Y80" s="2551"/>
      <c r="Z80" s="2551"/>
      <c r="AA80" s="2551"/>
      <c r="AB80" s="2551"/>
      <c r="AC80" s="2552"/>
      <c r="AE80" s="1409">
        <v>5</v>
      </c>
      <c r="AF80" s="2339"/>
      <c r="AG80" s="2339"/>
      <c r="AH80" s="2340"/>
      <c r="AI80" s="2340"/>
      <c r="AJ80" s="2340"/>
      <c r="AK80" s="2340"/>
      <c r="AL80" s="2340"/>
      <c r="AM80" s="2340"/>
      <c r="AN80" s="2335"/>
      <c r="AO80" s="2335"/>
      <c r="AP80" s="2335"/>
      <c r="AQ80" s="2335"/>
      <c r="AR80" s="2335"/>
      <c r="AS80" s="2335"/>
      <c r="AT80" s="2335"/>
      <c r="AU80" s="2335"/>
      <c r="AV80" s="2335"/>
      <c r="AW80" s="2335"/>
      <c r="AX80" s="2335"/>
      <c r="AY80" s="2335"/>
      <c r="AZ80" s="2335"/>
      <c r="BA80" s="2335"/>
      <c r="BB80" s="2335"/>
      <c r="BC80" s="2335"/>
      <c r="BD80" s="2335"/>
      <c r="BE80" s="2335"/>
      <c r="BF80" s="2335"/>
      <c r="BG80" s="2336"/>
    </row>
    <row r="81" spans="1:59" s="15" customFormat="1" ht="17.25" customHeight="1" x14ac:dyDescent="0.15">
      <c r="A81" s="651">
        <v>6</v>
      </c>
      <c r="B81" s="2550"/>
      <c r="C81" s="2550"/>
      <c r="D81" s="2550"/>
      <c r="E81" s="2550"/>
      <c r="F81" s="2550"/>
      <c r="G81" s="2550"/>
      <c r="H81" s="2550"/>
      <c r="I81" s="2550"/>
      <c r="J81" s="2551"/>
      <c r="K81" s="2551"/>
      <c r="L81" s="2551"/>
      <c r="M81" s="2551"/>
      <c r="N81" s="2551"/>
      <c r="O81" s="2551"/>
      <c r="P81" s="2551"/>
      <c r="Q81" s="2551"/>
      <c r="R81" s="2551"/>
      <c r="S81" s="2551"/>
      <c r="T81" s="2551"/>
      <c r="U81" s="2551"/>
      <c r="V81" s="2551"/>
      <c r="W81" s="2551"/>
      <c r="X81" s="2551"/>
      <c r="Y81" s="2551"/>
      <c r="Z81" s="2551"/>
      <c r="AA81" s="2551"/>
      <c r="AB81" s="2551"/>
      <c r="AC81" s="2552"/>
      <c r="AE81" s="1409">
        <v>6</v>
      </c>
      <c r="AF81" s="2339"/>
      <c r="AG81" s="2339"/>
      <c r="AH81" s="2340"/>
      <c r="AI81" s="2340"/>
      <c r="AJ81" s="2340"/>
      <c r="AK81" s="2340"/>
      <c r="AL81" s="2340"/>
      <c r="AM81" s="2340"/>
      <c r="AN81" s="2335"/>
      <c r="AO81" s="2335"/>
      <c r="AP81" s="2335"/>
      <c r="AQ81" s="2335"/>
      <c r="AR81" s="2335"/>
      <c r="AS81" s="2335"/>
      <c r="AT81" s="2335"/>
      <c r="AU81" s="2335"/>
      <c r="AV81" s="2335"/>
      <c r="AW81" s="2335"/>
      <c r="AX81" s="2335"/>
      <c r="AY81" s="2335"/>
      <c r="AZ81" s="2335"/>
      <c r="BA81" s="2335"/>
      <c r="BB81" s="2335"/>
      <c r="BC81" s="2335"/>
      <c r="BD81" s="2335"/>
      <c r="BE81" s="2335"/>
      <c r="BF81" s="2335"/>
      <c r="BG81" s="2336"/>
    </row>
    <row r="82" spans="1:59" s="15" customFormat="1" ht="17.25" customHeight="1" x14ac:dyDescent="0.15">
      <c r="A82" s="651">
        <v>7</v>
      </c>
      <c r="B82" s="2550"/>
      <c r="C82" s="2550"/>
      <c r="D82" s="2550"/>
      <c r="E82" s="2550"/>
      <c r="F82" s="2550"/>
      <c r="G82" s="2550"/>
      <c r="H82" s="2550"/>
      <c r="I82" s="2550"/>
      <c r="J82" s="2551"/>
      <c r="K82" s="2551"/>
      <c r="L82" s="2551"/>
      <c r="M82" s="2551"/>
      <c r="N82" s="2551"/>
      <c r="O82" s="2551"/>
      <c r="P82" s="2551"/>
      <c r="Q82" s="2551"/>
      <c r="R82" s="2551"/>
      <c r="S82" s="2551"/>
      <c r="T82" s="2551"/>
      <c r="U82" s="2551"/>
      <c r="V82" s="2551"/>
      <c r="W82" s="2551"/>
      <c r="X82" s="2551"/>
      <c r="Y82" s="2551"/>
      <c r="Z82" s="2551"/>
      <c r="AA82" s="2551"/>
      <c r="AB82" s="2551"/>
      <c r="AC82" s="2552"/>
      <c r="AE82" s="1409">
        <v>7</v>
      </c>
      <c r="AF82" s="2339"/>
      <c r="AG82" s="2339"/>
      <c r="AH82" s="2340"/>
      <c r="AI82" s="2340"/>
      <c r="AJ82" s="2340"/>
      <c r="AK82" s="2340"/>
      <c r="AL82" s="2340"/>
      <c r="AM82" s="2340"/>
      <c r="AN82" s="2335"/>
      <c r="AO82" s="2335"/>
      <c r="AP82" s="2335"/>
      <c r="AQ82" s="2335"/>
      <c r="AR82" s="2335"/>
      <c r="AS82" s="2335"/>
      <c r="AT82" s="2335"/>
      <c r="AU82" s="2335"/>
      <c r="AV82" s="2335"/>
      <c r="AW82" s="2335"/>
      <c r="AX82" s="2335"/>
      <c r="AY82" s="2335"/>
      <c r="AZ82" s="2335"/>
      <c r="BA82" s="2335"/>
      <c r="BB82" s="2335"/>
      <c r="BC82" s="2335"/>
      <c r="BD82" s="2335"/>
      <c r="BE82" s="2335"/>
      <c r="BF82" s="2335"/>
      <c r="BG82" s="2336"/>
    </row>
    <row r="83" spans="1:59" s="15" customFormat="1" ht="17.25" customHeight="1" x14ac:dyDescent="0.15">
      <c r="A83" s="651">
        <v>8</v>
      </c>
      <c r="B83" s="2550"/>
      <c r="C83" s="2550"/>
      <c r="D83" s="2550"/>
      <c r="E83" s="2550"/>
      <c r="F83" s="2550"/>
      <c r="G83" s="2550"/>
      <c r="H83" s="2550"/>
      <c r="I83" s="2550"/>
      <c r="J83" s="2551"/>
      <c r="K83" s="2551"/>
      <c r="L83" s="2551"/>
      <c r="M83" s="2551"/>
      <c r="N83" s="2551"/>
      <c r="O83" s="2551"/>
      <c r="P83" s="2551"/>
      <c r="Q83" s="2551"/>
      <c r="R83" s="2551"/>
      <c r="S83" s="2551"/>
      <c r="T83" s="2551"/>
      <c r="U83" s="2551"/>
      <c r="V83" s="2551"/>
      <c r="W83" s="2551"/>
      <c r="X83" s="2551"/>
      <c r="Y83" s="2551"/>
      <c r="Z83" s="2551"/>
      <c r="AA83" s="2551"/>
      <c r="AB83" s="2551"/>
      <c r="AC83" s="2552"/>
      <c r="AE83" s="1409">
        <v>8</v>
      </c>
      <c r="AF83" s="2339"/>
      <c r="AG83" s="2339"/>
      <c r="AH83" s="2340"/>
      <c r="AI83" s="2340"/>
      <c r="AJ83" s="2340"/>
      <c r="AK83" s="2340"/>
      <c r="AL83" s="2340"/>
      <c r="AM83" s="2340"/>
      <c r="AN83" s="2335"/>
      <c r="AO83" s="2335"/>
      <c r="AP83" s="2335"/>
      <c r="AQ83" s="2335"/>
      <c r="AR83" s="2335"/>
      <c r="AS83" s="2335"/>
      <c r="AT83" s="2335"/>
      <c r="AU83" s="2335"/>
      <c r="AV83" s="2335"/>
      <c r="AW83" s="2335"/>
      <c r="AX83" s="2335"/>
      <c r="AY83" s="2335"/>
      <c r="AZ83" s="2335"/>
      <c r="BA83" s="2335"/>
      <c r="BB83" s="2335"/>
      <c r="BC83" s="2335"/>
      <c r="BD83" s="2335"/>
      <c r="BE83" s="2335"/>
      <c r="BF83" s="2335"/>
      <c r="BG83" s="2336"/>
    </row>
    <row r="84" spans="1:59" s="15" customFormat="1" ht="17.25" customHeight="1" x14ac:dyDescent="0.15">
      <c r="A84" s="651">
        <v>9</v>
      </c>
      <c r="B84" s="2550"/>
      <c r="C84" s="2550"/>
      <c r="D84" s="2550"/>
      <c r="E84" s="2550"/>
      <c r="F84" s="2550"/>
      <c r="G84" s="2550"/>
      <c r="H84" s="2550"/>
      <c r="I84" s="2550"/>
      <c r="J84" s="2551"/>
      <c r="K84" s="2551"/>
      <c r="L84" s="2551"/>
      <c r="M84" s="2551"/>
      <c r="N84" s="2551"/>
      <c r="O84" s="2551"/>
      <c r="P84" s="2551"/>
      <c r="Q84" s="2551"/>
      <c r="R84" s="2551"/>
      <c r="S84" s="2551"/>
      <c r="T84" s="2551"/>
      <c r="U84" s="2551"/>
      <c r="V84" s="2551"/>
      <c r="W84" s="2551"/>
      <c r="X84" s="2551"/>
      <c r="Y84" s="2551"/>
      <c r="Z84" s="2551"/>
      <c r="AA84" s="2551"/>
      <c r="AB84" s="2551"/>
      <c r="AC84" s="2552"/>
      <c r="AE84" s="1409">
        <v>9</v>
      </c>
      <c r="AF84" s="2339"/>
      <c r="AG84" s="2339"/>
      <c r="AH84" s="2340"/>
      <c r="AI84" s="2340"/>
      <c r="AJ84" s="2340"/>
      <c r="AK84" s="2340"/>
      <c r="AL84" s="2340"/>
      <c r="AM84" s="2340"/>
      <c r="AN84" s="2335"/>
      <c r="AO84" s="2335"/>
      <c r="AP84" s="2335"/>
      <c r="AQ84" s="2335"/>
      <c r="AR84" s="2335"/>
      <c r="AS84" s="2335"/>
      <c r="AT84" s="2335"/>
      <c r="AU84" s="2335"/>
      <c r="AV84" s="2335"/>
      <c r="AW84" s="2335"/>
      <c r="AX84" s="2335"/>
      <c r="AY84" s="2335"/>
      <c r="AZ84" s="2335"/>
      <c r="BA84" s="2335"/>
      <c r="BB84" s="2335"/>
      <c r="BC84" s="2335"/>
      <c r="BD84" s="2335"/>
      <c r="BE84" s="2335"/>
      <c r="BF84" s="2335"/>
      <c r="BG84" s="2336"/>
    </row>
    <row r="85" spans="1:59" s="15" customFormat="1" ht="17.25" customHeight="1" x14ac:dyDescent="0.15">
      <c r="A85" s="651">
        <v>10</v>
      </c>
      <c r="B85" s="2550"/>
      <c r="C85" s="2550"/>
      <c r="D85" s="2550"/>
      <c r="E85" s="2550"/>
      <c r="F85" s="2550"/>
      <c r="G85" s="2550"/>
      <c r="H85" s="2550"/>
      <c r="I85" s="2550"/>
      <c r="J85" s="2551"/>
      <c r="K85" s="2551"/>
      <c r="L85" s="2551"/>
      <c r="M85" s="2551"/>
      <c r="N85" s="2551"/>
      <c r="O85" s="2551"/>
      <c r="P85" s="2551"/>
      <c r="Q85" s="2551"/>
      <c r="R85" s="2551"/>
      <c r="S85" s="2551"/>
      <c r="T85" s="2551"/>
      <c r="U85" s="2551"/>
      <c r="V85" s="2551"/>
      <c r="W85" s="2551"/>
      <c r="X85" s="2551"/>
      <c r="Y85" s="2551"/>
      <c r="Z85" s="2551"/>
      <c r="AA85" s="2551"/>
      <c r="AB85" s="2551"/>
      <c r="AC85" s="2552"/>
      <c r="AE85" s="1409">
        <v>10</v>
      </c>
      <c r="AF85" s="2339"/>
      <c r="AG85" s="2339"/>
      <c r="AH85" s="2340"/>
      <c r="AI85" s="2340"/>
      <c r="AJ85" s="2340"/>
      <c r="AK85" s="2340"/>
      <c r="AL85" s="2340"/>
      <c r="AM85" s="2340"/>
      <c r="AN85" s="2335"/>
      <c r="AO85" s="2335"/>
      <c r="AP85" s="2335"/>
      <c r="AQ85" s="2335"/>
      <c r="AR85" s="2335"/>
      <c r="AS85" s="2335"/>
      <c r="AT85" s="2335"/>
      <c r="AU85" s="2335"/>
      <c r="AV85" s="2335"/>
      <c r="AW85" s="2335"/>
      <c r="AX85" s="2335"/>
      <c r="AY85" s="2335"/>
      <c r="AZ85" s="2335"/>
      <c r="BA85" s="2335"/>
      <c r="BB85" s="2335"/>
      <c r="BC85" s="2335"/>
      <c r="BD85" s="2335"/>
      <c r="BE85" s="2335"/>
      <c r="BF85" s="2335"/>
      <c r="BG85" s="2336"/>
    </row>
    <row r="86" spans="1:59" s="15" customFormat="1" ht="17.25" customHeight="1" x14ac:dyDescent="0.15">
      <c r="A86" s="651">
        <v>11</v>
      </c>
      <c r="B86" s="2550"/>
      <c r="C86" s="2550"/>
      <c r="D86" s="2550"/>
      <c r="E86" s="2550"/>
      <c r="F86" s="2550"/>
      <c r="G86" s="2550"/>
      <c r="H86" s="2550"/>
      <c r="I86" s="2550"/>
      <c r="J86" s="2551"/>
      <c r="K86" s="2551"/>
      <c r="L86" s="2551"/>
      <c r="M86" s="2551"/>
      <c r="N86" s="2551"/>
      <c r="O86" s="2551"/>
      <c r="P86" s="2551"/>
      <c r="Q86" s="2551"/>
      <c r="R86" s="2551"/>
      <c r="S86" s="2551"/>
      <c r="T86" s="2551"/>
      <c r="U86" s="2551"/>
      <c r="V86" s="2551"/>
      <c r="W86" s="2551"/>
      <c r="X86" s="2551"/>
      <c r="Y86" s="2551"/>
      <c r="Z86" s="2551"/>
      <c r="AA86" s="2551"/>
      <c r="AB86" s="2551"/>
      <c r="AC86" s="2552"/>
      <c r="AE86" s="1409">
        <v>11</v>
      </c>
      <c r="AF86" s="2339"/>
      <c r="AG86" s="2339"/>
      <c r="AH86" s="2340"/>
      <c r="AI86" s="2340"/>
      <c r="AJ86" s="2340"/>
      <c r="AK86" s="2340"/>
      <c r="AL86" s="2340"/>
      <c r="AM86" s="2340"/>
      <c r="AN86" s="2335"/>
      <c r="AO86" s="2335"/>
      <c r="AP86" s="2335"/>
      <c r="AQ86" s="2335"/>
      <c r="AR86" s="2335"/>
      <c r="AS86" s="2335"/>
      <c r="AT86" s="2335"/>
      <c r="AU86" s="2335"/>
      <c r="AV86" s="2335"/>
      <c r="AW86" s="2335"/>
      <c r="AX86" s="2335"/>
      <c r="AY86" s="2335"/>
      <c r="AZ86" s="2335"/>
      <c r="BA86" s="2335"/>
      <c r="BB86" s="2335"/>
      <c r="BC86" s="2335"/>
      <c r="BD86" s="2335"/>
      <c r="BE86" s="2335"/>
      <c r="BF86" s="2335"/>
      <c r="BG86" s="2336"/>
    </row>
    <row r="87" spans="1:59" s="15" customFormat="1" ht="17.25" customHeight="1" x14ac:dyDescent="0.15">
      <c r="A87" s="651">
        <v>12</v>
      </c>
      <c r="B87" s="2550"/>
      <c r="C87" s="2550"/>
      <c r="D87" s="2550"/>
      <c r="E87" s="2550"/>
      <c r="F87" s="2550"/>
      <c r="G87" s="2550"/>
      <c r="H87" s="2550"/>
      <c r="I87" s="2550"/>
      <c r="J87" s="2551"/>
      <c r="K87" s="2551"/>
      <c r="L87" s="2551"/>
      <c r="M87" s="2551"/>
      <c r="N87" s="2551"/>
      <c r="O87" s="2551"/>
      <c r="P87" s="2551"/>
      <c r="Q87" s="2551"/>
      <c r="R87" s="2551"/>
      <c r="S87" s="2551"/>
      <c r="T87" s="2551"/>
      <c r="U87" s="2551"/>
      <c r="V87" s="2551"/>
      <c r="W87" s="2551"/>
      <c r="X87" s="2551"/>
      <c r="Y87" s="2551"/>
      <c r="Z87" s="2551"/>
      <c r="AA87" s="2551"/>
      <c r="AB87" s="2551"/>
      <c r="AC87" s="2552"/>
      <c r="AE87" s="1409">
        <v>12</v>
      </c>
      <c r="AF87" s="2339"/>
      <c r="AG87" s="2339"/>
      <c r="AH87" s="2340"/>
      <c r="AI87" s="2340"/>
      <c r="AJ87" s="2340"/>
      <c r="AK87" s="2340"/>
      <c r="AL87" s="2340"/>
      <c r="AM87" s="2340"/>
      <c r="AN87" s="2335"/>
      <c r="AO87" s="2335"/>
      <c r="AP87" s="2335"/>
      <c r="AQ87" s="2335"/>
      <c r="AR87" s="2335"/>
      <c r="AS87" s="2335"/>
      <c r="AT87" s="2335"/>
      <c r="AU87" s="2335"/>
      <c r="AV87" s="2335"/>
      <c r="AW87" s="2335"/>
      <c r="AX87" s="2335"/>
      <c r="AY87" s="2335"/>
      <c r="AZ87" s="2335"/>
      <c r="BA87" s="2335"/>
      <c r="BB87" s="2335"/>
      <c r="BC87" s="2335"/>
      <c r="BD87" s="2335"/>
      <c r="BE87" s="2335"/>
      <c r="BF87" s="2335"/>
      <c r="BG87" s="2336"/>
    </row>
    <row r="88" spans="1:59" s="15" customFormat="1" ht="17.25" customHeight="1" x14ac:dyDescent="0.15">
      <c r="A88" s="651">
        <v>13</v>
      </c>
      <c r="B88" s="2550"/>
      <c r="C88" s="2550"/>
      <c r="D88" s="2550"/>
      <c r="E88" s="2550"/>
      <c r="F88" s="2550"/>
      <c r="G88" s="2550"/>
      <c r="H88" s="2550"/>
      <c r="I88" s="2550"/>
      <c r="J88" s="2551"/>
      <c r="K88" s="2551"/>
      <c r="L88" s="2551"/>
      <c r="M88" s="2551"/>
      <c r="N88" s="2551"/>
      <c r="O88" s="2551"/>
      <c r="P88" s="2551"/>
      <c r="Q88" s="2551"/>
      <c r="R88" s="2551"/>
      <c r="S88" s="2551"/>
      <c r="T88" s="2551"/>
      <c r="U88" s="2551"/>
      <c r="V88" s="2551"/>
      <c r="W88" s="2551"/>
      <c r="X88" s="2551"/>
      <c r="Y88" s="2551"/>
      <c r="Z88" s="2551"/>
      <c r="AA88" s="2551"/>
      <c r="AB88" s="2551"/>
      <c r="AC88" s="2552"/>
      <c r="AE88" s="1409">
        <v>13</v>
      </c>
      <c r="AF88" s="2339"/>
      <c r="AG88" s="2339"/>
      <c r="AH88" s="2340"/>
      <c r="AI88" s="2340"/>
      <c r="AJ88" s="2340"/>
      <c r="AK88" s="2340"/>
      <c r="AL88" s="2340"/>
      <c r="AM88" s="2340"/>
      <c r="AN88" s="2335"/>
      <c r="AO88" s="2335"/>
      <c r="AP88" s="2335"/>
      <c r="AQ88" s="2335"/>
      <c r="AR88" s="2335"/>
      <c r="AS88" s="2335"/>
      <c r="AT88" s="2335"/>
      <c r="AU88" s="2335"/>
      <c r="AV88" s="2335"/>
      <c r="AW88" s="2335"/>
      <c r="AX88" s="2335"/>
      <c r="AY88" s="2335"/>
      <c r="AZ88" s="2335"/>
      <c r="BA88" s="2335"/>
      <c r="BB88" s="2335"/>
      <c r="BC88" s="2335"/>
      <c r="BD88" s="2335"/>
      <c r="BE88" s="2335"/>
      <c r="BF88" s="2335"/>
      <c r="BG88" s="2336"/>
    </row>
    <row r="89" spans="1:59" s="15" customFormat="1" ht="17.25" customHeight="1" x14ac:dyDescent="0.15">
      <c r="A89" s="651">
        <v>14</v>
      </c>
      <c r="B89" s="2550"/>
      <c r="C89" s="2550"/>
      <c r="D89" s="2550"/>
      <c r="E89" s="2550"/>
      <c r="F89" s="2550"/>
      <c r="G89" s="2550"/>
      <c r="H89" s="2550"/>
      <c r="I89" s="2550"/>
      <c r="J89" s="2551"/>
      <c r="K89" s="2551"/>
      <c r="L89" s="2551"/>
      <c r="M89" s="2551"/>
      <c r="N89" s="2551"/>
      <c r="O89" s="2551"/>
      <c r="P89" s="2551"/>
      <c r="Q89" s="2551"/>
      <c r="R89" s="2551"/>
      <c r="S89" s="2551"/>
      <c r="T89" s="2551"/>
      <c r="U89" s="2551"/>
      <c r="V89" s="2551"/>
      <c r="W89" s="2551"/>
      <c r="X89" s="2551"/>
      <c r="Y89" s="2551"/>
      <c r="Z89" s="2551"/>
      <c r="AA89" s="2551"/>
      <c r="AB89" s="2551"/>
      <c r="AC89" s="2552"/>
      <c r="AE89" s="1409">
        <v>14</v>
      </c>
      <c r="AF89" s="2339"/>
      <c r="AG89" s="2339"/>
      <c r="AH89" s="2340"/>
      <c r="AI89" s="2340"/>
      <c r="AJ89" s="2340"/>
      <c r="AK89" s="2340"/>
      <c r="AL89" s="2340"/>
      <c r="AM89" s="2340"/>
      <c r="AN89" s="2335"/>
      <c r="AO89" s="2335"/>
      <c r="AP89" s="2335"/>
      <c r="AQ89" s="2335"/>
      <c r="AR89" s="2335"/>
      <c r="AS89" s="2335"/>
      <c r="AT89" s="2335"/>
      <c r="AU89" s="2335"/>
      <c r="AV89" s="2335"/>
      <c r="AW89" s="2335"/>
      <c r="AX89" s="2335"/>
      <c r="AY89" s="2335"/>
      <c r="AZ89" s="2335"/>
      <c r="BA89" s="2335"/>
      <c r="BB89" s="2335"/>
      <c r="BC89" s="2335"/>
      <c r="BD89" s="2335"/>
      <c r="BE89" s="2335"/>
      <c r="BF89" s="2335"/>
      <c r="BG89" s="2336"/>
    </row>
    <row r="90" spans="1:59" s="15" customFormat="1" ht="17.25" customHeight="1" x14ac:dyDescent="0.15">
      <c r="A90" s="651">
        <v>15</v>
      </c>
      <c r="B90" s="2550"/>
      <c r="C90" s="2550"/>
      <c r="D90" s="2550"/>
      <c r="E90" s="2550"/>
      <c r="F90" s="2550"/>
      <c r="G90" s="2550"/>
      <c r="H90" s="2550"/>
      <c r="I90" s="2550"/>
      <c r="J90" s="2551"/>
      <c r="K90" s="2551"/>
      <c r="L90" s="2551"/>
      <c r="M90" s="2551"/>
      <c r="N90" s="2551"/>
      <c r="O90" s="2551"/>
      <c r="P90" s="2551"/>
      <c r="Q90" s="2551"/>
      <c r="R90" s="2551"/>
      <c r="S90" s="2551"/>
      <c r="T90" s="2551"/>
      <c r="U90" s="2551"/>
      <c r="V90" s="2551"/>
      <c r="W90" s="2551"/>
      <c r="X90" s="2551"/>
      <c r="Y90" s="2551"/>
      <c r="Z90" s="2551"/>
      <c r="AA90" s="2551"/>
      <c r="AB90" s="2551"/>
      <c r="AC90" s="2552"/>
      <c r="AE90" s="1409">
        <v>15</v>
      </c>
      <c r="AF90" s="2339"/>
      <c r="AG90" s="2339"/>
      <c r="AH90" s="2340"/>
      <c r="AI90" s="2340"/>
      <c r="AJ90" s="2340"/>
      <c r="AK90" s="2340"/>
      <c r="AL90" s="2340"/>
      <c r="AM90" s="2340"/>
      <c r="AN90" s="2335"/>
      <c r="AO90" s="2335"/>
      <c r="AP90" s="2335"/>
      <c r="AQ90" s="2335"/>
      <c r="AR90" s="2335"/>
      <c r="AS90" s="2335"/>
      <c r="AT90" s="2335"/>
      <c r="AU90" s="2335"/>
      <c r="AV90" s="2335"/>
      <c r="AW90" s="2335"/>
      <c r="AX90" s="2335"/>
      <c r="AY90" s="2335"/>
      <c r="AZ90" s="2335"/>
      <c r="BA90" s="2335"/>
      <c r="BB90" s="2335"/>
      <c r="BC90" s="2335"/>
      <c r="BD90" s="2335"/>
      <c r="BE90" s="2335"/>
      <c r="BF90" s="2335"/>
      <c r="BG90" s="2336"/>
    </row>
    <row r="91" spans="1:59" s="15" customFormat="1" ht="17.25" customHeight="1" x14ac:dyDescent="0.15">
      <c r="A91" s="651">
        <v>16</v>
      </c>
      <c r="B91" s="2550"/>
      <c r="C91" s="2550"/>
      <c r="D91" s="2550"/>
      <c r="E91" s="2550"/>
      <c r="F91" s="2550"/>
      <c r="G91" s="2550"/>
      <c r="H91" s="2550"/>
      <c r="I91" s="2550"/>
      <c r="J91" s="2551"/>
      <c r="K91" s="2551"/>
      <c r="L91" s="2551"/>
      <c r="M91" s="2551"/>
      <c r="N91" s="2551"/>
      <c r="O91" s="2551"/>
      <c r="P91" s="2551"/>
      <c r="Q91" s="2551"/>
      <c r="R91" s="2551"/>
      <c r="S91" s="2551"/>
      <c r="T91" s="2551"/>
      <c r="U91" s="2551"/>
      <c r="V91" s="2551"/>
      <c r="W91" s="2551"/>
      <c r="X91" s="2551"/>
      <c r="Y91" s="2551"/>
      <c r="Z91" s="2551"/>
      <c r="AA91" s="2551"/>
      <c r="AB91" s="2551"/>
      <c r="AC91" s="2552"/>
      <c r="AE91" s="1409">
        <v>16</v>
      </c>
      <c r="AF91" s="2339"/>
      <c r="AG91" s="2339"/>
      <c r="AH91" s="2340"/>
      <c r="AI91" s="2340"/>
      <c r="AJ91" s="2340"/>
      <c r="AK91" s="2340"/>
      <c r="AL91" s="2340"/>
      <c r="AM91" s="2340"/>
      <c r="AN91" s="2335"/>
      <c r="AO91" s="2335"/>
      <c r="AP91" s="2335"/>
      <c r="AQ91" s="2335"/>
      <c r="AR91" s="2335"/>
      <c r="AS91" s="2335"/>
      <c r="AT91" s="2335"/>
      <c r="AU91" s="2335"/>
      <c r="AV91" s="2335"/>
      <c r="AW91" s="2335"/>
      <c r="AX91" s="2335"/>
      <c r="AY91" s="2335"/>
      <c r="AZ91" s="2335"/>
      <c r="BA91" s="2335"/>
      <c r="BB91" s="2335"/>
      <c r="BC91" s="2335"/>
      <c r="BD91" s="2335"/>
      <c r="BE91" s="2335"/>
      <c r="BF91" s="2335"/>
      <c r="BG91" s="2336"/>
    </row>
    <row r="92" spans="1:59" s="15" customFormat="1" ht="17.25" customHeight="1" x14ac:dyDescent="0.15">
      <c r="A92" s="651">
        <v>17</v>
      </c>
      <c r="B92" s="2550"/>
      <c r="C92" s="2550"/>
      <c r="D92" s="2550"/>
      <c r="E92" s="2550"/>
      <c r="F92" s="2550"/>
      <c r="G92" s="2550"/>
      <c r="H92" s="2550"/>
      <c r="I92" s="2550"/>
      <c r="J92" s="2551"/>
      <c r="K92" s="2551"/>
      <c r="L92" s="2551"/>
      <c r="M92" s="2551"/>
      <c r="N92" s="2551"/>
      <c r="O92" s="2551"/>
      <c r="P92" s="2551"/>
      <c r="Q92" s="2551"/>
      <c r="R92" s="2551"/>
      <c r="S92" s="2551"/>
      <c r="T92" s="2551"/>
      <c r="U92" s="2551"/>
      <c r="V92" s="2551"/>
      <c r="W92" s="2551"/>
      <c r="X92" s="2551"/>
      <c r="Y92" s="2551"/>
      <c r="Z92" s="2551"/>
      <c r="AA92" s="2551"/>
      <c r="AB92" s="2551"/>
      <c r="AC92" s="2552"/>
      <c r="AE92" s="1409">
        <v>17</v>
      </c>
      <c r="AF92" s="2339"/>
      <c r="AG92" s="2339"/>
      <c r="AH92" s="2340"/>
      <c r="AI92" s="2340"/>
      <c r="AJ92" s="2340"/>
      <c r="AK92" s="2340"/>
      <c r="AL92" s="2340"/>
      <c r="AM92" s="2340"/>
      <c r="AN92" s="2335"/>
      <c r="AO92" s="2335"/>
      <c r="AP92" s="2335"/>
      <c r="AQ92" s="2335"/>
      <c r="AR92" s="2335"/>
      <c r="AS92" s="2335"/>
      <c r="AT92" s="2335"/>
      <c r="AU92" s="2335"/>
      <c r="AV92" s="2335"/>
      <c r="AW92" s="2335"/>
      <c r="AX92" s="2335"/>
      <c r="AY92" s="2335"/>
      <c r="AZ92" s="2335"/>
      <c r="BA92" s="2335"/>
      <c r="BB92" s="2335"/>
      <c r="BC92" s="2335"/>
      <c r="BD92" s="2335"/>
      <c r="BE92" s="2335"/>
      <c r="BF92" s="2335"/>
      <c r="BG92" s="2336"/>
    </row>
    <row r="93" spans="1:59" s="15" customFormat="1" ht="17.25" customHeight="1" x14ac:dyDescent="0.15">
      <c r="A93" s="651">
        <v>18</v>
      </c>
      <c r="B93" s="2550"/>
      <c r="C93" s="2550"/>
      <c r="D93" s="2550"/>
      <c r="E93" s="2550"/>
      <c r="F93" s="2550"/>
      <c r="G93" s="2550"/>
      <c r="H93" s="2550"/>
      <c r="I93" s="2550"/>
      <c r="J93" s="2551"/>
      <c r="K93" s="2551"/>
      <c r="L93" s="2551"/>
      <c r="M93" s="2551"/>
      <c r="N93" s="2551"/>
      <c r="O93" s="2551"/>
      <c r="P93" s="2551"/>
      <c r="Q93" s="2551"/>
      <c r="R93" s="2551"/>
      <c r="S93" s="2551"/>
      <c r="T93" s="2551"/>
      <c r="U93" s="2551"/>
      <c r="V93" s="2551"/>
      <c r="W93" s="2551"/>
      <c r="X93" s="2551"/>
      <c r="Y93" s="2551"/>
      <c r="Z93" s="2551"/>
      <c r="AA93" s="2551"/>
      <c r="AB93" s="2551"/>
      <c r="AC93" s="2552"/>
      <c r="AE93" s="1409">
        <v>18</v>
      </c>
      <c r="AF93" s="2339"/>
      <c r="AG93" s="2339"/>
      <c r="AH93" s="2340"/>
      <c r="AI93" s="2340"/>
      <c r="AJ93" s="2340"/>
      <c r="AK93" s="2340"/>
      <c r="AL93" s="2340"/>
      <c r="AM93" s="2340"/>
      <c r="AN93" s="2335"/>
      <c r="AO93" s="2335"/>
      <c r="AP93" s="2335"/>
      <c r="AQ93" s="2335"/>
      <c r="AR93" s="2335"/>
      <c r="AS93" s="2335"/>
      <c r="AT93" s="2335"/>
      <c r="AU93" s="2335"/>
      <c r="AV93" s="2335"/>
      <c r="AW93" s="2335"/>
      <c r="AX93" s="2335"/>
      <c r="AY93" s="2335"/>
      <c r="AZ93" s="2335"/>
      <c r="BA93" s="2335"/>
      <c r="BB93" s="2335"/>
      <c r="BC93" s="2335"/>
      <c r="BD93" s="2335"/>
      <c r="BE93" s="2335"/>
      <c r="BF93" s="2335"/>
      <c r="BG93" s="2336"/>
    </row>
    <row r="94" spans="1:59" s="15" customFormat="1" ht="17.25" customHeight="1" x14ac:dyDescent="0.15">
      <c r="A94" s="651">
        <v>19</v>
      </c>
      <c r="B94" s="2550"/>
      <c r="C94" s="2550"/>
      <c r="D94" s="2550"/>
      <c r="E94" s="2550"/>
      <c r="F94" s="2550"/>
      <c r="G94" s="2550"/>
      <c r="H94" s="2550"/>
      <c r="I94" s="2550"/>
      <c r="J94" s="2551"/>
      <c r="K94" s="2551"/>
      <c r="L94" s="2551"/>
      <c r="M94" s="2551"/>
      <c r="N94" s="2551"/>
      <c r="O94" s="2551"/>
      <c r="P94" s="2551"/>
      <c r="Q94" s="2551"/>
      <c r="R94" s="2551"/>
      <c r="S94" s="2551"/>
      <c r="T94" s="2551"/>
      <c r="U94" s="2551"/>
      <c r="V94" s="2551"/>
      <c r="W94" s="2551"/>
      <c r="X94" s="2551"/>
      <c r="Y94" s="2551"/>
      <c r="Z94" s="2551"/>
      <c r="AA94" s="2551"/>
      <c r="AB94" s="2551"/>
      <c r="AC94" s="2552"/>
      <c r="AE94" s="1409">
        <v>19</v>
      </c>
      <c r="AF94" s="2339"/>
      <c r="AG94" s="2339"/>
      <c r="AH94" s="2340"/>
      <c r="AI94" s="2340"/>
      <c r="AJ94" s="2340"/>
      <c r="AK94" s="2340"/>
      <c r="AL94" s="2340"/>
      <c r="AM94" s="2340"/>
      <c r="AN94" s="2335"/>
      <c r="AO94" s="2335"/>
      <c r="AP94" s="2335"/>
      <c r="AQ94" s="2335"/>
      <c r="AR94" s="2335"/>
      <c r="AS94" s="2335"/>
      <c r="AT94" s="2335"/>
      <c r="AU94" s="2335"/>
      <c r="AV94" s="2335"/>
      <c r="AW94" s="2335"/>
      <c r="AX94" s="2335"/>
      <c r="AY94" s="2335"/>
      <c r="AZ94" s="2335"/>
      <c r="BA94" s="2335"/>
      <c r="BB94" s="2335"/>
      <c r="BC94" s="2335"/>
      <c r="BD94" s="2335"/>
      <c r="BE94" s="2335"/>
      <c r="BF94" s="2335"/>
      <c r="BG94" s="2336"/>
    </row>
    <row r="95" spans="1:59" s="15" customFormat="1" ht="17.25" customHeight="1" x14ac:dyDescent="0.15">
      <c r="A95" s="651">
        <v>20</v>
      </c>
      <c r="B95" s="2550"/>
      <c r="C95" s="2550"/>
      <c r="D95" s="2550"/>
      <c r="E95" s="2550"/>
      <c r="F95" s="2550"/>
      <c r="G95" s="2550"/>
      <c r="H95" s="2550"/>
      <c r="I95" s="2550"/>
      <c r="J95" s="2551"/>
      <c r="K95" s="2551"/>
      <c r="L95" s="2551"/>
      <c r="M95" s="2551"/>
      <c r="N95" s="2551"/>
      <c r="O95" s="2551"/>
      <c r="P95" s="2551"/>
      <c r="Q95" s="2551"/>
      <c r="R95" s="2551"/>
      <c r="S95" s="2551"/>
      <c r="T95" s="2551"/>
      <c r="U95" s="2551"/>
      <c r="V95" s="2551"/>
      <c r="W95" s="2551"/>
      <c r="X95" s="2551"/>
      <c r="Y95" s="2551"/>
      <c r="Z95" s="2551"/>
      <c r="AA95" s="2551"/>
      <c r="AB95" s="2551"/>
      <c r="AC95" s="2552"/>
      <c r="AE95" s="1409">
        <v>20</v>
      </c>
      <c r="AF95" s="2339"/>
      <c r="AG95" s="2339"/>
      <c r="AH95" s="2340"/>
      <c r="AI95" s="2340"/>
      <c r="AJ95" s="2340"/>
      <c r="AK95" s="2340"/>
      <c r="AL95" s="2340"/>
      <c r="AM95" s="2340"/>
      <c r="AN95" s="2335"/>
      <c r="AO95" s="2335"/>
      <c r="AP95" s="2335"/>
      <c r="AQ95" s="2335"/>
      <c r="AR95" s="2335"/>
      <c r="AS95" s="2335"/>
      <c r="AT95" s="2335"/>
      <c r="AU95" s="2335"/>
      <c r="AV95" s="2335"/>
      <c r="AW95" s="2335"/>
      <c r="AX95" s="2335"/>
      <c r="AY95" s="2335"/>
      <c r="AZ95" s="2335"/>
      <c r="BA95" s="2335"/>
      <c r="BB95" s="2335"/>
      <c r="BC95" s="2335"/>
      <c r="BD95" s="2335"/>
      <c r="BE95" s="2335"/>
      <c r="BF95" s="2335"/>
      <c r="BG95" s="2336"/>
    </row>
    <row r="96" spans="1:59" s="15" customFormat="1" ht="17.25" customHeight="1" x14ac:dyDescent="0.15">
      <c r="A96" s="651">
        <v>21</v>
      </c>
      <c r="B96" s="2550"/>
      <c r="C96" s="2550"/>
      <c r="D96" s="2550"/>
      <c r="E96" s="2550"/>
      <c r="F96" s="2550"/>
      <c r="G96" s="2550"/>
      <c r="H96" s="2550"/>
      <c r="I96" s="2550"/>
      <c r="J96" s="2551"/>
      <c r="K96" s="2551"/>
      <c r="L96" s="2551"/>
      <c r="M96" s="2551"/>
      <c r="N96" s="2551"/>
      <c r="O96" s="2551"/>
      <c r="P96" s="2551"/>
      <c r="Q96" s="2551"/>
      <c r="R96" s="2551"/>
      <c r="S96" s="2551"/>
      <c r="T96" s="2551"/>
      <c r="U96" s="2551"/>
      <c r="V96" s="2551"/>
      <c r="W96" s="2551"/>
      <c r="X96" s="2551"/>
      <c r="Y96" s="2551"/>
      <c r="Z96" s="2551"/>
      <c r="AA96" s="2551"/>
      <c r="AB96" s="2551"/>
      <c r="AC96" s="2552"/>
      <c r="AE96" s="1409">
        <v>21</v>
      </c>
      <c r="AF96" s="2339"/>
      <c r="AG96" s="2339"/>
      <c r="AH96" s="2340"/>
      <c r="AI96" s="2340"/>
      <c r="AJ96" s="2340"/>
      <c r="AK96" s="2340"/>
      <c r="AL96" s="2340"/>
      <c r="AM96" s="2340"/>
      <c r="AN96" s="2335"/>
      <c r="AO96" s="2335"/>
      <c r="AP96" s="2335"/>
      <c r="AQ96" s="2335"/>
      <c r="AR96" s="2335"/>
      <c r="AS96" s="2335"/>
      <c r="AT96" s="2335"/>
      <c r="AU96" s="2335"/>
      <c r="AV96" s="2335"/>
      <c r="AW96" s="2335"/>
      <c r="AX96" s="2335"/>
      <c r="AY96" s="2335"/>
      <c r="AZ96" s="2335"/>
      <c r="BA96" s="2335"/>
      <c r="BB96" s="2335"/>
      <c r="BC96" s="2335"/>
      <c r="BD96" s="2335"/>
      <c r="BE96" s="2335"/>
      <c r="BF96" s="2335"/>
      <c r="BG96" s="2336"/>
    </row>
    <row r="97" spans="1:59" s="15" customFormat="1" ht="17.25" customHeight="1" x14ac:dyDescent="0.15">
      <c r="A97" s="651">
        <v>22</v>
      </c>
      <c r="B97" s="2550"/>
      <c r="C97" s="2550"/>
      <c r="D97" s="2550"/>
      <c r="E97" s="2550"/>
      <c r="F97" s="2550"/>
      <c r="G97" s="2550"/>
      <c r="H97" s="2550"/>
      <c r="I97" s="2550"/>
      <c r="J97" s="2551"/>
      <c r="K97" s="2551"/>
      <c r="L97" s="2551"/>
      <c r="M97" s="2551"/>
      <c r="N97" s="2551"/>
      <c r="O97" s="2551"/>
      <c r="P97" s="2551"/>
      <c r="Q97" s="2551"/>
      <c r="R97" s="2551"/>
      <c r="S97" s="2551"/>
      <c r="T97" s="2551"/>
      <c r="U97" s="2551"/>
      <c r="V97" s="2551"/>
      <c r="W97" s="2551"/>
      <c r="X97" s="2551"/>
      <c r="Y97" s="2551"/>
      <c r="Z97" s="2551"/>
      <c r="AA97" s="2551"/>
      <c r="AB97" s="2551"/>
      <c r="AC97" s="2552"/>
      <c r="AE97" s="1409">
        <v>22</v>
      </c>
      <c r="AF97" s="2339"/>
      <c r="AG97" s="2339"/>
      <c r="AH97" s="2340"/>
      <c r="AI97" s="2340"/>
      <c r="AJ97" s="2340"/>
      <c r="AK97" s="2340"/>
      <c r="AL97" s="2340"/>
      <c r="AM97" s="2340"/>
      <c r="AN97" s="2335"/>
      <c r="AO97" s="2335"/>
      <c r="AP97" s="2335"/>
      <c r="AQ97" s="2335"/>
      <c r="AR97" s="2335"/>
      <c r="AS97" s="2335"/>
      <c r="AT97" s="2335"/>
      <c r="AU97" s="2335"/>
      <c r="AV97" s="2335"/>
      <c r="AW97" s="2335"/>
      <c r="AX97" s="2335"/>
      <c r="AY97" s="2335"/>
      <c r="AZ97" s="2335"/>
      <c r="BA97" s="2335"/>
      <c r="BB97" s="2335"/>
      <c r="BC97" s="2335"/>
      <c r="BD97" s="2335"/>
      <c r="BE97" s="2335"/>
      <c r="BF97" s="2335"/>
      <c r="BG97" s="2336"/>
    </row>
    <row r="98" spans="1:59" s="15" customFormat="1" ht="17.25" customHeight="1" x14ac:dyDescent="0.15">
      <c r="A98" s="651">
        <v>23</v>
      </c>
      <c r="B98" s="2550"/>
      <c r="C98" s="2550"/>
      <c r="D98" s="2550"/>
      <c r="E98" s="2550"/>
      <c r="F98" s="2550"/>
      <c r="G98" s="2550"/>
      <c r="H98" s="2550"/>
      <c r="I98" s="2550"/>
      <c r="J98" s="2551"/>
      <c r="K98" s="2551"/>
      <c r="L98" s="2551"/>
      <c r="M98" s="2551"/>
      <c r="N98" s="2551"/>
      <c r="O98" s="2551"/>
      <c r="P98" s="2551"/>
      <c r="Q98" s="2551"/>
      <c r="R98" s="2551"/>
      <c r="S98" s="2551"/>
      <c r="T98" s="2551"/>
      <c r="U98" s="2551"/>
      <c r="V98" s="2551"/>
      <c r="W98" s="2551"/>
      <c r="X98" s="2551"/>
      <c r="Y98" s="2551"/>
      <c r="Z98" s="2551"/>
      <c r="AA98" s="2551"/>
      <c r="AB98" s="2551"/>
      <c r="AC98" s="2552"/>
      <c r="AE98" s="1409">
        <v>23</v>
      </c>
      <c r="AF98" s="2339"/>
      <c r="AG98" s="2339"/>
      <c r="AH98" s="2340"/>
      <c r="AI98" s="2340"/>
      <c r="AJ98" s="2340"/>
      <c r="AK98" s="2340"/>
      <c r="AL98" s="2340"/>
      <c r="AM98" s="2340"/>
      <c r="AN98" s="2335"/>
      <c r="AO98" s="2335"/>
      <c r="AP98" s="2335"/>
      <c r="AQ98" s="2335"/>
      <c r="AR98" s="2335"/>
      <c r="AS98" s="2335"/>
      <c r="AT98" s="2335"/>
      <c r="AU98" s="2335"/>
      <c r="AV98" s="2335"/>
      <c r="AW98" s="2335"/>
      <c r="AX98" s="2335"/>
      <c r="AY98" s="2335"/>
      <c r="AZ98" s="2335"/>
      <c r="BA98" s="2335"/>
      <c r="BB98" s="2335"/>
      <c r="BC98" s="2335"/>
      <c r="BD98" s="2335"/>
      <c r="BE98" s="2335"/>
      <c r="BF98" s="2335"/>
      <c r="BG98" s="2336"/>
    </row>
    <row r="99" spans="1:59" s="15" customFormat="1" ht="17.25" customHeight="1" x14ac:dyDescent="0.15">
      <c r="A99" s="651">
        <v>24</v>
      </c>
      <c r="B99" s="2550"/>
      <c r="C99" s="2550"/>
      <c r="D99" s="2550"/>
      <c r="E99" s="2550"/>
      <c r="F99" s="2550"/>
      <c r="G99" s="2550"/>
      <c r="H99" s="2550"/>
      <c r="I99" s="2550"/>
      <c r="J99" s="2551"/>
      <c r="K99" s="2551"/>
      <c r="L99" s="2551"/>
      <c r="M99" s="2551"/>
      <c r="N99" s="2551"/>
      <c r="O99" s="2551"/>
      <c r="P99" s="2551"/>
      <c r="Q99" s="2551"/>
      <c r="R99" s="2551"/>
      <c r="S99" s="2551"/>
      <c r="T99" s="2551"/>
      <c r="U99" s="2551"/>
      <c r="V99" s="2551"/>
      <c r="W99" s="2551"/>
      <c r="X99" s="2551"/>
      <c r="Y99" s="2551"/>
      <c r="Z99" s="2551"/>
      <c r="AA99" s="2551"/>
      <c r="AB99" s="2551"/>
      <c r="AC99" s="2552"/>
      <c r="AE99" s="1409">
        <v>24</v>
      </c>
      <c r="AF99" s="2339"/>
      <c r="AG99" s="2339"/>
      <c r="AH99" s="2340"/>
      <c r="AI99" s="2340"/>
      <c r="AJ99" s="2340"/>
      <c r="AK99" s="2340"/>
      <c r="AL99" s="2340"/>
      <c r="AM99" s="2340"/>
      <c r="AN99" s="2335"/>
      <c r="AO99" s="2335"/>
      <c r="AP99" s="2335"/>
      <c r="AQ99" s="2335"/>
      <c r="AR99" s="2335"/>
      <c r="AS99" s="2335"/>
      <c r="AT99" s="2335"/>
      <c r="AU99" s="2335"/>
      <c r="AV99" s="2335"/>
      <c r="AW99" s="2335"/>
      <c r="AX99" s="2335"/>
      <c r="AY99" s="2335"/>
      <c r="AZ99" s="2335"/>
      <c r="BA99" s="2335"/>
      <c r="BB99" s="2335"/>
      <c r="BC99" s="2335"/>
      <c r="BD99" s="2335"/>
      <c r="BE99" s="2335"/>
      <c r="BF99" s="2335"/>
      <c r="BG99" s="2336"/>
    </row>
    <row r="100" spans="1:59" s="15" customFormat="1" ht="17.25" customHeight="1" x14ac:dyDescent="0.15">
      <c r="A100" s="651">
        <v>25</v>
      </c>
      <c r="B100" s="2550"/>
      <c r="C100" s="2550"/>
      <c r="D100" s="2550"/>
      <c r="E100" s="2550"/>
      <c r="F100" s="2550"/>
      <c r="G100" s="2550"/>
      <c r="H100" s="2550"/>
      <c r="I100" s="2550"/>
      <c r="J100" s="2551"/>
      <c r="K100" s="2551"/>
      <c r="L100" s="2551"/>
      <c r="M100" s="2551"/>
      <c r="N100" s="2551"/>
      <c r="O100" s="2551"/>
      <c r="P100" s="2551"/>
      <c r="Q100" s="2551"/>
      <c r="R100" s="2551"/>
      <c r="S100" s="2551"/>
      <c r="T100" s="2551"/>
      <c r="U100" s="2551"/>
      <c r="V100" s="2551"/>
      <c r="W100" s="2551"/>
      <c r="X100" s="2551"/>
      <c r="Y100" s="2551"/>
      <c r="Z100" s="2551"/>
      <c r="AA100" s="2551"/>
      <c r="AB100" s="2551"/>
      <c r="AC100" s="2552"/>
      <c r="AE100" s="1409">
        <v>25</v>
      </c>
      <c r="AF100" s="2339"/>
      <c r="AG100" s="2339"/>
      <c r="AH100" s="2340"/>
      <c r="AI100" s="2340"/>
      <c r="AJ100" s="2340"/>
      <c r="AK100" s="2340"/>
      <c r="AL100" s="2340"/>
      <c r="AM100" s="2340"/>
      <c r="AN100" s="2335"/>
      <c r="AO100" s="2335"/>
      <c r="AP100" s="2335"/>
      <c r="AQ100" s="2335"/>
      <c r="AR100" s="2335"/>
      <c r="AS100" s="2335"/>
      <c r="AT100" s="2335"/>
      <c r="AU100" s="2335"/>
      <c r="AV100" s="2335"/>
      <c r="AW100" s="2335"/>
      <c r="AX100" s="2335"/>
      <c r="AY100" s="2335"/>
      <c r="AZ100" s="2335"/>
      <c r="BA100" s="2335"/>
      <c r="BB100" s="2335"/>
      <c r="BC100" s="2335"/>
      <c r="BD100" s="2335"/>
      <c r="BE100" s="2335"/>
      <c r="BF100" s="2335"/>
      <c r="BG100" s="2336"/>
    </row>
    <row r="101" spans="1:59" s="15" customFormat="1" ht="17.25" customHeight="1" x14ac:dyDescent="0.15">
      <c r="A101" s="651">
        <v>26</v>
      </c>
      <c r="B101" s="2550"/>
      <c r="C101" s="2550"/>
      <c r="D101" s="2550"/>
      <c r="E101" s="2550"/>
      <c r="F101" s="2550"/>
      <c r="G101" s="2550"/>
      <c r="H101" s="2550"/>
      <c r="I101" s="2550"/>
      <c r="J101" s="2551"/>
      <c r="K101" s="2551"/>
      <c r="L101" s="2551"/>
      <c r="M101" s="2551"/>
      <c r="N101" s="2551"/>
      <c r="O101" s="2551"/>
      <c r="P101" s="2551"/>
      <c r="Q101" s="2551"/>
      <c r="R101" s="2551"/>
      <c r="S101" s="2551"/>
      <c r="T101" s="2551"/>
      <c r="U101" s="2551"/>
      <c r="V101" s="2551"/>
      <c r="W101" s="2551"/>
      <c r="X101" s="2551"/>
      <c r="Y101" s="2551"/>
      <c r="Z101" s="2551"/>
      <c r="AA101" s="2551"/>
      <c r="AB101" s="2551"/>
      <c r="AC101" s="2552"/>
      <c r="AE101" s="1409">
        <v>26</v>
      </c>
      <c r="AF101" s="2339"/>
      <c r="AG101" s="2339"/>
      <c r="AH101" s="2340"/>
      <c r="AI101" s="2340"/>
      <c r="AJ101" s="2340"/>
      <c r="AK101" s="2340"/>
      <c r="AL101" s="2340"/>
      <c r="AM101" s="2340"/>
      <c r="AN101" s="2335"/>
      <c r="AO101" s="2335"/>
      <c r="AP101" s="2335"/>
      <c r="AQ101" s="2335"/>
      <c r="AR101" s="2335"/>
      <c r="AS101" s="2335"/>
      <c r="AT101" s="2335"/>
      <c r="AU101" s="2335"/>
      <c r="AV101" s="2335"/>
      <c r="AW101" s="2335"/>
      <c r="AX101" s="2335"/>
      <c r="AY101" s="2335"/>
      <c r="AZ101" s="2335"/>
      <c r="BA101" s="2335"/>
      <c r="BB101" s="2335"/>
      <c r="BC101" s="2335"/>
      <c r="BD101" s="2335"/>
      <c r="BE101" s="2335"/>
      <c r="BF101" s="2335"/>
      <c r="BG101" s="2336"/>
    </row>
    <row r="102" spans="1:59" s="15" customFormat="1" ht="17.25" customHeight="1" x14ac:dyDescent="0.15">
      <c r="A102" s="651">
        <v>27</v>
      </c>
      <c r="B102" s="2550"/>
      <c r="C102" s="2550"/>
      <c r="D102" s="2550"/>
      <c r="E102" s="2550"/>
      <c r="F102" s="2550"/>
      <c r="G102" s="2550"/>
      <c r="H102" s="2550"/>
      <c r="I102" s="2550"/>
      <c r="J102" s="2551"/>
      <c r="K102" s="2551"/>
      <c r="L102" s="2551"/>
      <c r="M102" s="2551"/>
      <c r="N102" s="2551"/>
      <c r="O102" s="2551"/>
      <c r="P102" s="2551"/>
      <c r="Q102" s="2551"/>
      <c r="R102" s="2551"/>
      <c r="S102" s="2551"/>
      <c r="T102" s="2551"/>
      <c r="U102" s="2551"/>
      <c r="V102" s="2551"/>
      <c r="W102" s="2551"/>
      <c r="X102" s="2551"/>
      <c r="Y102" s="2551"/>
      <c r="Z102" s="2551"/>
      <c r="AA102" s="2551"/>
      <c r="AB102" s="2551"/>
      <c r="AC102" s="2552"/>
      <c r="AE102" s="1409">
        <v>27</v>
      </c>
      <c r="AF102" s="2339"/>
      <c r="AG102" s="2339"/>
      <c r="AH102" s="2340"/>
      <c r="AI102" s="2340"/>
      <c r="AJ102" s="2340"/>
      <c r="AK102" s="2340"/>
      <c r="AL102" s="2340"/>
      <c r="AM102" s="2340"/>
      <c r="AN102" s="2335"/>
      <c r="AO102" s="2335"/>
      <c r="AP102" s="2335"/>
      <c r="AQ102" s="2335"/>
      <c r="AR102" s="2335"/>
      <c r="AS102" s="2335"/>
      <c r="AT102" s="2335"/>
      <c r="AU102" s="2335"/>
      <c r="AV102" s="2335"/>
      <c r="AW102" s="2335"/>
      <c r="AX102" s="2335"/>
      <c r="AY102" s="2335"/>
      <c r="AZ102" s="2335"/>
      <c r="BA102" s="2335"/>
      <c r="BB102" s="2335"/>
      <c r="BC102" s="2335"/>
      <c r="BD102" s="2335"/>
      <c r="BE102" s="2335"/>
      <c r="BF102" s="2335"/>
      <c r="BG102" s="2336"/>
    </row>
    <row r="103" spans="1:59" s="15" customFormat="1" ht="17.25" customHeight="1" x14ac:dyDescent="0.15">
      <c r="A103" s="651">
        <v>28</v>
      </c>
      <c r="B103" s="2550"/>
      <c r="C103" s="2550"/>
      <c r="D103" s="2550"/>
      <c r="E103" s="2550"/>
      <c r="F103" s="2550"/>
      <c r="G103" s="2550"/>
      <c r="H103" s="2550"/>
      <c r="I103" s="2550"/>
      <c r="J103" s="2551"/>
      <c r="K103" s="2551"/>
      <c r="L103" s="2551"/>
      <c r="M103" s="2551"/>
      <c r="N103" s="2551"/>
      <c r="O103" s="2551"/>
      <c r="P103" s="2551"/>
      <c r="Q103" s="2551"/>
      <c r="R103" s="2551"/>
      <c r="S103" s="2551"/>
      <c r="T103" s="2551"/>
      <c r="U103" s="2551"/>
      <c r="V103" s="2551"/>
      <c r="W103" s="2551"/>
      <c r="X103" s="2551"/>
      <c r="Y103" s="2551"/>
      <c r="Z103" s="2551"/>
      <c r="AA103" s="2551"/>
      <c r="AB103" s="2551"/>
      <c r="AC103" s="2552"/>
      <c r="AE103" s="1409">
        <v>28</v>
      </c>
      <c r="AF103" s="2339"/>
      <c r="AG103" s="2339"/>
      <c r="AH103" s="2340"/>
      <c r="AI103" s="2340"/>
      <c r="AJ103" s="2340"/>
      <c r="AK103" s="2340"/>
      <c r="AL103" s="2340"/>
      <c r="AM103" s="2340"/>
      <c r="AN103" s="2335"/>
      <c r="AO103" s="2335"/>
      <c r="AP103" s="2335"/>
      <c r="AQ103" s="2335"/>
      <c r="AR103" s="2335"/>
      <c r="AS103" s="2335"/>
      <c r="AT103" s="2335"/>
      <c r="AU103" s="2335"/>
      <c r="AV103" s="2335"/>
      <c r="AW103" s="2335"/>
      <c r="AX103" s="2335"/>
      <c r="AY103" s="2335"/>
      <c r="AZ103" s="2335"/>
      <c r="BA103" s="2335"/>
      <c r="BB103" s="2335"/>
      <c r="BC103" s="2335"/>
      <c r="BD103" s="2335"/>
      <c r="BE103" s="2335"/>
      <c r="BF103" s="2335"/>
      <c r="BG103" s="2336"/>
    </row>
    <row r="104" spans="1:59" s="15" customFormat="1" ht="17.25" customHeight="1" x14ac:dyDescent="0.15">
      <c r="A104" s="651">
        <v>29</v>
      </c>
      <c r="B104" s="2550"/>
      <c r="C104" s="2550"/>
      <c r="D104" s="2550"/>
      <c r="E104" s="2550"/>
      <c r="F104" s="2550"/>
      <c r="G104" s="2550"/>
      <c r="H104" s="2550"/>
      <c r="I104" s="2550"/>
      <c r="J104" s="2551"/>
      <c r="K104" s="2551"/>
      <c r="L104" s="2551"/>
      <c r="M104" s="2551"/>
      <c r="N104" s="2551"/>
      <c r="O104" s="2551"/>
      <c r="P104" s="2551"/>
      <c r="Q104" s="2551"/>
      <c r="R104" s="2551"/>
      <c r="S104" s="2551"/>
      <c r="T104" s="2551"/>
      <c r="U104" s="2551"/>
      <c r="V104" s="2551"/>
      <c r="W104" s="2551"/>
      <c r="X104" s="2551"/>
      <c r="Y104" s="2551"/>
      <c r="Z104" s="2551"/>
      <c r="AA104" s="2551"/>
      <c r="AB104" s="2551"/>
      <c r="AC104" s="2552"/>
      <c r="AE104" s="1409">
        <v>29</v>
      </c>
      <c r="AF104" s="2339"/>
      <c r="AG104" s="2339"/>
      <c r="AH104" s="2340"/>
      <c r="AI104" s="2340"/>
      <c r="AJ104" s="2340"/>
      <c r="AK104" s="2340"/>
      <c r="AL104" s="2340"/>
      <c r="AM104" s="2340"/>
      <c r="AN104" s="2335"/>
      <c r="AO104" s="2335"/>
      <c r="AP104" s="2335"/>
      <c r="AQ104" s="2335"/>
      <c r="AR104" s="2335"/>
      <c r="AS104" s="2335"/>
      <c r="AT104" s="2335"/>
      <c r="AU104" s="2335"/>
      <c r="AV104" s="2335"/>
      <c r="AW104" s="2335"/>
      <c r="AX104" s="2335"/>
      <c r="AY104" s="2335"/>
      <c r="AZ104" s="2335"/>
      <c r="BA104" s="2335"/>
      <c r="BB104" s="2335"/>
      <c r="BC104" s="2335"/>
      <c r="BD104" s="2335"/>
      <c r="BE104" s="2335"/>
      <c r="BF104" s="2335"/>
      <c r="BG104" s="2336"/>
    </row>
    <row r="105" spans="1:59" s="15" customFormat="1" ht="17.25" customHeight="1" x14ac:dyDescent="0.15">
      <c r="A105" s="651">
        <v>30</v>
      </c>
      <c r="B105" s="2550"/>
      <c r="C105" s="2550"/>
      <c r="D105" s="2550"/>
      <c r="E105" s="2550"/>
      <c r="F105" s="2550"/>
      <c r="G105" s="2550"/>
      <c r="H105" s="2550"/>
      <c r="I105" s="2550"/>
      <c r="J105" s="2551"/>
      <c r="K105" s="2551"/>
      <c r="L105" s="2551"/>
      <c r="M105" s="2551"/>
      <c r="N105" s="2551"/>
      <c r="O105" s="2551"/>
      <c r="P105" s="2551"/>
      <c r="Q105" s="2551"/>
      <c r="R105" s="2551"/>
      <c r="S105" s="2551"/>
      <c r="T105" s="2551"/>
      <c r="U105" s="2551"/>
      <c r="V105" s="2551"/>
      <c r="W105" s="2551"/>
      <c r="X105" s="2551"/>
      <c r="Y105" s="2551"/>
      <c r="Z105" s="2551"/>
      <c r="AA105" s="2551"/>
      <c r="AB105" s="2551"/>
      <c r="AC105" s="2552"/>
      <c r="AE105" s="1409">
        <v>30</v>
      </c>
      <c r="AF105" s="2339"/>
      <c r="AG105" s="2339"/>
      <c r="AH105" s="2340"/>
      <c r="AI105" s="2340"/>
      <c r="AJ105" s="2340"/>
      <c r="AK105" s="2340"/>
      <c r="AL105" s="2340"/>
      <c r="AM105" s="2340"/>
      <c r="AN105" s="2335"/>
      <c r="AO105" s="2335"/>
      <c r="AP105" s="2335"/>
      <c r="AQ105" s="2335"/>
      <c r="AR105" s="2335"/>
      <c r="AS105" s="2335"/>
      <c r="AT105" s="2335"/>
      <c r="AU105" s="2335"/>
      <c r="AV105" s="2335"/>
      <c r="AW105" s="2335"/>
      <c r="AX105" s="2335"/>
      <c r="AY105" s="2335"/>
      <c r="AZ105" s="2335"/>
      <c r="BA105" s="2335"/>
      <c r="BB105" s="2335"/>
      <c r="BC105" s="2335"/>
      <c r="BD105" s="2335"/>
      <c r="BE105" s="2335"/>
      <c r="BF105" s="2335"/>
      <c r="BG105" s="2336"/>
    </row>
    <row r="106" spans="1:59" s="15" customFormat="1" ht="17.25" customHeight="1" x14ac:dyDescent="0.15">
      <c r="A106" s="651">
        <v>31</v>
      </c>
      <c r="B106" s="2550"/>
      <c r="C106" s="2550"/>
      <c r="D106" s="2550"/>
      <c r="E106" s="2550"/>
      <c r="F106" s="2550"/>
      <c r="G106" s="2550"/>
      <c r="H106" s="2550"/>
      <c r="I106" s="2550"/>
      <c r="J106" s="2551"/>
      <c r="K106" s="2551"/>
      <c r="L106" s="2551"/>
      <c r="M106" s="2551"/>
      <c r="N106" s="2551"/>
      <c r="O106" s="2551"/>
      <c r="P106" s="2551"/>
      <c r="Q106" s="2551"/>
      <c r="R106" s="2551"/>
      <c r="S106" s="2551"/>
      <c r="T106" s="2551"/>
      <c r="U106" s="2551"/>
      <c r="V106" s="2551"/>
      <c r="W106" s="2551"/>
      <c r="X106" s="2551"/>
      <c r="Y106" s="2551"/>
      <c r="Z106" s="2551"/>
      <c r="AA106" s="2551"/>
      <c r="AB106" s="2551"/>
      <c r="AC106" s="2552"/>
      <c r="AE106" s="1409">
        <v>31</v>
      </c>
      <c r="AF106" s="2339"/>
      <c r="AG106" s="2339"/>
      <c r="AH106" s="2340"/>
      <c r="AI106" s="2340"/>
      <c r="AJ106" s="2340"/>
      <c r="AK106" s="2340"/>
      <c r="AL106" s="2340"/>
      <c r="AM106" s="2340"/>
      <c r="AN106" s="2335"/>
      <c r="AO106" s="2335"/>
      <c r="AP106" s="2335"/>
      <c r="AQ106" s="2335"/>
      <c r="AR106" s="2335"/>
      <c r="AS106" s="2335"/>
      <c r="AT106" s="2335"/>
      <c r="AU106" s="2335"/>
      <c r="AV106" s="2335"/>
      <c r="AW106" s="2335"/>
      <c r="AX106" s="2335"/>
      <c r="AY106" s="2335"/>
      <c r="AZ106" s="2335"/>
      <c r="BA106" s="2335"/>
      <c r="BB106" s="2335"/>
      <c r="BC106" s="2335"/>
      <c r="BD106" s="2335"/>
      <c r="BE106" s="2335"/>
      <c r="BF106" s="2335"/>
      <c r="BG106" s="2336"/>
    </row>
    <row r="107" spans="1:59" s="15" customFormat="1" ht="17.25" customHeight="1" x14ac:dyDescent="0.15">
      <c r="A107" s="651">
        <v>32</v>
      </c>
      <c r="B107" s="2550"/>
      <c r="C107" s="2550"/>
      <c r="D107" s="2550"/>
      <c r="E107" s="2550"/>
      <c r="F107" s="2550"/>
      <c r="G107" s="2550"/>
      <c r="H107" s="2550"/>
      <c r="I107" s="2550"/>
      <c r="J107" s="2551"/>
      <c r="K107" s="2551"/>
      <c r="L107" s="2551"/>
      <c r="M107" s="2551"/>
      <c r="N107" s="2551"/>
      <c r="O107" s="2551"/>
      <c r="P107" s="2551"/>
      <c r="Q107" s="2551"/>
      <c r="R107" s="2551"/>
      <c r="S107" s="2551"/>
      <c r="T107" s="2551"/>
      <c r="U107" s="2551"/>
      <c r="V107" s="2551"/>
      <c r="W107" s="2551"/>
      <c r="X107" s="2551"/>
      <c r="Y107" s="2551"/>
      <c r="Z107" s="2551"/>
      <c r="AA107" s="2551"/>
      <c r="AB107" s="2551"/>
      <c r="AC107" s="2552"/>
      <c r="AE107" s="1409">
        <v>32</v>
      </c>
      <c r="AF107" s="2339"/>
      <c r="AG107" s="2339"/>
      <c r="AH107" s="2340"/>
      <c r="AI107" s="2340"/>
      <c r="AJ107" s="2340"/>
      <c r="AK107" s="2340"/>
      <c r="AL107" s="2340"/>
      <c r="AM107" s="2340"/>
      <c r="AN107" s="2335"/>
      <c r="AO107" s="2335"/>
      <c r="AP107" s="2335"/>
      <c r="AQ107" s="2335"/>
      <c r="AR107" s="2335"/>
      <c r="AS107" s="2335"/>
      <c r="AT107" s="2335"/>
      <c r="AU107" s="2335"/>
      <c r="AV107" s="2335"/>
      <c r="AW107" s="2335"/>
      <c r="AX107" s="2335"/>
      <c r="AY107" s="2335"/>
      <c r="AZ107" s="2335"/>
      <c r="BA107" s="2335"/>
      <c r="BB107" s="2335"/>
      <c r="BC107" s="2335"/>
      <c r="BD107" s="2335"/>
      <c r="BE107" s="2335"/>
      <c r="BF107" s="2335"/>
      <c r="BG107" s="2336"/>
    </row>
    <row r="108" spans="1:59" s="15" customFormat="1" ht="17.25" customHeight="1" x14ac:dyDescent="0.15">
      <c r="A108" s="651">
        <v>33</v>
      </c>
      <c r="B108" s="2550"/>
      <c r="C108" s="2550"/>
      <c r="D108" s="2550"/>
      <c r="E108" s="2550"/>
      <c r="F108" s="2550"/>
      <c r="G108" s="2550"/>
      <c r="H108" s="2550"/>
      <c r="I108" s="2550"/>
      <c r="J108" s="2551"/>
      <c r="K108" s="2551"/>
      <c r="L108" s="2551"/>
      <c r="M108" s="2551"/>
      <c r="N108" s="2551"/>
      <c r="O108" s="2551"/>
      <c r="P108" s="2551"/>
      <c r="Q108" s="2551"/>
      <c r="R108" s="2551"/>
      <c r="S108" s="2551"/>
      <c r="T108" s="2551"/>
      <c r="U108" s="2551"/>
      <c r="V108" s="2551"/>
      <c r="W108" s="2551"/>
      <c r="X108" s="2551"/>
      <c r="Y108" s="2551"/>
      <c r="Z108" s="2551"/>
      <c r="AA108" s="2551"/>
      <c r="AB108" s="2551"/>
      <c r="AC108" s="2552"/>
      <c r="AE108" s="1409">
        <v>33</v>
      </c>
      <c r="AF108" s="2339"/>
      <c r="AG108" s="2339"/>
      <c r="AH108" s="2340"/>
      <c r="AI108" s="2340"/>
      <c r="AJ108" s="2340"/>
      <c r="AK108" s="2340"/>
      <c r="AL108" s="2340"/>
      <c r="AM108" s="2340"/>
      <c r="AN108" s="2335"/>
      <c r="AO108" s="2335"/>
      <c r="AP108" s="2335"/>
      <c r="AQ108" s="2335"/>
      <c r="AR108" s="2335"/>
      <c r="AS108" s="2335"/>
      <c r="AT108" s="2335"/>
      <c r="AU108" s="2335"/>
      <c r="AV108" s="2335"/>
      <c r="AW108" s="2335"/>
      <c r="AX108" s="2335"/>
      <c r="AY108" s="2335"/>
      <c r="AZ108" s="2335"/>
      <c r="BA108" s="2335"/>
      <c r="BB108" s="2335"/>
      <c r="BC108" s="2335"/>
      <c r="BD108" s="2335"/>
      <c r="BE108" s="2335"/>
      <c r="BF108" s="2335"/>
      <c r="BG108" s="2336"/>
    </row>
    <row r="109" spans="1:59" s="15" customFormat="1" ht="17.25" customHeight="1" x14ac:dyDescent="0.15">
      <c r="A109" s="651">
        <v>34</v>
      </c>
      <c r="B109" s="2550"/>
      <c r="C109" s="2550"/>
      <c r="D109" s="2550"/>
      <c r="E109" s="2550"/>
      <c r="F109" s="2550"/>
      <c r="G109" s="2550"/>
      <c r="H109" s="2550"/>
      <c r="I109" s="2550"/>
      <c r="J109" s="2551"/>
      <c r="K109" s="2551"/>
      <c r="L109" s="2551"/>
      <c r="M109" s="2551"/>
      <c r="N109" s="2551"/>
      <c r="O109" s="2551"/>
      <c r="P109" s="2551"/>
      <c r="Q109" s="2551"/>
      <c r="R109" s="2551"/>
      <c r="S109" s="2551"/>
      <c r="T109" s="2551"/>
      <c r="U109" s="2551"/>
      <c r="V109" s="2551"/>
      <c r="W109" s="2551"/>
      <c r="X109" s="2551"/>
      <c r="Y109" s="2551"/>
      <c r="Z109" s="2551"/>
      <c r="AA109" s="2551"/>
      <c r="AB109" s="2551"/>
      <c r="AC109" s="2552"/>
      <c r="AE109" s="1409">
        <v>34</v>
      </c>
      <c r="AF109" s="2339"/>
      <c r="AG109" s="2339"/>
      <c r="AH109" s="2340"/>
      <c r="AI109" s="2340"/>
      <c r="AJ109" s="2340"/>
      <c r="AK109" s="2340"/>
      <c r="AL109" s="2340"/>
      <c r="AM109" s="2340"/>
      <c r="AN109" s="2335"/>
      <c r="AO109" s="2335"/>
      <c r="AP109" s="2335"/>
      <c r="AQ109" s="2335"/>
      <c r="AR109" s="2335"/>
      <c r="AS109" s="2335"/>
      <c r="AT109" s="2335"/>
      <c r="AU109" s="2335"/>
      <c r="AV109" s="2335"/>
      <c r="AW109" s="2335"/>
      <c r="AX109" s="2335"/>
      <c r="AY109" s="2335"/>
      <c r="AZ109" s="2335"/>
      <c r="BA109" s="2335"/>
      <c r="BB109" s="2335"/>
      <c r="BC109" s="2335"/>
      <c r="BD109" s="2335"/>
      <c r="BE109" s="2335"/>
      <c r="BF109" s="2335"/>
      <c r="BG109" s="2336"/>
    </row>
    <row r="110" spans="1:59" s="15" customFormat="1" ht="17.25" customHeight="1" x14ac:dyDescent="0.15">
      <c r="A110" s="651">
        <v>35</v>
      </c>
      <c r="B110" s="2550"/>
      <c r="C110" s="2550"/>
      <c r="D110" s="2550"/>
      <c r="E110" s="2550"/>
      <c r="F110" s="2550"/>
      <c r="G110" s="2550"/>
      <c r="H110" s="2550"/>
      <c r="I110" s="2550"/>
      <c r="J110" s="2551"/>
      <c r="K110" s="2551"/>
      <c r="L110" s="2551"/>
      <c r="M110" s="2551"/>
      <c r="N110" s="2551"/>
      <c r="O110" s="2551"/>
      <c r="P110" s="2551"/>
      <c r="Q110" s="2551"/>
      <c r="R110" s="2551"/>
      <c r="S110" s="2551"/>
      <c r="T110" s="2551"/>
      <c r="U110" s="2551"/>
      <c r="V110" s="2551"/>
      <c r="W110" s="2551"/>
      <c r="X110" s="2551"/>
      <c r="Y110" s="2551"/>
      <c r="Z110" s="2551"/>
      <c r="AA110" s="2551"/>
      <c r="AB110" s="2551"/>
      <c r="AC110" s="2552"/>
      <c r="AE110" s="1409">
        <v>35</v>
      </c>
      <c r="AF110" s="2339"/>
      <c r="AG110" s="2339"/>
      <c r="AH110" s="2340"/>
      <c r="AI110" s="2340"/>
      <c r="AJ110" s="2340"/>
      <c r="AK110" s="2340"/>
      <c r="AL110" s="2340"/>
      <c r="AM110" s="2340"/>
      <c r="AN110" s="2335"/>
      <c r="AO110" s="2335"/>
      <c r="AP110" s="2335"/>
      <c r="AQ110" s="2335"/>
      <c r="AR110" s="2335"/>
      <c r="AS110" s="2335"/>
      <c r="AT110" s="2335"/>
      <c r="AU110" s="2335"/>
      <c r="AV110" s="2335"/>
      <c r="AW110" s="2335"/>
      <c r="AX110" s="2335"/>
      <c r="AY110" s="2335"/>
      <c r="AZ110" s="2335"/>
      <c r="BA110" s="2335"/>
      <c r="BB110" s="2335"/>
      <c r="BC110" s="2335"/>
      <c r="BD110" s="2335"/>
      <c r="BE110" s="2335"/>
      <c r="BF110" s="2335"/>
      <c r="BG110" s="2336"/>
    </row>
    <row r="111" spans="1:59" s="15" customFormat="1" ht="17.25" customHeight="1" x14ac:dyDescent="0.15">
      <c r="A111" s="651">
        <v>36</v>
      </c>
      <c r="B111" s="2550"/>
      <c r="C111" s="2550"/>
      <c r="D111" s="2550"/>
      <c r="E111" s="2550"/>
      <c r="F111" s="2550"/>
      <c r="G111" s="2550"/>
      <c r="H111" s="2550"/>
      <c r="I111" s="2550"/>
      <c r="J111" s="2551"/>
      <c r="K111" s="2551"/>
      <c r="L111" s="2551"/>
      <c r="M111" s="2551"/>
      <c r="N111" s="2551"/>
      <c r="O111" s="2551"/>
      <c r="P111" s="2551"/>
      <c r="Q111" s="2551"/>
      <c r="R111" s="2551"/>
      <c r="S111" s="2551"/>
      <c r="T111" s="2551"/>
      <c r="U111" s="2551"/>
      <c r="V111" s="2551"/>
      <c r="W111" s="2551"/>
      <c r="X111" s="2551"/>
      <c r="Y111" s="2551"/>
      <c r="Z111" s="2551"/>
      <c r="AA111" s="2551"/>
      <c r="AB111" s="2551"/>
      <c r="AC111" s="2552"/>
      <c r="AE111" s="1409">
        <v>36</v>
      </c>
      <c r="AF111" s="2339"/>
      <c r="AG111" s="2339"/>
      <c r="AH111" s="2340"/>
      <c r="AI111" s="2340"/>
      <c r="AJ111" s="2340"/>
      <c r="AK111" s="2340"/>
      <c r="AL111" s="2340"/>
      <c r="AM111" s="2340"/>
      <c r="AN111" s="2335"/>
      <c r="AO111" s="2335"/>
      <c r="AP111" s="2335"/>
      <c r="AQ111" s="2335"/>
      <c r="AR111" s="2335"/>
      <c r="AS111" s="2335"/>
      <c r="AT111" s="2335"/>
      <c r="AU111" s="2335"/>
      <c r="AV111" s="2335"/>
      <c r="AW111" s="2335"/>
      <c r="AX111" s="2335"/>
      <c r="AY111" s="2335"/>
      <c r="AZ111" s="2335"/>
      <c r="BA111" s="2335"/>
      <c r="BB111" s="2335"/>
      <c r="BC111" s="2335"/>
      <c r="BD111" s="2335"/>
      <c r="BE111" s="2335"/>
      <c r="BF111" s="2335"/>
      <c r="BG111" s="2336"/>
    </row>
    <row r="112" spans="1:59" s="15" customFormat="1" ht="17.25" customHeight="1" x14ac:dyDescent="0.15">
      <c r="A112" s="651">
        <v>37</v>
      </c>
      <c r="B112" s="2550"/>
      <c r="C112" s="2550"/>
      <c r="D112" s="2550"/>
      <c r="E112" s="2550"/>
      <c r="F112" s="2550"/>
      <c r="G112" s="2550"/>
      <c r="H112" s="2550"/>
      <c r="I112" s="2550"/>
      <c r="J112" s="2551"/>
      <c r="K112" s="2551"/>
      <c r="L112" s="2551"/>
      <c r="M112" s="2551"/>
      <c r="N112" s="2551"/>
      <c r="O112" s="2551"/>
      <c r="P112" s="2551"/>
      <c r="Q112" s="2551"/>
      <c r="R112" s="2551"/>
      <c r="S112" s="2551"/>
      <c r="T112" s="2551"/>
      <c r="U112" s="2551"/>
      <c r="V112" s="2551"/>
      <c r="W112" s="2551"/>
      <c r="X112" s="2551"/>
      <c r="Y112" s="2551"/>
      <c r="Z112" s="2551"/>
      <c r="AA112" s="2551"/>
      <c r="AB112" s="2551"/>
      <c r="AC112" s="2552"/>
      <c r="AE112" s="1409">
        <v>37</v>
      </c>
      <c r="AF112" s="2339"/>
      <c r="AG112" s="2339"/>
      <c r="AH112" s="2340"/>
      <c r="AI112" s="2340"/>
      <c r="AJ112" s="2340"/>
      <c r="AK112" s="2340"/>
      <c r="AL112" s="2340"/>
      <c r="AM112" s="2340"/>
      <c r="AN112" s="2335"/>
      <c r="AO112" s="2335"/>
      <c r="AP112" s="2335"/>
      <c r="AQ112" s="2335"/>
      <c r="AR112" s="2335"/>
      <c r="AS112" s="2335"/>
      <c r="AT112" s="2335"/>
      <c r="AU112" s="2335"/>
      <c r="AV112" s="2335"/>
      <c r="AW112" s="2335"/>
      <c r="AX112" s="2335"/>
      <c r="AY112" s="2335"/>
      <c r="AZ112" s="2335"/>
      <c r="BA112" s="2335"/>
      <c r="BB112" s="2335"/>
      <c r="BC112" s="2335"/>
      <c r="BD112" s="2335"/>
      <c r="BE112" s="2335"/>
      <c r="BF112" s="2335"/>
      <c r="BG112" s="2336"/>
    </row>
    <row r="113" spans="1:59" s="15" customFormat="1" ht="17.25" customHeight="1" x14ac:dyDescent="0.15">
      <c r="A113" s="651">
        <v>38</v>
      </c>
      <c r="B113" s="2550"/>
      <c r="C113" s="2550"/>
      <c r="D113" s="2550"/>
      <c r="E113" s="2550"/>
      <c r="F113" s="2550"/>
      <c r="G113" s="2550"/>
      <c r="H113" s="2550"/>
      <c r="I113" s="2550"/>
      <c r="J113" s="2551"/>
      <c r="K113" s="2551"/>
      <c r="L113" s="2551"/>
      <c r="M113" s="2551"/>
      <c r="N113" s="2551"/>
      <c r="O113" s="2551"/>
      <c r="P113" s="2551"/>
      <c r="Q113" s="2551"/>
      <c r="R113" s="2551"/>
      <c r="S113" s="2551"/>
      <c r="T113" s="2551"/>
      <c r="U113" s="2551"/>
      <c r="V113" s="2551"/>
      <c r="W113" s="2551"/>
      <c r="X113" s="2551"/>
      <c r="Y113" s="2551"/>
      <c r="Z113" s="2551"/>
      <c r="AA113" s="2551"/>
      <c r="AB113" s="2551"/>
      <c r="AC113" s="2552"/>
      <c r="AE113" s="1409">
        <v>38</v>
      </c>
      <c r="AF113" s="2339"/>
      <c r="AG113" s="2339"/>
      <c r="AH113" s="2340"/>
      <c r="AI113" s="2340"/>
      <c r="AJ113" s="2340"/>
      <c r="AK113" s="2340"/>
      <c r="AL113" s="2340"/>
      <c r="AM113" s="2340"/>
      <c r="AN113" s="2335"/>
      <c r="AO113" s="2335"/>
      <c r="AP113" s="2335"/>
      <c r="AQ113" s="2335"/>
      <c r="AR113" s="2335"/>
      <c r="AS113" s="2335"/>
      <c r="AT113" s="2335"/>
      <c r="AU113" s="2335"/>
      <c r="AV113" s="2335"/>
      <c r="AW113" s="2335"/>
      <c r="AX113" s="2335"/>
      <c r="AY113" s="2335"/>
      <c r="AZ113" s="2335"/>
      <c r="BA113" s="2335"/>
      <c r="BB113" s="2335"/>
      <c r="BC113" s="2335"/>
      <c r="BD113" s="2335"/>
      <c r="BE113" s="2335"/>
      <c r="BF113" s="2335"/>
      <c r="BG113" s="2336"/>
    </row>
    <row r="114" spans="1:59" s="15" customFormat="1" ht="17.25" customHeight="1" x14ac:dyDescent="0.15">
      <c r="A114" s="651">
        <v>39</v>
      </c>
      <c r="B114" s="2550"/>
      <c r="C114" s="2550"/>
      <c r="D114" s="2550"/>
      <c r="E114" s="2550"/>
      <c r="F114" s="2550"/>
      <c r="G114" s="2550"/>
      <c r="H114" s="2550"/>
      <c r="I114" s="2550"/>
      <c r="J114" s="2551"/>
      <c r="K114" s="2551"/>
      <c r="L114" s="2551"/>
      <c r="M114" s="2551"/>
      <c r="N114" s="2551"/>
      <c r="O114" s="2551"/>
      <c r="P114" s="2551"/>
      <c r="Q114" s="2551"/>
      <c r="R114" s="2551"/>
      <c r="S114" s="2551"/>
      <c r="T114" s="2551"/>
      <c r="U114" s="2551"/>
      <c r="V114" s="2551"/>
      <c r="W114" s="2551"/>
      <c r="X114" s="2551"/>
      <c r="Y114" s="2551"/>
      <c r="Z114" s="2551"/>
      <c r="AA114" s="2551"/>
      <c r="AB114" s="2551"/>
      <c r="AC114" s="2552"/>
      <c r="AE114" s="1409">
        <v>39</v>
      </c>
      <c r="AF114" s="2339"/>
      <c r="AG114" s="2339"/>
      <c r="AH114" s="2340"/>
      <c r="AI114" s="2340"/>
      <c r="AJ114" s="2340"/>
      <c r="AK114" s="2340"/>
      <c r="AL114" s="2340"/>
      <c r="AM114" s="2340"/>
      <c r="AN114" s="2335"/>
      <c r="AO114" s="2335"/>
      <c r="AP114" s="2335"/>
      <c r="AQ114" s="2335"/>
      <c r="AR114" s="2335"/>
      <c r="AS114" s="2335"/>
      <c r="AT114" s="2335"/>
      <c r="AU114" s="2335"/>
      <c r="AV114" s="2335"/>
      <c r="AW114" s="2335"/>
      <c r="AX114" s="2335"/>
      <c r="AY114" s="2335"/>
      <c r="AZ114" s="2335"/>
      <c r="BA114" s="2335"/>
      <c r="BB114" s="2335"/>
      <c r="BC114" s="2335"/>
      <c r="BD114" s="2335"/>
      <c r="BE114" s="2335"/>
      <c r="BF114" s="2335"/>
      <c r="BG114" s="2336"/>
    </row>
    <row r="115" spans="1:59" s="15" customFormat="1" ht="17.25" customHeight="1" x14ac:dyDescent="0.15">
      <c r="A115" s="651">
        <v>40</v>
      </c>
      <c r="B115" s="2550"/>
      <c r="C115" s="2550"/>
      <c r="D115" s="2550"/>
      <c r="E115" s="2550"/>
      <c r="F115" s="2550"/>
      <c r="G115" s="2550"/>
      <c r="H115" s="2550"/>
      <c r="I115" s="2550"/>
      <c r="J115" s="2551"/>
      <c r="K115" s="2551"/>
      <c r="L115" s="2551"/>
      <c r="M115" s="2551"/>
      <c r="N115" s="2551"/>
      <c r="O115" s="2551"/>
      <c r="P115" s="2551"/>
      <c r="Q115" s="2551"/>
      <c r="R115" s="2551"/>
      <c r="S115" s="2551"/>
      <c r="T115" s="2551"/>
      <c r="U115" s="2551"/>
      <c r="V115" s="2551"/>
      <c r="W115" s="2551"/>
      <c r="X115" s="2551"/>
      <c r="Y115" s="2551"/>
      <c r="Z115" s="2551"/>
      <c r="AA115" s="2551"/>
      <c r="AB115" s="2551"/>
      <c r="AC115" s="2552"/>
      <c r="AE115" s="1409">
        <v>40</v>
      </c>
      <c r="AF115" s="2339"/>
      <c r="AG115" s="2339"/>
      <c r="AH115" s="2340"/>
      <c r="AI115" s="2340"/>
      <c r="AJ115" s="2340"/>
      <c r="AK115" s="2340"/>
      <c r="AL115" s="2340"/>
      <c r="AM115" s="2340"/>
      <c r="AN115" s="2335"/>
      <c r="AO115" s="2335"/>
      <c r="AP115" s="2335"/>
      <c r="AQ115" s="2335"/>
      <c r="AR115" s="2335"/>
      <c r="AS115" s="2335"/>
      <c r="AT115" s="2335"/>
      <c r="AU115" s="2335"/>
      <c r="AV115" s="2335"/>
      <c r="AW115" s="2335"/>
      <c r="AX115" s="2335"/>
      <c r="AY115" s="2335"/>
      <c r="AZ115" s="2335"/>
      <c r="BA115" s="2335"/>
      <c r="BB115" s="2335"/>
      <c r="BC115" s="2335"/>
      <c r="BD115" s="2335"/>
      <c r="BE115" s="2335"/>
      <c r="BF115" s="2335"/>
      <c r="BG115" s="2336"/>
    </row>
    <row r="116" spans="1:59" s="15" customFormat="1" ht="17.25" customHeight="1" x14ac:dyDescent="0.15">
      <c r="A116" s="651">
        <v>41</v>
      </c>
      <c r="B116" s="2550"/>
      <c r="C116" s="2550"/>
      <c r="D116" s="2550"/>
      <c r="E116" s="2550"/>
      <c r="F116" s="2550"/>
      <c r="G116" s="2550"/>
      <c r="H116" s="2550"/>
      <c r="I116" s="2550"/>
      <c r="J116" s="2551"/>
      <c r="K116" s="2551"/>
      <c r="L116" s="2551"/>
      <c r="M116" s="2551"/>
      <c r="N116" s="2551"/>
      <c r="O116" s="2551"/>
      <c r="P116" s="2551"/>
      <c r="Q116" s="2551"/>
      <c r="R116" s="2551"/>
      <c r="S116" s="2551"/>
      <c r="T116" s="2551"/>
      <c r="U116" s="2551"/>
      <c r="V116" s="2551"/>
      <c r="W116" s="2551"/>
      <c r="X116" s="2551"/>
      <c r="Y116" s="2551"/>
      <c r="Z116" s="2551"/>
      <c r="AA116" s="2551"/>
      <c r="AB116" s="2551"/>
      <c r="AC116" s="2552"/>
      <c r="AE116" s="1409">
        <v>41</v>
      </c>
      <c r="AF116" s="2339"/>
      <c r="AG116" s="2339"/>
      <c r="AH116" s="2340"/>
      <c r="AI116" s="2340"/>
      <c r="AJ116" s="2340"/>
      <c r="AK116" s="2340"/>
      <c r="AL116" s="2340"/>
      <c r="AM116" s="2340"/>
      <c r="AN116" s="2335"/>
      <c r="AO116" s="2335"/>
      <c r="AP116" s="2335"/>
      <c r="AQ116" s="2335"/>
      <c r="AR116" s="2335"/>
      <c r="AS116" s="2335"/>
      <c r="AT116" s="2335"/>
      <c r="AU116" s="2335"/>
      <c r="AV116" s="2335"/>
      <c r="AW116" s="2335"/>
      <c r="AX116" s="2335"/>
      <c r="AY116" s="2335"/>
      <c r="AZ116" s="2335"/>
      <c r="BA116" s="2335"/>
      <c r="BB116" s="2335"/>
      <c r="BC116" s="2335"/>
      <c r="BD116" s="2335"/>
      <c r="BE116" s="2335"/>
      <c r="BF116" s="2335"/>
      <c r="BG116" s="2336"/>
    </row>
    <row r="117" spans="1:59" s="15" customFormat="1" ht="17.25" customHeight="1" x14ac:dyDescent="0.15">
      <c r="A117" s="651">
        <v>42</v>
      </c>
      <c r="B117" s="2550"/>
      <c r="C117" s="2550"/>
      <c r="D117" s="2550"/>
      <c r="E117" s="2550"/>
      <c r="F117" s="2550"/>
      <c r="G117" s="2550"/>
      <c r="H117" s="2550"/>
      <c r="I117" s="2550"/>
      <c r="J117" s="2551"/>
      <c r="K117" s="2551"/>
      <c r="L117" s="2551"/>
      <c r="M117" s="2551"/>
      <c r="N117" s="2551"/>
      <c r="O117" s="2551"/>
      <c r="P117" s="2551"/>
      <c r="Q117" s="2551"/>
      <c r="R117" s="2551"/>
      <c r="S117" s="2551"/>
      <c r="T117" s="2551"/>
      <c r="U117" s="2551"/>
      <c r="V117" s="2551"/>
      <c r="W117" s="2551"/>
      <c r="X117" s="2551"/>
      <c r="Y117" s="2551"/>
      <c r="Z117" s="2551"/>
      <c r="AA117" s="2551"/>
      <c r="AB117" s="2551"/>
      <c r="AC117" s="2552"/>
      <c r="AE117" s="1409">
        <v>42</v>
      </c>
      <c r="AF117" s="2339"/>
      <c r="AG117" s="2339"/>
      <c r="AH117" s="2340"/>
      <c r="AI117" s="2340"/>
      <c r="AJ117" s="2340"/>
      <c r="AK117" s="2340"/>
      <c r="AL117" s="2340"/>
      <c r="AM117" s="2340"/>
      <c r="AN117" s="2335"/>
      <c r="AO117" s="2335"/>
      <c r="AP117" s="2335"/>
      <c r="AQ117" s="2335"/>
      <c r="AR117" s="2335"/>
      <c r="AS117" s="2335"/>
      <c r="AT117" s="2335"/>
      <c r="AU117" s="2335"/>
      <c r="AV117" s="2335"/>
      <c r="AW117" s="2335"/>
      <c r="AX117" s="2335"/>
      <c r="AY117" s="2335"/>
      <c r="AZ117" s="2335"/>
      <c r="BA117" s="2335"/>
      <c r="BB117" s="2335"/>
      <c r="BC117" s="2335"/>
      <c r="BD117" s="2335"/>
      <c r="BE117" s="2335"/>
      <c r="BF117" s="2335"/>
      <c r="BG117" s="2336"/>
    </row>
    <row r="118" spans="1:59" s="15" customFormat="1" ht="17.25" customHeight="1" x14ac:dyDescent="0.15">
      <c r="A118" s="651">
        <v>43</v>
      </c>
      <c r="B118" s="2550"/>
      <c r="C118" s="2550"/>
      <c r="D118" s="2550"/>
      <c r="E118" s="2550"/>
      <c r="F118" s="2550"/>
      <c r="G118" s="2550"/>
      <c r="H118" s="2550"/>
      <c r="I118" s="2550"/>
      <c r="J118" s="2551"/>
      <c r="K118" s="2551"/>
      <c r="L118" s="2551"/>
      <c r="M118" s="2551"/>
      <c r="N118" s="2551"/>
      <c r="O118" s="2551"/>
      <c r="P118" s="2551"/>
      <c r="Q118" s="2551"/>
      <c r="R118" s="2551"/>
      <c r="S118" s="2551"/>
      <c r="T118" s="2551"/>
      <c r="U118" s="2551"/>
      <c r="V118" s="2551"/>
      <c r="W118" s="2551"/>
      <c r="X118" s="2551"/>
      <c r="Y118" s="2551"/>
      <c r="Z118" s="2551"/>
      <c r="AA118" s="2551"/>
      <c r="AB118" s="2551"/>
      <c r="AC118" s="2552"/>
      <c r="AE118" s="1409">
        <v>43</v>
      </c>
      <c r="AF118" s="2339"/>
      <c r="AG118" s="2339"/>
      <c r="AH118" s="2340"/>
      <c r="AI118" s="2340"/>
      <c r="AJ118" s="2340"/>
      <c r="AK118" s="2340"/>
      <c r="AL118" s="2340"/>
      <c r="AM118" s="2340"/>
      <c r="AN118" s="2335"/>
      <c r="AO118" s="2335"/>
      <c r="AP118" s="2335"/>
      <c r="AQ118" s="2335"/>
      <c r="AR118" s="2335"/>
      <c r="AS118" s="2335"/>
      <c r="AT118" s="2335"/>
      <c r="AU118" s="2335"/>
      <c r="AV118" s="2335"/>
      <c r="AW118" s="2335"/>
      <c r="AX118" s="2335"/>
      <c r="AY118" s="2335"/>
      <c r="AZ118" s="2335"/>
      <c r="BA118" s="2335"/>
      <c r="BB118" s="2335"/>
      <c r="BC118" s="2335"/>
      <c r="BD118" s="2335"/>
      <c r="BE118" s="2335"/>
      <c r="BF118" s="2335"/>
      <c r="BG118" s="2336"/>
    </row>
    <row r="119" spans="1:59" s="15" customFormat="1" ht="17.25" customHeight="1" x14ac:dyDescent="0.15">
      <c r="A119" s="651">
        <v>44</v>
      </c>
      <c r="B119" s="2550"/>
      <c r="C119" s="2550"/>
      <c r="D119" s="2550"/>
      <c r="E119" s="2550"/>
      <c r="F119" s="2550"/>
      <c r="G119" s="2550"/>
      <c r="H119" s="2550"/>
      <c r="I119" s="2550"/>
      <c r="J119" s="2551"/>
      <c r="K119" s="2551"/>
      <c r="L119" s="2551"/>
      <c r="M119" s="2551"/>
      <c r="N119" s="2551"/>
      <c r="O119" s="2551"/>
      <c r="P119" s="2551"/>
      <c r="Q119" s="2551"/>
      <c r="R119" s="2551"/>
      <c r="S119" s="2551"/>
      <c r="T119" s="2551"/>
      <c r="U119" s="2551"/>
      <c r="V119" s="2551"/>
      <c r="W119" s="2551"/>
      <c r="X119" s="2551"/>
      <c r="Y119" s="2551"/>
      <c r="Z119" s="2551"/>
      <c r="AA119" s="2551"/>
      <c r="AB119" s="2551"/>
      <c r="AC119" s="2552"/>
      <c r="AE119" s="1409">
        <v>44</v>
      </c>
      <c r="AF119" s="2339"/>
      <c r="AG119" s="2339"/>
      <c r="AH119" s="2340"/>
      <c r="AI119" s="2340"/>
      <c r="AJ119" s="2340"/>
      <c r="AK119" s="2340"/>
      <c r="AL119" s="2340"/>
      <c r="AM119" s="2340"/>
      <c r="AN119" s="2335"/>
      <c r="AO119" s="2335"/>
      <c r="AP119" s="2335"/>
      <c r="AQ119" s="2335"/>
      <c r="AR119" s="2335"/>
      <c r="AS119" s="2335"/>
      <c r="AT119" s="2335"/>
      <c r="AU119" s="2335"/>
      <c r="AV119" s="2335"/>
      <c r="AW119" s="2335"/>
      <c r="AX119" s="2335"/>
      <c r="AY119" s="2335"/>
      <c r="AZ119" s="2335"/>
      <c r="BA119" s="2335"/>
      <c r="BB119" s="2335"/>
      <c r="BC119" s="2335"/>
      <c r="BD119" s="2335"/>
      <c r="BE119" s="2335"/>
      <c r="BF119" s="2335"/>
      <c r="BG119" s="2336"/>
    </row>
    <row r="120" spans="1:59" s="15" customFormat="1" ht="17.25" customHeight="1" x14ac:dyDescent="0.15">
      <c r="A120" s="651">
        <v>45</v>
      </c>
      <c r="B120" s="2550"/>
      <c r="C120" s="2550"/>
      <c r="D120" s="2550"/>
      <c r="E120" s="2550"/>
      <c r="F120" s="2550"/>
      <c r="G120" s="2550"/>
      <c r="H120" s="2550"/>
      <c r="I120" s="2550"/>
      <c r="J120" s="2551"/>
      <c r="K120" s="2551"/>
      <c r="L120" s="2551"/>
      <c r="M120" s="2551"/>
      <c r="N120" s="2551"/>
      <c r="O120" s="2551"/>
      <c r="P120" s="2551"/>
      <c r="Q120" s="2551"/>
      <c r="R120" s="2551"/>
      <c r="S120" s="2551"/>
      <c r="T120" s="2551"/>
      <c r="U120" s="2551"/>
      <c r="V120" s="2551"/>
      <c r="W120" s="2551"/>
      <c r="X120" s="2551"/>
      <c r="Y120" s="2551"/>
      <c r="Z120" s="2551"/>
      <c r="AA120" s="2551"/>
      <c r="AB120" s="2551"/>
      <c r="AC120" s="2552"/>
      <c r="AE120" s="1409">
        <v>45</v>
      </c>
      <c r="AF120" s="2339"/>
      <c r="AG120" s="2339"/>
      <c r="AH120" s="2340"/>
      <c r="AI120" s="2340"/>
      <c r="AJ120" s="2340"/>
      <c r="AK120" s="2340"/>
      <c r="AL120" s="2340"/>
      <c r="AM120" s="2340"/>
      <c r="AN120" s="2335"/>
      <c r="AO120" s="2335"/>
      <c r="AP120" s="2335"/>
      <c r="AQ120" s="2335"/>
      <c r="AR120" s="2335"/>
      <c r="AS120" s="2335"/>
      <c r="AT120" s="2335"/>
      <c r="AU120" s="2335"/>
      <c r="AV120" s="2335"/>
      <c r="AW120" s="2335"/>
      <c r="AX120" s="2335"/>
      <c r="AY120" s="2335"/>
      <c r="AZ120" s="2335"/>
      <c r="BA120" s="2335"/>
      <c r="BB120" s="2335"/>
      <c r="BC120" s="2335"/>
      <c r="BD120" s="2335"/>
      <c r="BE120" s="2335"/>
      <c r="BF120" s="2335"/>
      <c r="BG120" s="2336"/>
    </row>
    <row r="121" spans="1:59" s="15" customFormat="1" ht="17.25" customHeight="1" x14ac:dyDescent="0.15">
      <c r="A121" s="651">
        <v>46</v>
      </c>
      <c r="B121" s="2550"/>
      <c r="C121" s="2550"/>
      <c r="D121" s="2550"/>
      <c r="E121" s="2550"/>
      <c r="F121" s="2550"/>
      <c r="G121" s="2550"/>
      <c r="H121" s="2550"/>
      <c r="I121" s="2550"/>
      <c r="J121" s="2551"/>
      <c r="K121" s="2551"/>
      <c r="L121" s="2551"/>
      <c r="M121" s="2551"/>
      <c r="N121" s="2551"/>
      <c r="O121" s="2551"/>
      <c r="P121" s="2551"/>
      <c r="Q121" s="2551"/>
      <c r="R121" s="2551"/>
      <c r="S121" s="2551"/>
      <c r="T121" s="2551"/>
      <c r="U121" s="2551"/>
      <c r="V121" s="2551"/>
      <c r="W121" s="2551"/>
      <c r="X121" s="2551"/>
      <c r="Y121" s="2551"/>
      <c r="Z121" s="2551"/>
      <c r="AA121" s="2551"/>
      <c r="AB121" s="2551"/>
      <c r="AC121" s="2552"/>
      <c r="AE121" s="1409">
        <v>46</v>
      </c>
      <c r="AF121" s="2339"/>
      <c r="AG121" s="2339"/>
      <c r="AH121" s="2340"/>
      <c r="AI121" s="2340"/>
      <c r="AJ121" s="2340"/>
      <c r="AK121" s="2340"/>
      <c r="AL121" s="2340"/>
      <c r="AM121" s="2340"/>
      <c r="AN121" s="2335"/>
      <c r="AO121" s="2335"/>
      <c r="AP121" s="2335"/>
      <c r="AQ121" s="2335"/>
      <c r="AR121" s="2335"/>
      <c r="AS121" s="2335"/>
      <c r="AT121" s="2335"/>
      <c r="AU121" s="2335"/>
      <c r="AV121" s="2335"/>
      <c r="AW121" s="2335"/>
      <c r="AX121" s="2335"/>
      <c r="AY121" s="2335"/>
      <c r="AZ121" s="2335"/>
      <c r="BA121" s="2335"/>
      <c r="BB121" s="2335"/>
      <c r="BC121" s="2335"/>
      <c r="BD121" s="2335"/>
      <c r="BE121" s="2335"/>
      <c r="BF121" s="2335"/>
      <c r="BG121" s="2336"/>
    </row>
    <row r="122" spans="1:59" s="15" customFormat="1" ht="17.25" customHeight="1" x14ac:dyDescent="0.15">
      <c r="A122" s="651">
        <v>47</v>
      </c>
      <c r="B122" s="2550"/>
      <c r="C122" s="2550"/>
      <c r="D122" s="2550"/>
      <c r="E122" s="2550"/>
      <c r="F122" s="2550"/>
      <c r="G122" s="2550"/>
      <c r="H122" s="2550"/>
      <c r="I122" s="2550"/>
      <c r="J122" s="2551"/>
      <c r="K122" s="2551"/>
      <c r="L122" s="2551"/>
      <c r="M122" s="2551"/>
      <c r="N122" s="2551"/>
      <c r="O122" s="2551"/>
      <c r="P122" s="2551"/>
      <c r="Q122" s="2551"/>
      <c r="R122" s="2551"/>
      <c r="S122" s="2551"/>
      <c r="T122" s="2551"/>
      <c r="U122" s="2551"/>
      <c r="V122" s="2551"/>
      <c r="W122" s="2551"/>
      <c r="X122" s="2551"/>
      <c r="Y122" s="2551"/>
      <c r="Z122" s="2551"/>
      <c r="AA122" s="2551"/>
      <c r="AB122" s="2551"/>
      <c r="AC122" s="2552"/>
      <c r="AE122" s="1409">
        <v>47</v>
      </c>
      <c r="AF122" s="2339"/>
      <c r="AG122" s="2339"/>
      <c r="AH122" s="2340"/>
      <c r="AI122" s="2340"/>
      <c r="AJ122" s="2340"/>
      <c r="AK122" s="2340"/>
      <c r="AL122" s="2340"/>
      <c r="AM122" s="2340"/>
      <c r="AN122" s="2335"/>
      <c r="AO122" s="2335"/>
      <c r="AP122" s="2335"/>
      <c r="AQ122" s="2335"/>
      <c r="AR122" s="2335"/>
      <c r="AS122" s="2335"/>
      <c r="AT122" s="2335"/>
      <c r="AU122" s="2335"/>
      <c r="AV122" s="2335"/>
      <c r="AW122" s="2335"/>
      <c r="AX122" s="2335"/>
      <c r="AY122" s="2335"/>
      <c r="AZ122" s="2335"/>
      <c r="BA122" s="2335"/>
      <c r="BB122" s="2335"/>
      <c r="BC122" s="2335"/>
      <c r="BD122" s="2335"/>
      <c r="BE122" s="2335"/>
      <c r="BF122" s="2335"/>
      <c r="BG122" s="2336"/>
    </row>
    <row r="123" spans="1:59" s="15" customFormat="1" ht="17.25" customHeight="1" x14ac:dyDescent="0.15">
      <c r="A123" s="651">
        <v>48</v>
      </c>
      <c r="B123" s="2550"/>
      <c r="C123" s="2550"/>
      <c r="D123" s="2550"/>
      <c r="E123" s="2550"/>
      <c r="F123" s="2550"/>
      <c r="G123" s="2550"/>
      <c r="H123" s="2550"/>
      <c r="I123" s="2550"/>
      <c r="J123" s="2551"/>
      <c r="K123" s="2551"/>
      <c r="L123" s="2551"/>
      <c r="M123" s="2551"/>
      <c r="N123" s="2551"/>
      <c r="O123" s="2551"/>
      <c r="P123" s="2551"/>
      <c r="Q123" s="2551"/>
      <c r="R123" s="2551"/>
      <c r="S123" s="2551"/>
      <c r="T123" s="2551"/>
      <c r="U123" s="2551"/>
      <c r="V123" s="2551"/>
      <c r="W123" s="2551"/>
      <c r="X123" s="2551"/>
      <c r="Y123" s="2551"/>
      <c r="Z123" s="2551"/>
      <c r="AA123" s="2551"/>
      <c r="AB123" s="2551"/>
      <c r="AC123" s="2552"/>
      <c r="AE123" s="1409">
        <v>48</v>
      </c>
      <c r="AF123" s="2339"/>
      <c r="AG123" s="2339"/>
      <c r="AH123" s="2340"/>
      <c r="AI123" s="2340"/>
      <c r="AJ123" s="2340"/>
      <c r="AK123" s="2340"/>
      <c r="AL123" s="2340"/>
      <c r="AM123" s="2340"/>
      <c r="AN123" s="2335"/>
      <c r="AO123" s="2335"/>
      <c r="AP123" s="2335"/>
      <c r="AQ123" s="2335"/>
      <c r="AR123" s="2335"/>
      <c r="AS123" s="2335"/>
      <c r="AT123" s="2335"/>
      <c r="AU123" s="2335"/>
      <c r="AV123" s="2335"/>
      <c r="AW123" s="2335"/>
      <c r="AX123" s="2335"/>
      <c r="AY123" s="2335"/>
      <c r="AZ123" s="2335"/>
      <c r="BA123" s="2335"/>
      <c r="BB123" s="2335"/>
      <c r="BC123" s="2335"/>
      <c r="BD123" s="2335"/>
      <c r="BE123" s="2335"/>
      <c r="BF123" s="2335"/>
      <c r="BG123" s="2336"/>
    </row>
    <row r="124" spans="1:59" s="15" customFormat="1" ht="17.25" customHeight="1" x14ac:dyDescent="0.15">
      <c r="A124" s="651">
        <v>49</v>
      </c>
      <c r="B124" s="2550"/>
      <c r="C124" s="2550"/>
      <c r="D124" s="2550"/>
      <c r="E124" s="2550"/>
      <c r="F124" s="2550"/>
      <c r="G124" s="2550"/>
      <c r="H124" s="2550"/>
      <c r="I124" s="2550"/>
      <c r="J124" s="2551"/>
      <c r="K124" s="2551"/>
      <c r="L124" s="2551"/>
      <c r="M124" s="2551"/>
      <c r="N124" s="2551"/>
      <c r="O124" s="2551"/>
      <c r="P124" s="2551"/>
      <c r="Q124" s="2551"/>
      <c r="R124" s="2551"/>
      <c r="S124" s="2551"/>
      <c r="T124" s="2551"/>
      <c r="U124" s="2551"/>
      <c r="V124" s="2551"/>
      <c r="W124" s="2551"/>
      <c r="X124" s="2551"/>
      <c r="Y124" s="2551"/>
      <c r="Z124" s="2551"/>
      <c r="AA124" s="2551"/>
      <c r="AB124" s="2551"/>
      <c r="AC124" s="2552"/>
      <c r="AE124" s="1409">
        <v>49</v>
      </c>
      <c r="AF124" s="2339"/>
      <c r="AG124" s="2339"/>
      <c r="AH124" s="2340"/>
      <c r="AI124" s="2340"/>
      <c r="AJ124" s="2340"/>
      <c r="AK124" s="2340"/>
      <c r="AL124" s="2340"/>
      <c r="AM124" s="2340"/>
      <c r="AN124" s="2335"/>
      <c r="AO124" s="2335"/>
      <c r="AP124" s="2335"/>
      <c r="AQ124" s="2335"/>
      <c r="AR124" s="2335"/>
      <c r="AS124" s="2335"/>
      <c r="AT124" s="2335"/>
      <c r="AU124" s="2335"/>
      <c r="AV124" s="2335"/>
      <c r="AW124" s="2335"/>
      <c r="AX124" s="2335"/>
      <c r="AY124" s="2335"/>
      <c r="AZ124" s="2335"/>
      <c r="BA124" s="2335"/>
      <c r="BB124" s="2335"/>
      <c r="BC124" s="2335"/>
      <c r="BD124" s="2335"/>
      <c r="BE124" s="2335"/>
      <c r="BF124" s="2335"/>
      <c r="BG124" s="2336"/>
    </row>
    <row r="125" spans="1:59" s="15" customFormat="1" ht="17.25" customHeight="1" thickBot="1" x14ac:dyDescent="0.2">
      <c r="A125" s="652">
        <v>50</v>
      </c>
      <c r="B125" s="2558"/>
      <c r="C125" s="2558"/>
      <c r="D125" s="2558"/>
      <c r="E125" s="2558"/>
      <c r="F125" s="2558"/>
      <c r="G125" s="2558"/>
      <c r="H125" s="2558"/>
      <c r="I125" s="2558"/>
      <c r="J125" s="2559"/>
      <c r="K125" s="2559"/>
      <c r="L125" s="2559"/>
      <c r="M125" s="2559"/>
      <c r="N125" s="2559"/>
      <c r="O125" s="2559"/>
      <c r="P125" s="2559"/>
      <c r="Q125" s="2559"/>
      <c r="R125" s="2559"/>
      <c r="S125" s="2559"/>
      <c r="T125" s="2559"/>
      <c r="U125" s="2559"/>
      <c r="V125" s="2559"/>
      <c r="W125" s="2559"/>
      <c r="X125" s="2559"/>
      <c r="Y125" s="2559"/>
      <c r="Z125" s="2559"/>
      <c r="AA125" s="2559"/>
      <c r="AB125" s="2559"/>
      <c r="AC125" s="2560"/>
      <c r="AE125" s="1410">
        <v>50</v>
      </c>
      <c r="AF125" s="2555"/>
      <c r="AG125" s="2555"/>
      <c r="AH125" s="2556"/>
      <c r="AI125" s="2556"/>
      <c r="AJ125" s="2556"/>
      <c r="AK125" s="2556"/>
      <c r="AL125" s="2556"/>
      <c r="AM125" s="2556"/>
      <c r="AN125" s="2553"/>
      <c r="AO125" s="2553"/>
      <c r="AP125" s="2553"/>
      <c r="AQ125" s="2553"/>
      <c r="AR125" s="2553"/>
      <c r="AS125" s="2553"/>
      <c r="AT125" s="2553"/>
      <c r="AU125" s="2553"/>
      <c r="AV125" s="2553"/>
      <c r="AW125" s="2553"/>
      <c r="AX125" s="2553"/>
      <c r="AY125" s="2553"/>
      <c r="AZ125" s="2553"/>
      <c r="BA125" s="2553"/>
      <c r="BB125" s="2553"/>
      <c r="BC125" s="2553"/>
      <c r="BD125" s="2553"/>
      <c r="BE125" s="2553"/>
      <c r="BF125" s="2553"/>
      <c r="BG125" s="2554"/>
    </row>
    <row r="126" spans="1:59" s="15" customFormat="1" ht="15" x14ac:dyDescent="0.15">
      <c r="L126" s="11"/>
      <c r="M126" s="19"/>
      <c r="N126" s="19"/>
      <c r="O126" s="19"/>
      <c r="P126" s="19"/>
      <c r="Q126" s="19"/>
      <c r="R126" s="19"/>
      <c r="S126" s="19"/>
      <c r="T126" s="19"/>
      <c r="U126" s="19"/>
      <c r="V126" s="19"/>
      <c r="W126" s="19"/>
      <c r="X126" s="2557" t="str">
        <f>HYPERLINK("#A1","▲このシートの先頭に戻る")</f>
        <v>▲このシートの先頭に戻る</v>
      </c>
      <c r="Y126" s="2557"/>
      <c r="Z126" s="2557"/>
      <c r="AA126" s="2557"/>
      <c r="AB126" s="2557"/>
      <c r="AC126" s="2557"/>
      <c r="AE126" s="39"/>
      <c r="AF126" s="39"/>
      <c r="AG126" s="39"/>
      <c r="AH126" s="39"/>
      <c r="AI126" s="39"/>
      <c r="AJ126" s="39"/>
      <c r="AK126" s="39"/>
      <c r="AL126" s="39"/>
      <c r="AM126" s="39"/>
      <c r="AN126" s="39"/>
      <c r="AO126" s="39"/>
      <c r="AP126" s="36"/>
      <c r="AQ126" s="56"/>
      <c r="AR126" s="56"/>
      <c r="AS126" s="56"/>
      <c r="AT126" s="56"/>
      <c r="AU126" s="56"/>
      <c r="AV126" s="56"/>
      <c r="AW126" s="56"/>
      <c r="AX126" s="56"/>
      <c r="AY126" s="56"/>
      <c r="AZ126" s="56"/>
      <c r="BA126" s="56"/>
      <c r="BB126" s="56"/>
      <c r="BC126" s="39"/>
    </row>
    <row r="127" spans="1:59" s="15" customFormat="1" ht="15" x14ac:dyDescent="0.15">
      <c r="L127" s="11"/>
      <c r="M127" s="19"/>
      <c r="N127" s="19"/>
      <c r="O127" s="19"/>
      <c r="P127" s="19"/>
      <c r="Q127" s="19"/>
      <c r="R127" s="19"/>
      <c r="S127" s="19"/>
      <c r="T127" s="19"/>
      <c r="U127" s="19"/>
      <c r="V127" s="19"/>
      <c r="W127" s="19"/>
      <c r="X127" s="19"/>
      <c r="AE127" s="39"/>
      <c r="AF127" s="39"/>
      <c r="AG127" s="39"/>
      <c r="AH127" s="39"/>
      <c r="AI127" s="39"/>
      <c r="AJ127" s="39"/>
      <c r="AK127" s="39"/>
      <c r="AL127" s="39"/>
      <c r="AM127" s="39"/>
      <c r="AN127" s="39"/>
      <c r="AO127" s="39"/>
      <c r="AP127" s="36"/>
      <c r="AQ127" s="56"/>
      <c r="AR127" s="56"/>
      <c r="AS127" s="56"/>
      <c r="AT127" s="56"/>
      <c r="AU127" s="56"/>
      <c r="AV127" s="56"/>
      <c r="AW127" s="56"/>
      <c r="AX127" s="56"/>
      <c r="AY127" s="56"/>
      <c r="AZ127" s="56"/>
      <c r="BA127" s="56"/>
      <c r="BB127" s="56"/>
      <c r="BC127" s="39"/>
    </row>
    <row r="128" spans="1:59" ht="24" customHeight="1" x14ac:dyDescent="0.15">
      <c r="C128" s="445" t="s">
        <v>172</v>
      </c>
      <c r="D128" s="2561" t="s">
        <v>181</v>
      </c>
      <c r="E128" s="2561"/>
      <c r="F128" s="2561"/>
      <c r="G128" s="445" t="s">
        <v>180</v>
      </c>
      <c r="J128" s="15"/>
      <c r="K128" s="15"/>
      <c r="L128" s="11"/>
      <c r="M128" s="19"/>
      <c r="N128" s="19"/>
      <c r="AH128" s="685"/>
      <c r="AI128" s="685"/>
      <c r="AJ128" s="685"/>
      <c r="AK128" s="685"/>
      <c r="AL128" s="685"/>
      <c r="AM128" s="685"/>
      <c r="AN128" s="685"/>
      <c r="AO128" s="685"/>
      <c r="AP128" s="685"/>
      <c r="AT128" s="689"/>
      <c r="AU128" s="50"/>
      <c r="AV128" s="50"/>
      <c r="AW128" s="50"/>
      <c r="AX128" s="50"/>
      <c r="AY128" s="50"/>
      <c r="AZ128" s="50"/>
      <c r="BA128" s="50"/>
      <c r="BB128" s="50"/>
      <c r="BC128" s="50"/>
    </row>
    <row r="129" spans="3:55" ht="24.95" customHeight="1" x14ac:dyDescent="0.15">
      <c r="C129" s="127" t="s">
        <v>155</v>
      </c>
      <c r="D129" s="2562" t="s">
        <v>156</v>
      </c>
      <c r="E129" s="2562"/>
      <c r="F129" s="2562"/>
      <c r="G129" s="127">
        <f>COUNTIFS($B$76:$B$125,C129,$D$76:$D$125,D129,$J$76:$J$125,"&lt;&gt;"&amp;"")</f>
        <v>0</v>
      </c>
      <c r="J129" s="15"/>
      <c r="K129" s="15"/>
      <c r="L129" s="11"/>
      <c r="M129" s="19"/>
      <c r="N129" s="19"/>
      <c r="AH129" s="685"/>
      <c r="AI129" s="685"/>
      <c r="AJ129" s="685"/>
      <c r="AK129" s="685"/>
      <c r="AL129" s="685"/>
      <c r="AM129" s="685"/>
      <c r="AN129" s="685"/>
      <c r="AO129" s="685"/>
      <c r="AP129" s="685"/>
      <c r="AT129" s="689"/>
      <c r="AU129" s="50"/>
      <c r="AV129" s="50"/>
      <c r="AW129" s="50"/>
      <c r="AX129" s="50"/>
      <c r="AY129" s="50"/>
      <c r="AZ129" s="50"/>
      <c r="BA129" s="50"/>
      <c r="BB129" s="50"/>
      <c r="BC129" s="50"/>
    </row>
    <row r="130" spans="3:55" ht="24.95" customHeight="1" x14ac:dyDescent="0.15">
      <c r="C130" s="127" t="s">
        <v>155</v>
      </c>
      <c r="D130" s="2562" t="s">
        <v>157</v>
      </c>
      <c r="E130" s="2562"/>
      <c r="F130" s="2562"/>
      <c r="G130" s="127">
        <f t="shared" ref="G130:G138" si="2">COUNTIFS($B$76:$B$125,C130,$D$76:$D$125,D130,$J$76:$J$125,"&lt;&gt;"&amp;"")</f>
        <v>0</v>
      </c>
      <c r="J130" s="15"/>
      <c r="K130" s="15"/>
      <c r="L130" s="11"/>
      <c r="M130" s="19"/>
      <c r="N130" s="19"/>
      <c r="AH130" s="685"/>
      <c r="AI130" s="685"/>
      <c r="AJ130" s="685"/>
      <c r="AK130" s="685"/>
      <c r="AL130" s="685"/>
      <c r="AM130" s="685"/>
      <c r="AN130" s="685"/>
      <c r="AO130" s="685"/>
      <c r="AP130" s="685"/>
      <c r="AT130" s="689"/>
      <c r="AU130" s="50"/>
      <c r="AV130" s="50"/>
      <c r="AW130" s="50"/>
      <c r="AX130" s="50"/>
      <c r="AY130" s="50"/>
      <c r="AZ130" s="50"/>
      <c r="BA130" s="50"/>
      <c r="BB130" s="50"/>
      <c r="BC130" s="50"/>
    </row>
    <row r="131" spans="3:55" ht="24.95" customHeight="1" x14ac:dyDescent="0.15">
      <c r="C131" s="127" t="s">
        <v>155</v>
      </c>
      <c r="D131" s="2562" t="s">
        <v>270</v>
      </c>
      <c r="E131" s="2562"/>
      <c r="F131" s="2562"/>
      <c r="G131" s="127">
        <f t="shared" si="2"/>
        <v>0</v>
      </c>
      <c r="J131" s="15"/>
      <c r="K131" s="15"/>
      <c r="L131" s="11"/>
      <c r="M131" s="19"/>
      <c r="N131" s="19"/>
      <c r="AH131" s="685"/>
      <c r="AI131" s="685"/>
      <c r="AJ131" s="685"/>
      <c r="AK131" s="685"/>
      <c r="AL131" s="685"/>
      <c r="AM131" s="685"/>
      <c r="AN131" s="685"/>
      <c r="AO131" s="685"/>
      <c r="AP131" s="685"/>
      <c r="AT131" s="689"/>
      <c r="AU131" s="50"/>
      <c r="AV131" s="50"/>
      <c r="AW131" s="50"/>
      <c r="AX131" s="50"/>
      <c r="AY131" s="50"/>
      <c r="AZ131" s="50"/>
      <c r="BA131" s="50"/>
      <c r="BB131" s="50"/>
      <c r="BC131" s="50"/>
    </row>
    <row r="132" spans="3:55" ht="24.95" customHeight="1" x14ac:dyDescent="0.15">
      <c r="C132" s="127" t="s">
        <v>433</v>
      </c>
      <c r="D132" s="2562" t="s">
        <v>160</v>
      </c>
      <c r="E132" s="2562"/>
      <c r="F132" s="2562"/>
      <c r="G132" s="127">
        <f t="shared" si="2"/>
        <v>0</v>
      </c>
      <c r="J132" s="15"/>
      <c r="K132" s="15"/>
      <c r="L132" s="11"/>
      <c r="M132" s="19"/>
      <c r="N132" s="19"/>
      <c r="AH132" s="685"/>
      <c r="AI132" s="685"/>
      <c r="AJ132" s="685"/>
      <c r="AK132" s="685"/>
      <c r="AL132" s="685"/>
      <c r="AM132" s="685"/>
      <c r="AN132" s="685"/>
      <c r="AO132" s="685"/>
      <c r="AP132" s="685"/>
      <c r="AT132" s="689"/>
      <c r="AU132" s="50"/>
      <c r="AV132" s="50"/>
      <c r="AW132" s="50"/>
      <c r="AX132" s="50"/>
      <c r="AY132" s="50"/>
      <c r="AZ132" s="50"/>
      <c r="BA132" s="50"/>
      <c r="BB132" s="50"/>
      <c r="BC132" s="50"/>
    </row>
    <row r="133" spans="3:55" ht="24.95" customHeight="1" x14ac:dyDescent="0.15">
      <c r="C133" s="127" t="s">
        <v>433</v>
      </c>
      <c r="D133" s="2562" t="s">
        <v>161</v>
      </c>
      <c r="E133" s="2562"/>
      <c r="F133" s="2562"/>
      <c r="G133" s="127">
        <f t="shared" si="2"/>
        <v>0</v>
      </c>
      <c r="J133" s="15"/>
      <c r="K133" s="15"/>
      <c r="L133" s="11"/>
      <c r="M133" s="19"/>
      <c r="N133" s="19"/>
      <c r="AH133" s="685"/>
      <c r="AI133" s="685"/>
      <c r="AJ133" s="685"/>
      <c r="AK133" s="685"/>
      <c r="AL133" s="685"/>
      <c r="AM133" s="685"/>
      <c r="AN133" s="685"/>
      <c r="AO133" s="685"/>
      <c r="AP133" s="685"/>
      <c r="AT133" s="689"/>
      <c r="AU133" s="50"/>
      <c r="AV133" s="50"/>
      <c r="AW133" s="50"/>
      <c r="AX133" s="50"/>
      <c r="AY133" s="50"/>
      <c r="AZ133" s="50"/>
      <c r="BA133" s="50"/>
      <c r="BB133" s="50"/>
      <c r="BC133" s="50"/>
    </row>
    <row r="134" spans="3:55" ht="24.95" customHeight="1" x14ac:dyDescent="0.15">
      <c r="C134" s="127" t="s">
        <v>433</v>
      </c>
      <c r="D134" s="2562" t="s">
        <v>271</v>
      </c>
      <c r="E134" s="2562"/>
      <c r="F134" s="2562"/>
      <c r="G134" s="127">
        <f t="shared" si="2"/>
        <v>0</v>
      </c>
      <c r="J134" s="15"/>
      <c r="K134" s="15"/>
      <c r="L134" s="11"/>
      <c r="M134" s="19"/>
      <c r="N134" s="19"/>
      <c r="AH134" s="685"/>
      <c r="AI134" s="685"/>
      <c r="AJ134" s="685"/>
      <c r="AK134" s="685"/>
      <c r="AL134" s="685"/>
      <c r="AM134" s="685"/>
      <c r="AN134" s="685"/>
      <c r="AO134" s="685"/>
      <c r="AP134" s="685"/>
      <c r="AT134" s="689"/>
      <c r="AU134" s="50"/>
      <c r="AV134" s="50"/>
      <c r="AW134" s="50"/>
      <c r="AX134" s="50"/>
      <c r="AY134" s="50"/>
      <c r="AZ134" s="50"/>
      <c r="BA134" s="50"/>
      <c r="BB134" s="50"/>
      <c r="BC134" s="50"/>
    </row>
    <row r="135" spans="3:55" ht="24.95" customHeight="1" x14ac:dyDescent="0.15">
      <c r="C135" s="127" t="s">
        <v>159</v>
      </c>
      <c r="D135" s="2562" t="s">
        <v>272</v>
      </c>
      <c r="E135" s="2562"/>
      <c r="F135" s="2562"/>
      <c r="G135" s="127">
        <f t="shared" si="2"/>
        <v>0</v>
      </c>
      <c r="J135" s="15"/>
      <c r="K135" s="15"/>
      <c r="L135" s="11"/>
      <c r="M135" s="19"/>
      <c r="N135" s="19"/>
      <c r="AH135" s="685"/>
      <c r="AI135" s="685"/>
      <c r="AJ135" s="685"/>
      <c r="AK135" s="685"/>
      <c r="AL135" s="685"/>
      <c r="AM135" s="685"/>
      <c r="AN135" s="685"/>
      <c r="AO135" s="685"/>
      <c r="AP135" s="685"/>
      <c r="AT135" s="689"/>
      <c r="AU135" s="50"/>
      <c r="AV135" s="50"/>
      <c r="AW135" s="50"/>
      <c r="AX135" s="50"/>
      <c r="AY135" s="50"/>
      <c r="AZ135" s="50"/>
      <c r="BA135" s="50"/>
      <c r="BB135" s="50"/>
      <c r="BC135" s="50"/>
    </row>
    <row r="136" spans="3:55" ht="24.95" customHeight="1" x14ac:dyDescent="0.15">
      <c r="C136" s="127" t="s">
        <v>159</v>
      </c>
      <c r="D136" s="2562" t="s">
        <v>273</v>
      </c>
      <c r="E136" s="2562"/>
      <c r="F136" s="2562"/>
      <c r="G136" s="127">
        <f t="shared" si="2"/>
        <v>0</v>
      </c>
      <c r="J136" s="15"/>
      <c r="K136" s="15"/>
      <c r="L136" s="11"/>
      <c r="M136" s="19"/>
      <c r="N136" s="19"/>
      <c r="AH136" s="685"/>
      <c r="AI136" s="685"/>
      <c r="AJ136" s="685"/>
      <c r="AK136" s="685"/>
      <c r="AL136" s="685"/>
      <c r="AM136" s="685"/>
      <c r="AN136" s="685"/>
      <c r="AO136" s="685"/>
      <c r="AP136" s="685"/>
      <c r="AT136" s="689"/>
      <c r="AU136" s="50"/>
      <c r="AV136" s="50"/>
      <c r="AW136" s="50"/>
      <c r="AX136" s="50"/>
      <c r="AY136" s="50"/>
      <c r="AZ136" s="50"/>
      <c r="BA136" s="50"/>
      <c r="BB136" s="50"/>
      <c r="BC136" s="50"/>
    </row>
    <row r="137" spans="3:55" ht="24.95" customHeight="1" x14ac:dyDescent="0.15">
      <c r="C137" s="127" t="s">
        <v>159</v>
      </c>
      <c r="D137" s="2562" t="s">
        <v>274</v>
      </c>
      <c r="E137" s="2562"/>
      <c r="F137" s="2562"/>
      <c r="G137" s="127">
        <f t="shared" si="2"/>
        <v>0</v>
      </c>
      <c r="J137" s="15"/>
      <c r="K137" s="15"/>
      <c r="L137" s="11"/>
      <c r="M137" s="19"/>
      <c r="N137" s="19"/>
      <c r="AH137" s="685"/>
      <c r="AI137" s="685"/>
      <c r="AJ137" s="685"/>
      <c r="AK137" s="685"/>
      <c r="AL137" s="685"/>
      <c r="AM137" s="685"/>
      <c r="AN137" s="685"/>
      <c r="AO137" s="685"/>
      <c r="AP137" s="685"/>
      <c r="AT137" s="689"/>
      <c r="AU137" s="50"/>
      <c r="AV137" s="50"/>
      <c r="AW137" s="50"/>
      <c r="AX137" s="50"/>
      <c r="AY137" s="50"/>
      <c r="AZ137" s="50"/>
      <c r="BA137" s="50"/>
      <c r="BB137" s="50"/>
      <c r="BC137" s="50"/>
    </row>
    <row r="138" spans="3:55" ht="24.95" customHeight="1" x14ac:dyDescent="0.15">
      <c r="C138" s="127" t="s">
        <v>159</v>
      </c>
      <c r="D138" s="2562" t="s">
        <v>434</v>
      </c>
      <c r="E138" s="2562"/>
      <c r="F138" s="2562"/>
      <c r="G138" s="127">
        <f t="shared" si="2"/>
        <v>0</v>
      </c>
      <c r="J138" s="15"/>
      <c r="K138" s="15"/>
      <c r="L138" s="11"/>
      <c r="M138" s="19"/>
      <c r="N138" s="19"/>
      <c r="AH138" s="685"/>
      <c r="AI138" s="685"/>
      <c r="AJ138" s="685"/>
      <c r="AK138" s="685"/>
      <c r="AL138" s="685"/>
      <c r="AM138" s="685"/>
      <c r="AN138" s="685"/>
      <c r="AO138" s="685"/>
      <c r="AP138" s="685"/>
      <c r="AT138" s="689"/>
      <c r="AU138" s="50"/>
      <c r="AV138" s="50"/>
      <c r="AW138" s="50"/>
      <c r="AX138" s="50"/>
      <c r="AY138" s="50"/>
      <c r="AZ138" s="50"/>
      <c r="BA138" s="50"/>
      <c r="BB138" s="50"/>
      <c r="BC138" s="50"/>
    </row>
    <row r="139" spans="3:55" ht="24.95" customHeight="1" x14ac:dyDescent="0.15">
      <c r="C139" s="127" t="s">
        <v>275</v>
      </c>
      <c r="D139" s="2562"/>
      <c r="E139" s="2562"/>
      <c r="F139" s="2562"/>
      <c r="G139" s="127">
        <f>COUNTIFS($B$76:$B$125,C139,$J$76:$J$125,"&lt;&gt;"&amp;"")</f>
        <v>0</v>
      </c>
      <c r="J139" s="15"/>
      <c r="K139" s="15"/>
      <c r="L139" s="11"/>
      <c r="M139" s="19"/>
      <c r="N139" s="19"/>
      <c r="AH139" s="685"/>
      <c r="AI139" s="685"/>
      <c r="AJ139" s="685"/>
      <c r="AK139" s="685"/>
      <c r="AL139" s="685"/>
      <c r="AM139" s="685"/>
      <c r="AN139" s="685"/>
      <c r="AO139" s="685"/>
      <c r="AP139" s="685"/>
      <c r="AT139" s="689"/>
      <c r="AU139" s="50"/>
      <c r="AV139" s="50"/>
      <c r="AW139" s="50"/>
      <c r="AX139" s="50"/>
      <c r="AY139" s="50"/>
      <c r="AZ139" s="50"/>
      <c r="BA139" s="50"/>
      <c r="BB139" s="50"/>
      <c r="BC139" s="50"/>
    </row>
    <row r="140" spans="3:55" ht="24.95" customHeight="1" x14ac:dyDescent="0.15">
      <c r="C140" s="127" t="s">
        <v>284</v>
      </c>
      <c r="D140" s="2562" t="s">
        <v>2860</v>
      </c>
      <c r="E140" s="2562"/>
      <c r="F140" s="2562"/>
      <c r="G140" s="127">
        <f t="shared" ref="G140:G150" si="3">COUNTIFS($B$76:$B$125,C140,$D$76:$D$125,D140,$J$76:$J$125,"&lt;&gt;"&amp;"")</f>
        <v>0</v>
      </c>
      <c r="J140" s="15"/>
      <c r="K140" s="15"/>
      <c r="L140" s="11"/>
      <c r="M140" s="19"/>
      <c r="N140" s="19"/>
      <c r="AH140" s="685"/>
      <c r="AI140" s="685"/>
      <c r="AJ140" s="685"/>
      <c r="AK140" s="685"/>
      <c r="AL140" s="685"/>
      <c r="AM140" s="685"/>
      <c r="AN140" s="685"/>
      <c r="AO140" s="685"/>
      <c r="AP140" s="685"/>
      <c r="AT140" s="689"/>
      <c r="AU140" s="50"/>
      <c r="AV140" s="50"/>
      <c r="AW140" s="50"/>
      <c r="AX140" s="50"/>
      <c r="AY140" s="50"/>
      <c r="AZ140" s="50"/>
      <c r="BA140" s="50"/>
      <c r="BB140" s="50"/>
      <c r="BC140" s="50"/>
    </row>
    <row r="141" spans="3:55" ht="24.95" customHeight="1" x14ac:dyDescent="0.15">
      <c r="C141" s="127" t="s">
        <v>284</v>
      </c>
      <c r="D141" s="2562" t="s">
        <v>2859</v>
      </c>
      <c r="E141" s="2562"/>
      <c r="F141" s="2562"/>
      <c r="G141" s="127">
        <f t="shared" si="3"/>
        <v>0</v>
      </c>
      <c r="J141" s="15"/>
      <c r="K141" s="15"/>
      <c r="L141" s="11"/>
      <c r="M141" s="19"/>
      <c r="N141" s="19"/>
      <c r="AH141" s="685"/>
      <c r="AI141" s="685"/>
      <c r="AJ141" s="685"/>
      <c r="AK141" s="685"/>
      <c r="AL141" s="685"/>
      <c r="AM141" s="685"/>
      <c r="AN141" s="685"/>
      <c r="AO141" s="685"/>
      <c r="AP141" s="685"/>
      <c r="AT141" s="689"/>
      <c r="AU141" s="50"/>
      <c r="AV141" s="50"/>
      <c r="AW141" s="50"/>
      <c r="AX141" s="50"/>
      <c r="AY141" s="50"/>
      <c r="AZ141" s="50"/>
      <c r="BA141" s="50"/>
      <c r="BB141" s="50"/>
      <c r="BC141" s="50"/>
    </row>
    <row r="142" spans="3:55" ht="24.95" customHeight="1" x14ac:dyDescent="0.15">
      <c r="C142" s="127" t="s">
        <v>284</v>
      </c>
      <c r="D142" s="2562" t="s">
        <v>276</v>
      </c>
      <c r="E142" s="2562"/>
      <c r="F142" s="2562"/>
      <c r="G142" s="127">
        <f t="shared" si="3"/>
        <v>0</v>
      </c>
      <c r="J142" s="15"/>
      <c r="K142" s="15"/>
      <c r="L142" s="11"/>
      <c r="M142" s="19"/>
      <c r="N142" s="19"/>
      <c r="AH142" s="685"/>
      <c r="AI142" s="685"/>
      <c r="AJ142" s="685"/>
      <c r="AK142" s="685"/>
      <c r="AL142" s="685"/>
      <c r="AM142" s="685"/>
      <c r="AN142" s="685"/>
      <c r="AO142" s="685"/>
      <c r="AP142" s="685"/>
      <c r="AT142" s="689"/>
      <c r="AU142" s="50"/>
      <c r="AV142" s="50"/>
      <c r="AW142" s="50"/>
      <c r="AX142" s="50"/>
      <c r="AY142" s="50"/>
      <c r="AZ142" s="50"/>
      <c r="BA142" s="50"/>
      <c r="BB142" s="50"/>
      <c r="BC142" s="50"/>
    </row>
    <row r="143" spans="3:55" ht="24.95" customHeight="1" x14ac:dyDescent="0.15">
      <c r="C143" s="127" t="s">
        <v>284</v>
      </c>
      <c r="D143" s="2562" t="s">
        <v>277</v>
      </c>
      <c r="E143" s="2562"/>
      <c r="F143" s="2562"/>
      <c r="G143" s="127">
        <f t="shared" si="3"/>
        <v>0</v>
      </c>
      <c r="J143" s="15"/>
      <c r="K143" s="15"/>
      <c r="L143" s="11"/>
      <c r="M143" s="19"/>
      <c r="N143" s="19"/>
      <c r="AH143" s="685"/>
      <c r="AI143" s="685"/>
      <c r="AJ143" s="685"/>
      <c r="AK143" s="685"/>
      <c r="AL143" s="685"/>
      <c r="AM143" s="685"/>
      <c r="AN143" s="685"/>
      <c r="AO143" s="685"/>
      <c r="AP143" s="685"/>
      <c r="AT143" s="689"/>
      <c r="AU143" s="50"/>
      <c r="AV143" s="50"/>
      <c r="AW143" s="50"/>
      <c r="AX143" s="50"/>
      <c r="AY143" s="50"/>
      <c r="AZ143" s="50"/>
      <c r="BA143" s="50"/>
      <c r="BB143" s="50"/>
      <c r="BC143" s="50"/>
    </row>
    <row r="144" spans="3:55" ht="24.95" customHeight="1" x14ac:dyDescent="0.15">
      <c r="C144" s="127" t="s">
        <v>284</v>
      </c>
      <c r="D144" s="2562" t="s">
        <v>285</v>
      </c>
      <c r="E144" s="2562"/>
      <c r="F144" s="2562"/>
      <c r="G144" s="127">
        <f t="shared" si="3"/>
        <v>0</v>
      </c>
      <c r="J144" s="15"/>
      <c r="K144" s="15"/>
      <c r="L144" s="11"/>
      <c r="M144" s="19"/>
      <c r="N144" s="19"/>
      <c r="AH144" s="685"/>
      <c r="AI144" s="685"/>
      <c r="AJ144" s="685"/>
      <c r="AK144" s="685"/>
      <c r="AL144" s="685"/>
      <c r="AM144" s="685"/>
      <c r="AN144" s="685"/>
      <c r="AO144" s="685"/>
      <c r="AP144" s="685"/>
      <c r="AT144" s="689"/>
      <c r="AU144" s="50"/>
      <c r="AV144" s="50"/>
      <c r="AW144" s="50"/>
      <c r="AX144" s="50"/>
      <c r="AY144" s="50"/>
      <c r="AZ144" s="50"/>
      <c r="BA144" s="50"/>
      <c r="BB144" s="50"/>
      <c r="BC144" s="50"/>
    </row>
    <row r="145" spans="3:55" ht="24.95" customHeight="1" x14ac:dyDescent="0.15">
      <c r="C145" s="127" t="s">
        <v>26</v>
      </c>
      <c r="D145" s="2562" t="s">
        <v>278</v>
      </c>
      <c r="E145" s="2562"/>
      <c r="F145" s="2562"/>
      <c r="G145" s="127">
        <f t="shared" si="3"/>
        <v>0</v>
      </c>
      <c r="J145" s="15"/>
      <c r="K145" s="15"/>
      <c r="L145" s="11"/>
      <c r="M145" s="19"/>
      <c r="N145" s="19"/>
      <c r="AH145" s="685"/>
      <c r="AI145" s="685"/>
      <c r="AJ145" s="685"/>
      <c r="AK145" s="685"/>
      <c r="AL145" s="685"/>
      <c r="AM145" s="685"/>
      <c r="AN145" s="685"/>
      <c r="AO145" s="685"/>
      <c r="AP145" s="685"/>
      <c r="AT145" s="689"/>
      <c r="AU145" s="50"/>
      <c r="AV145" s="50"/>
      <c r="AW145" s="50"/>
      <c r="AX145" s="50"/>
      <c r="AY145" s="50"/>
      <c r="AZ145" s="50"/>
      <c r="BA145" s="50"/>
      <c r="BB145" s="50"/>
      <c r="BC145" s="50"/>
    </row>
    <row r="146" spans="3:55" ht="24.95" customHeight="1" x14ac:dyDescent="0.15">
      <c r="C146" s="127" t="s">
        <v>26</v>
      </c>
      <c r="D146" s="2562" t="s">
        <v>765</v>
      </c>
      <c r="E146" s="2562"/>
      <c r="F146" s="2562"/>
      <c r="G146" s="127">
        <f t="shared" si="3"/>
        <v>0</v>
      </c>
      <c r="J146" s="15"/>
      <c r="K146" s="15"/>
      <c r="L146" s="11"/>
      <c r="M146" s="19"/>
      <c r="N146" s="19"/>
      <c r="AH146" s="685"/>
      <c r="AI146" s="685"/>
      <c r="AJ146" s="685"/>
      <c r="AK146" s="685"/>
      <c r="AL146" s="685"/>
      <c r="AM146" s="685"/>
      <c r="AN146" s="685"/>
      <c r="AO146" s="685"/>
      <c r="AP146" s="685"/>
      <c r="AT146" s="689"/>
      <c r="AU146" s="50"/>
      <c r="AV146" s="50"/>
      <c r="AW146" s="50"/>
      <c r="AX146" s="50"/>
      <c r="AY146" s="50"/>
      <c r="AZ146" s="50"/>
      <c r="BA146" s="50"/>
      <c r="BB146" s="50"/>
      <c r="BC146" s="50"/>
    </row>
    <row r="147" spans="3:55" ht="24.95" customHeight="1" x14ac:dyDescent="0.15">
      <c r="C147" s="127" t="s">
        <v>26</v>
      </c>
      <c r="D147" s="2562" t="s">
        <v>432</v>
      </c>
      <c r="E147" s="2562"/>
      <c r="F147" s="2562"/>
      <c r="G147" s="127">
        <f t="shared" si="3"/>
        <v>0</v>
      </c>
      <c r="J147" s="15"/>
      <c r="K147" s="15"/>
      <c r="L147" s="11"/>
      <c r="M147" s="19"/>
      <c r="N147" s="19"/>
      <c r="AH147" s="685"/>
      <c r="AI147" s="685"/>
      <c r="AJ147" s="685"/>
      <c r="AK147" s="685"/>
      <c r="AL147" s="685"/>
      <c r="AM147" s="685"/>
      <c r="AN147" s="685"/>
      <c r="AO147" s="685"/>
      <c r="AP147" s="685"/>
      <c r="AT147" s="689"/>
      <c r="AU147" s="50"/>
      <c r="AV147" s="50"/>
      <c r="AW147" s="50"/>
      <c r="AX147" s="50"/>
      <c r="AY147" s="50"/>
      <c r="AZ147" s="50"/>
      <c r="BA147" s="50"/>
      <c r="BB147" s="50"/>
      <c r="BC147" s="50"/>
    </row>
    <row r="148" spans="3:55" ht="24.95" customHeight="1" x14ac:dyDescent="0.15">
      <c r="C148" s="127" t="s">
        <v>26</v>
      </c>
      <c r="D148" s="2562" t="s">
        <v>279</v>
      </c>
      <c r="E148" s="2562"/>
      <c r="F148" s="2562"/>
      <c r="G148" s="127">
        <f t="shared" si="3"/>
        <v>0</v>
      </c>
      <c r="J148" s="15"/>
      <c r="K148" s="15"/>
      <c r="L148" s="11"/>
      <c r="M148" s="19"/>
      <c r="N148" s="19"/>
      <c r="AH148" s="685"/>
      <c r="AI148" s="685"/>
      <c r="AJ148" s="685"/>
      <c r="AK148" s="685"/>
      <c r="AL148" s="685"/>
      <c r="AM148" s="685"/>
      <c r="AN148" s="685"/>
      <c r="AO148" s="685"/>
      <c r="AP148" s="685"/>
      <c r="AT148" s="689"/>
      <c r="AU148" s="50"/>
      <c r="AV148" s="50"/>
      <c r="AW148" s="50"/>
      <c r="AX148" s="50"/>
      <c r="AY148" s="50"/>
      <c r="AZ148" s="50"/>
      <c r="BA148" s="50"/>
      <c r="BB148" s="50"/>
      <c r="BC148" s="50"/>
    </row>
    <row r="149" spans="3:55" ht="24.95" customHeight="1" x14ac:dyDescent="0.15">
      <c r="C149" s="127" t="s">
        <v>26</v>
      </c>
      <c r="D149" s="2562" t="s">
        <v>280</v>
      </c>
      <c r="E149" s="2562"/>
      <c r="F149" s="2562"/>
      <c r="G149" s="127">
        <f t="shared" si="3"/>
        <v>0</v>
      </c>
      <c r="J149" s="15"/>
      <c r="K149" s="15"/>
      <c r="L149" s="11"/>
      <c r="M149" s="19"/>
      <c r="N149" s="19"/>
      <c r="AH149" s="685"/>
      <c r="AI149" s="685"/>
      <c r="AJ149" s="685"/>
      <c r="AK149" s="685"/>
      <c r="AL149" s="685"/>
      <c r="AM149" s="685"/>
      <c r="AN149" s="685"/>
      <c r="AO149" s="685"/>
      <c r="AP149" s="685"/>
      <c r="AT149" s="689"/>
      <c r="AU149" s="50"/>
      <c r="AV149" s="50"/>
      <c r="AW149" s="50"/>
      <c r="AX149" s="50"/>
      <c r="AY149" s="50"/>
      <c r="AZ149" s="50"/>
      <c r="BA149" s="50"/>
      <c r="BB149" s="50"/>
      <c r="BC149" s="50"/>
    </row>
    <row r="150" spans="3:55" ht="24.95" customHeight="1" x14ac:dyDescent="0.15">
      <c r="C150" s="127" t="s">
        <v>26</v>
      </c>
      <c r="D150" s="2562" t="s">
        <v>282</v>
      </c>
      <c r="E150" s="2562"/>
      <c r="F150" s="2562"/>
      <c r="G150" s="127">
        <f t="shared" si="3"/>
        <v>0</v>
      </c>
      <c r="J150" s="15"/>
      <c r="K150" s="15"/>
      <c r="L150" s="11"/>
      <c r="M150" s="19"/>
      <c r="N150" s="19"/>
      <c r="AH150" s="685"/>
      <c r="AI150" s="685"/>
      <c r="AJ150" s="685"/>
      <c r="AK150" s="685"/>
      <c r="AL150" s="685"/>
      <c r="AM150" s="685"/>
      <c r="AN150" s="685"/>
      <c r="AO150" s="685"/>
      <c r="AP150" s="685"/>
      <c r="AT150" s="689"/>
      <c r="AU150" s="50"/>
      <c r="AV150" s="50"/>
      <c r="AW150" s="50"/>
      <c r="AX150" s="50"/>
      <c r="AY150" s="50"/>
      <c r="AZ150" s="50"/>
      <c r="BA150" s="50"/>
      <c r="BB150" s="50"/>
      <c r="BC150" s="50"/>
    </row>
    <row r="151" spans="3:55" ht="24.95" customHeight="1" x14ac:dyDescent="0.15">
      <c r="C151" s="127" t="s">
        <v>269</v>
      </c>
      <c r="D151" s="2562"/>
      <c r="E151" s="2562"/>
      <c r="F151" s="2562"/>
      <c r="G151" s="127">
        <f>COUNTIFS($B$76:$B$125,C151,$J$76:$J$125,"&lt;&gt;"&amp;"")</f>
        <v>0</v>
      </c>
      <c r="J151" s="15"/>
      <c r="K151" s="15"/>
      <c r="L151" s="11"/>
      <c r="M151" s="19"/>
      <c r="N151" s="19"/>
      <c r="AH151" s="685"/>
      <c r="AI151" s="685"/>
      <c r="AJ151" s="685"/>
      <c r="AK151" s="685"/>
      <c r="AL151" s="685"/>
      <c r="AM151" s="685"/>
      <c r="AN151" s="685"/>
      <c r="AO151" s="685"/>
      <c r="AP151" s="685"/>
      <c r="AT151" s="689"/>
      <c r="AU151" s="50"/>
      <c r="AV151" s="50"/>
      <c r="AW151" s="50"/>
      <c r="AX151" s="50"/>
      <c r="AY151" s="50"/>
      <c r="AZ151" s="50"/>
      <c r="BA151" s="50"/>
      <c r="BB151" s="50"/>
      <c r="BC151" s="50"/>
    </row>
    <row r="152" spans="3:55" ht="24.95" customHeight="1" x14ac:dyDescent="0.15">
      <c r="C152" s="127" t="s">
        <v>430</v>
      </c>
      <c r="D152" s="2562" t="s">
        <v>267</v>
      </c>
      <c r="E152" s="2562"/>
      <c r="F152" s="2562"/>
      <c r="G152" s="127">
        <f>COUNTIFS($B$76:$B$125,C152,$D$76:$D$125,D152,$J$76:$J$125,"&lt;&gt;"&amp;"")</f>
        <v>0</v>
      </c>
      <c r="J152" s="15"/>
      <c r="K152" s="15"/>
      <c r="L152" s="11"/>
      <c r="M152" s="19"/>
      <c r="N152" s="19"/>
      <c r="AH152" s="685"/>
      <c r="AI152" s="685"/>
      <c r="AJ152" s="685"/>
      <c r="AK152" s="685"/>
      <c r="AL152" s="685"/>
      <c r="AM152" s="685"/>
      <c r="AN152" s="685"/>
      <c r="AO152" s="685"/>
      <c r="AP152" s="685"/>
      <c r="AT152" s="689"/>
      <c r="AU152" s="50"/>
      <c r="AV152" s="50"/>
      <c r="AW152" s="50"/>
      <c r="AX152" s="50"/>
      <c r="AY152" s="50"/>
      <c r="AZ152" s="50"/>
      <c r="BA152" s="50"/>
      <c r="BB152" s="50"/>
      <c r="BC152" s="50"/>
    </row>
    <row r="153" spans="3:55" ht="24.95" customHeight="1" x14ac:dyDescent="0.15">
      <c r="C153" s="127" t="s">
        <v>430</v>
      </c>
      <c r="D153" s="2562" t="s">
        <v>281</v>
      </c>
      <c r="E153" s="2562"/>
      <c r="F153" s="2562"/>
      <c r="G153" s="127">
        <f>COUNTIFS($B$76:$B$125,C153,$D$76:$D$125,D153,$J$76:$J$125,"&lt;&gt;"&amp;"")</f>
        <v>0</v>
      </c>
      <c r="J153" s="15"/>
      <c r="K153" s="15"/>
      <c r="L153" s="11"/>
      <c r="M153" s="19"/>
      <c r="N153" s="19"/>
      <c r="AH153" s="685"/>
      <c r="AI153" s="685"/>
      <c r="AJ153" s="685"/>
      <c r="AK153" s="685"/>
      <c r="AL153" s="685"/>
      <c r="AM153" s="685"/>
      <c r="AN153" s="685"/>
      <c r="AO153" s="685"/>
      <c r="AP153" s="685"/>
      <c r="AT153" s="689"/>
      <c r="AU153" s="50"/>
      <c r="AV153" s="50"/>
      <c r="AW153" s="50"/>
      <c r="AX153" s="50"/>
      <c r="AY153" s="50"/>
      <c r="AZ153" s="50"/>
      <c r="BA153" s="50"/>
      <c r="BB153" s="50"/>
      <c r="BC153" s="50"/>
    </row>
    <row r="154" spans="3:55" ht="24.95" customHeight="1" x14ac:dyDescent="0.15">
      <c r="C154" s="127" t="s">
        <v>154</v>
      </c>
      <c r="D154" s="2562"/>
      <c r="E154" s="2562"/>
      <c r="F154" s="2562"/>
      <c r="G154" s="127">
        <f>COUNTIFS($B$76:$B$125,C154,$J$76:$J$125,"&lt;&gt;"&amp;"")</f>
        <v>0</v>
      </c>
      <c r="H154" s="64"/>
      <c r="I154" s="64"/>
      <c r="J154" s="15"/>
      <c r="K154" s="15"/>
      <c r="L154" s="11"/>
      <c r="M154" s="19"/>
      <c r="N154" s="19"/>
      <c r="T154" s="50"/>
      <c r="U154" s="50"/>
      <c r="V154" s="50"/>
      <c r="W154" s="50"/>
      <c r="X154" s="50"/>
      <c r="AG154" s="685"/>
      <c r="AH154" s="685"/>
      <c r="AI154" s="685"/>
      <c r="AJ154" s="685"/>
      <c r="AK154" s="685"/>
      <c r="AL154" s="685"/>
      <c r="AM154" s="685"/>
      <c r="AN154" s="685"/>
      <c r="AQ154" s="689"/>
      <c r="AR154" s="689"/>
      <c r="AS154" s="689"/>
      <c r="AT154" s="689"/>
      <c r="AU154" s="50"/>
      <c r="AV154" s="50"/>
      <c r="AW154" s="50"/>
      <c r="AX154" s="50"/>
      <c r="AY154" s="50"/>
      <c r="AZ154" s="50"/>
      <c r="BA154" s="50"/>
      <c r="BB154" s="50"/>
      <c r="BC154" s="50"/>
    </row>
    <row r="155" spans="3:55" ht="15.75" customHeight="1" x14ac:dyDescent="0.15">
      <c r="H155" s="64"/>
      <c r="I155" s="64"/>
      <c r="J155" s="15"/>
      <c r="K155" s="15"/>
      <c r="L155" s="11"/>
      <c r="M155" s="19"/>
      <c r="N155" s="19"/>
      <c r="T155" s="50"/>
      <c r="U155" s="50"/>
      <c r="V155" s="50"/>
      <c r="W155" s="50"/>
      <c r="X155" s="50"/>
      <c r="AL155" s="685"/>
      <c r="AM155" s="685"/>
      <c r="AN155" s="685"/>
      <c r="AO155" s="685"/>
      <c r="AP155" s="685"/>
      <c r="AX155" s="689"/>
      <c r="AY155" s="689"/>
      <c r="AZ155" s="689"/>
      <c r="BA155" s="689"/>
      <c r="BB155" s="689"/>
    </row>
    <row r="156" spans="3:55" ht="15.75" customHeight="1" x14ac:dyDescent="0.15">
      <c r="H156" s="64"/>
      <c r="I156" s="64"/>
      <c r="J156" s="15"/>
      <c r="K156" s="15"/>
      <c r="L156" s="11"/>
      <c r="M156" s="19"/>
      <c r="N156" s="19"/>
      <c r="T156" s="50"/>
      <c r="U156" s="50"/>
      <c r="V156" s="50"/>
      <c r="W156" s="50"/>
      <c r="X156" s="50"/>
      <c r="AL156" s="685"/>
      <c r="AM156" s="685"/>
      <c r="AN156" s="685"/>
      <c r="AO156" s="685"/>
      <c r="AP156" s="685"/>
      <c r="AX156" s="689"/>
      <c r="AY156" s="689"/>
      <c r="AZ156" s="689"/>
      <c r="BA156" s="689"/>
      <c r="BB156" s="689"/>
    </row>
  </sheetData>
  <sheetProtection algorithmName="SHA-512" hashValue="4qAUwNJojVTRsRKrtLiC+J/4x0qfiW9FNXGe6yumQY/wyLaFyJc1fc3xfcrGadkypN3PpZuS3qRVTcOMKoKPJg==" saltValue="23W46LJplKlNw/ijzCporg==" spinCount="100000" sheet="1" formatRows="0"/>
  <mergeCells count="444">
    <mergeCell ref="D154:F154"/>
    <mergeCell ref="D146:F146"/>
    <mergeCell ref="D147:F147"/>
    <mergeCell ref="D148:F148"/>
    <mergeCell ref="D149:F149"/>
    <mergeCell ref="D150:F150"/>
    <mergeCell ref="D151:F151"/>
    <mergeCell ref="D152:F152"/>
    <mergeCell ref="D153:F153"/>
    <mergeCell ref="D128:F128"/>
    <mergeCell ref="D129:F129"/>
    <mergeCell ref="D145:F145"/>
    <mergeCell ref="D134:F134"/>
    <mergeCell ref="D135:F135"/>
    <mergeCell ref="D136:F136"/>
    <mergeCell ref="D137:F137"/>
    <mergeCell ref="D138:F138"/>
    <mergeCell ref="D139:F139"/>
    <mergeCell ref="D130:F130"/>
    <mergeCell ref="D131:F131"/>
    <mergeCell ref="D132:F132"/>
    <mergeCell ref="D133:F133"/>
    <mergeCell ref="D140:F140"/>
    <mergeCell ref="D141:F141"/>
    <mergeCell ref="D142:F142"/>
    <mergeCell ref="D143:F143"/>
    <mergeCell ref="D144:F144"/>
    <mergeCell ref="X126:AC126"/>
    <mergeCell ref="B121:C121"/>
    <mergeCell ref="D121:I121"/>
    <mergeCell ref="B119:C119"/>
    <mergeCell ref="D119:I119"/>
    <mergeCell ref="B118:C118"/>
    <mergeCell ref="D118:I118"/>
    <mergeCell ref="J119:AC119"/>
    <mergeCell ref="J118:AC118"/>
    <mergeCell ref="B125:C125"/>
    <mergeCell ref="D125:I125"/>
    <mergeCell ref="B124:C124"/>
    <mergeCell ref="D124:I124"/>
    <mergeCell ref="B123:C123"/>
    <mergeCell ref="B122:C122"/>
    <mergeCell ref="B120:C120"/>
    <mergeCell ref="J125:AC125"/>
    <mergeCell ref="J124:AC124"/>
    <mergeCell ref="D123:I123"/>
    <mergeCell ref="D122:I122"/>
    <mergeCell ref="J123:AC123"/>
    <mergeCell ref="J122:AC122"/>
    <mergeCell ref="J121:AC121"/>
    <mergeCell ref="AN125:BG125"/>
    <mergeCell ref="AN124:BG124"/>
    <mergeCell ref="AN123:BG123"/>
    <mergeCell ref="AN122:BG122"/>
    <mergeCell ref="AF124:AG124"/>
    <mergeCell ref="AH124:AM124"/>
    <mergeCell ref="AF125:AG125"/>
    <mergeCell ref="AH125:AM125"/>
    <mergeCell ref="AN121:BG121"/>
    <mergeCell ref="AF121:AG121"/>
    <mergeCell ref="AH121:AM121"/>
    <mergeCell ref="AF122:AG122"/>
    <mergeCell ref="AH122:AM122"/>
    <mergeCell ref="AF123:AG123"/>
    <mergeCell ref="AH123:AM123"/>
    <mergeCell ref="J117:AC117"/>
    <mergeCell ref="J116:AC116"/>
    <mergeCell ref="B113:C113"/>
    <mergeCell ref="D113:I113"/>
    <mergeCell ref="B112:C112"/>
    <mergeCell ref="D112:I112"/>
    <mergeCell ref="D120:I120"/>
    <mergeCell ref="B115:C115"/>
    <mergeCell ref="D115:I115"/>
    <mergeCell ref="B114:C114"/>
    <mergeCell ref="D114:I114"/>
    <mergeCell ref="J115:AC115"/>
    <mergeCell ref="J114:AC114"/>
    <mergeCell ref="J120:AC120"/>
    <mergeCell ref="B117:C117"/>
    <mergeCell ref="D117:I117"/>
    <mergeCell ref="B116:C116"/>
    <mergeCell ref="D116:I116"/>
    <mergeCell ref="J113:AC113"/>
    <mergeCell ref="J112:AC112"/>
    <mergeCell ref="B109:C109"/>
    <mergeCell ref="D109:I109"/>
    <mergeCell ref="B108:C108"/>
    <mergeCell ref="D108:I108"/>
    <mergeCell ref="B111:C111"/>
    <mergeCell ref="D111:I111"/>
    <mergeCell ref="B110:C110"/>
    <mergeCell ref="D110:I110"/>
    <mergeCell ref="J111:AC111"/>
    <mergeCell ref="J110:AC110"/>
    <mergeCell ref="J109:AC109"/>
    <mergeCell ref="J108:AC108"/>
    <mergeCell ref="B105:C105"/>
    <mergeCell ref="D105:I105"/>
    <mergeCell ref="B104:C104"/>
    <mergeCell ref="D104:I104"/>
    <mergeCell ref="B107:C107"/>
    <mergeCell ref="D107:I107"/>
    <mergeCell ref="B106:C106"/>
    <mergeCell ref="D106:I106"/>
    <mergeCell ref="J107:AC107"/>
    <mergeCell ref="J106:AC106"/>
    <mergeCell ref="J105:AC105"/>
    <mergeCell ref="J104:AC104"/>
    <mergeCell ref="B101:C101"/>
    <mergeCell ref="D101:I101"/>
    <mergeCell ref="B100:C100"/>
    <mergeCell ref="D100:I100"/>
    <mergeCell ref="B103:C103"/>
    <mergeCell ref="D103:I103"/>
    <mergeCell ref="B102:C102"/>
    <mergeCell ref="D102:I102"/>
    <mergeCell ref="J103:AC103"/>
    <mergeCell ref="J102:AC102"/>
    <mergeCell ref="J101:AC101"/>
    <mergeCell ref="J100:AC100"/>
    <mergeCell ref="B97:C97"/>
    <mergeCell ref="D97:I97"/>
    <mergeCell ref="B96:C96"/>
    <mergeCell ref="D96:I96"/>
    <mergeCell ref="B99:C99"/>
    <mergeCell ref="D99:I99"/>
    <mergeCell ref="B98:C98"/>
    <mergeCell ref="D98:I98"/>
    <mergeCell ref="J99:AC99"/>
    <mergeCell ref="J98:AC98"/>
    <mergeCell ref="J97:AC97"/>
    <mergeCell ref="J96:AC96"/>
    <mergeCell ref="B93:C93"/>
    <mergeCell ref="D93:I93"/>
    <mergeCell ref="B92:C92"/>
    <mergeCell ref="D92:I92"/>
    <mergeCell ref="B95:C95"/>
    <mergeCell ref="D95:I95"/>
    <mergeCell ref="B94:C94"/>
    <mergeCell ref="D94:I94"/>
    <mergeCell ref="J95:AC95"/>
    <mergeCell ref="J94:AC94"/>
    <mergeCell ref="J93:AC93"/>
    <mergeCell ref="J92:AC92"/>
    <mergeCell ref="B89:C89"/>
    <mergeCell ref="D89:I89"/>
    <mergeCell ref="B88:C88"/>
    <mergeCell ref="D88:I88"/>
    <mergeCell ref="B91:C91"/>
    <mergeCell ref="D91:I91"/>
    <mergeCell ref="B90:C90"/>
    <mergeCell ref="D90:I90"/>
    <mergeCell ref="J91:AC91"/>
    <mergeCell ref="J90:AC90"/>
    <mergeCell ref="J89:AC89"/>
    <mergeCell ref="J88:AC88"/>
    <mergeCell ref="B85:C85"/>
    <mergeCell ref="D85:I85"/>
    <mergeCell ref="B84:C84"/>
    <mergeCell ref="D84:I84"/>
    <mergeCell ref="B87:C87"/>
    <mergeCell ref="D87:I87"/>
    <mergeCell ref="B86:C86"/>
    <mergeCell ref="D86:I86"/>
    <mergeCell ref="J87:AC87"/>
    <mergeCell ref="J86:AC86"/>
    <mergeCell ref="J85:AC85"/>
    <mergeCell ref="J84:AC84"/>
    <mergeCell ref="B83:C83"/>
    <mergeCell ref="D83:I83"/>
    <mergeCell ref="B82:C82"/>
    <mergeCell ref="D82:I82"/>
    <mergeCell ref="J83:AC83"/>
    <mergeCell ref="J82:AC82"/>
    <mergeCell ref="J76:AC76"/>
    <mergeCell ref="B81:C81"/>
    <mergeCell ref="D81:I81"/>
    <mergeCell ref="B80:C80"/>
    <mergeCell ref="D80:I80"/>
    <mergeCell ref="J81:AC81"/>
    <mergeCell ref="J80:AC80"/>
    <mergeCell ref="B79:C79"/>
    <mergeCell ref="D79:I79"/>
    <mergeCell ref="B78:C78"/>
    <mergeCell ref="D78:I78"/>
    <mergeCell ref="J79:AC79"/>
    <mergeCell ref="J78:AC78"/>
    <mergeCell ref="A72:B72"/>
    <mergeCell ref="B75:C75"/>
    <mergeCell ref="D75:I75"/>
    <mergeCell ref="C73:AC73"/>
    <mergeCell ref="J75:AC75"/>
    <mergeCell ref="A74:AC74"/>
    <mergeCell ref="B77:C77"/>
    <mergeCell ref="D77:I77"/>
    <mergeCell ref="B76:C76"/>
    <mergeCell ref="D76:I76"/>
    <mergeCell ref="J77:AC77"/>
    <mergeCell ref="BD39:BD40"/>
    <mergeCell ref="BE39:BF39"/>
    <mergeCell ref="AE40:AG40"/>
    <mergeCell ref="AE41:AF41"/>
    <mergeCell ref="A59:B61"/>
    <mergeCell ref="A42:B47"/>
    <mergeCell ref="A48:B58"/>
    <mergeCell ref="A62:B68"/>
    <mergeCell ref="A69:B71"/>
    <mergeCell ref="AE42:AF47"/>
    <mergeCell ref="AE48:AF58"/>
    <mergeCell ref="AE59:AF61"/>
    <mergeCell ref="AE62:AF68"/>
    <mergeCell ref="AE69:AF71"/>
    <mergeCell ref="A35:C35"/>
    <mergeCell ref="A38:AD38"/>
    <mergeCell ref="A26:B31"/>
    <mergeCell ref="A37:AC37"/>
    <mergeCell ref="BG39:BG40"/>
    <mergeCell ref="A40:C40"/>
    <mergeCell ref="A41:B41"/>
    <mergeCell ref="T39:Y39"/>
    <mergeCell ref="Z39:Z40"/>
    <mergeCell ref="AA39:AB39"/>
    <mergeCell ref="AC39:AC40"/>
    <mergeCell ref="A39:C39"/>
    <mergeCell ref="D39:F39"/>
    <mergeCell ref="G39:I39"/>
    <mergeCell ref="J39:M39"/>
    <mergeCell ref="N39:N40"/>
    <mergeCell ref="O39:S39"/>
    <mergeCell ref="AE39:AG39"/>
    <mergeCell ref="AH39:AJ39"/>
    <mergeCell ref="AK39:AM39"/>
    <mergeCell ref="AN39:AQ39"/>
    <mergeCell ref="AR39:AR40"/>
    <mergeCell ref="AS39:AW39"/>
    <mergeCell ref="AX39:BC39"/>
    <mergeCell ref="I5:Z5"/>
    <mergeCell ref="A3:Z3"/>
    <mergeCell ref="A16:B19"/>
    <mergeCell ref="A10:B12"/>
    <mergeCell ref="A13:B15"/>
    <mergeCell ref="A20:C20"/>
    <mergeCell ref="A21:B25"/>
    <mergeCell ref="A32:C32"/>
    <mergeCell ref="A33:B34"/>
    <mergeCell ref="BA6:BB8"/>
    <mergeCell ref="AQ8:AR8"/>
    <mergeCell ref="AS8:AT8"/>
    <mergeCell ref="AM5:BD5"/>
    <mergeCell ref="AY9:AZ9"/>
    <mergeCell ref="AU6:AV8"/>
    <mergeCell ref="AW9:AX9"/>
    <mergeCell ref="BC6:BD8"/>
    <mergeCell ref="A2:X2"/>
    <mergeCell ref="A5:B9"/>
    <mergeCell ref="C5:C9"/>
    <mergeCell ref="D5:D9"/>
    <mergeCell ref="E5:E9"/>
    <mergeCell ref="F5:F9"/>
    <mergeCell ref="G5:G9"/>
    <mergeCell ref="H5:H9"/>
    <mergeCell ref="S6:T8"/>
    <mergeCell ref="U6:V8"/>
    <mergeCell ref="W6:X8"/>
    <mergeCell ref="M8:N8"/>
    <mergeCell ref="O8:P8"/>
    <mergeCell ref="U9:V9"/>
    <mergeCell ref="A4:Z4"/>
    <mergeCell ref="Y6:Z8"/>
    <mergeCell ref="AE72:AF72"/>
    <mergeCell ref="AF75:AG75"/>
    <mergeCell ref="AH75:AM75"/>
    <mergeCell ref="AG73:BH73"/>
    <mergeCell ref="AN75:BG75"/>
    <mergeCell ref="AF76:AG76"/>
    <mergeCell ref="AH76:AM76"/>
    <mergeCell ref="AF77:AG77"/>
    <mergeCell ref="AH77:AM77"/>
    <mergeCell ref="AF78:AG78"/>
    <mergeCell ref="AH78:AM78"/>
    <mergeCell ref="AN78:BG78"/>
    <mergeCell ref="AN77:BG77"/>
    <mergeCell ref="AN76:BG76"/>
    <mergeCell ref="AF79:AG79"/>
    <mergeCell ref="AH79:AM79"/>
    <mergeCell ref="AF80:AG80"/>
    <mergeCell ref="AH80:AM80"/>
    <mergeCell ref="AF81:AG81"/>
    <mergeCell ref="AH81:AM81"/>
    <mergeCell ref="AN81:BG81"/>
    <mergeCell ref="AN80:BG80"/>
    <mergeCell ref="AN79:BG79"/>
    <mergeCell ref="AF82:AG82"/>
    <mergeCell ref="AH82:AM82"/>
    <mergeCell ref="AF83:AG83"/>
    <mergeCell ref="AH83:AM83"/>
    <mergeCell ref="AF84:AG84"/>
    <mergeCell ref="AH84:AM84"/>
    <mergeCell ref="AN84:BG84"/>
    <mergeCell ref="AN83:BG83"/>
    <mergeCell ref="AN82:BG82"/>
    <mergeCell ref="AF85:AG85"/>
    <mergeCell ref="AH85:AM85"/>
    <mergeCell ref="AF86:AG86"/>
    <mergeCell ref="AH86:AM86"/>
    <mergeCell ref="AF87:AG87"/>
    <mergeCell ref="AH87:AM87"/>
    <mergeCell ref="AN87:BG87"/>
    <mergeCell ref="AN86:BG86"/>
    <mergeCell ref="AN85:BG85"/>
    <mergeCell ref="AF88:AG88"/>
    <mergeCell ref="AH88:AM88"/>
    <mergeCell ref="AF89:AG89"/>
    <mergeCell ref="AH89:AM89"/>
    <mergeCell ref="AF90:AG90"/>
    <mergeCell ref="AH90:AM90"/>
    <mergeCell ref="AN90:BG90"/>
    <mergeCell ref="AN89:BG89"/>
    <mergeCell ref="AN88:BG88"/>
    <mergeCell ref="AF91:AG91"/>
    <mergeCell ref="AH91:AM91"/>
    <mergeCell ref="AF92:AG92"/>
    <mergeCell ref="AH92:AM92"/>
    <mergeCell ref="AF93:AG93"/>
    <mergeCell ref="AH93:AM93"/>
    <mergeCell ref="AN93:BG93"/>
    <mergeCell ref="AN92:BG92"/>
    <mergeCell ref="AN91:BG91"/>
    <mergeCell ref="AF94:AG94"/>
    <mergeCell ref="AH94:AM94"/>
    <mergeCell ref="AF95:AG95"/>
    <mergeCell ref="AH95:AM95"/>
    <mergeCell ref="AF96:AG96"/>
    <mergeCell ref="AH96:AM96"/>
    <mergeCell ref="AN96:BG96"/>
    <mergeCell ref="AN95:BG95"/>
    <mergeCell ref="AN94:BG94"/>
    <mergeCell ref="AF97:AG97"/>
    <mergeCell ref="AH97:AM97"/>
    <mergeCell ref="AF98:AG98"/>
    <mergeCell ref="AH98:AM98"/>
    <mergeCell ref="AF99:AG99"/>
    <mergeCell ref="AH99:AM99"/>
    <mergeCell ref="AN99:BG99"/>
    <mergeCell ref="AN98:BG98"/>
    <mergeCell ref="AN97:BG97"/>
    <mergeCell ref="AF100:AG100"/>
    <mergeCell ref="AH100:AM100"/>
    <mergeCell ref="AF101:AG101"/>
    <mergeCell ref="AH101:AM101"/>
    <mergeCell ref="AF102:AG102"/>
    <mergeCell ref="AH102:AM102"/>
    <mergeCell ref="AN102:BG102"/>
    <mergeCell ref="AN101:BG101"/>
    <mergeCell ref="AN100:BG100"/>
    <mergeCell ref="AF103:AG103"/>
    <mergeCell ref="AH103:AM103"/>
    <mergeCell ref="AF104:AG104"/>
    <mergeCell ref="AH104:AM104"/>
    <mergeCell ref="AF105:AG105"/>
    <mergeCell ref="AH105:AM105"/>
    <mergeCell ref="AN105:BG105"/>
    <mergeCell ref="AN104:BG104"/>
    <mergeCell ref="AN103:BG103"/>
    <mergeCell ref="AF106:AG106"/>
    <mergeCell ref="AH106:AM106"/>
    <mergeCell ref="AF107:AG107"/>
    <mergeCell ref="AH107:AM107"/>
    <mergeCell ref="AF108:AG108"/>
    <mergeCell ref="AH108:AM108"/>
    <mergeCell ref="AN108:BG108"/>
    <mergeCell ref="AN107:BG107"/>
    <mergeCell ref="AN106:BG106"/>
    <mergeCell ref="AH115:AM115"/>
    <mergeCell ref="AF116:AG116"/>
    <mergeCell ref="AH116:AM116"/>
    <mergeCell ref="AN112:BG112"/>
    <mergeCell ref="AF109:AG109"/>
    <mergeCell ref="AH109:AM109"/>
    <mergeCell ref="AF110:AG110"/>
    <mergeCell ref="AH110:AM110"/>
    <mergeCell ref="AF111:AG111"/>
    <mergeCell ref="AH111:AM111"/>
    <mergeCell ref="AN111:BG111"/>
    <mergeCell ref="AN110:BG110"/>
    <mergeCell ref="AN109:BG109"/>
    <mergeCell ref="AE10:AF12"/>
    <mergeCell ref="AE13:AF15"/>
    <mergeCell ref="AE16:AF19"/>
    <mergeCell ref="AE20:AG20"/>
    <mergeCell ref="AE21:AF25"/>
    <mergeCell ref="AE26:AF31"/>
    <mergeCell ref="AE32:AG32"/>
    <mergeCell ref="AE33:AF34"/>
    <mergeCell ref="AE35:AG35"/>
    <mergeCell ref="AN120:BG120"/>
    <mergeCell ref="AN119:BG119"/>
    <mergeCell ref="AN118:BG118"/>
    <mergeCell ref="AN117:BG117"/>
    <mergeCell ref="AN116:BG116"/>
    <mergeCell ref="AN115:BG115"/>
    <mergeCell ref="AN114:BG114"/>
    <mergeCell ref="AN113:BG113"/>
    <mergeCell ref="AE38:BH38"/>
    <mergeCell ref="AF118:AG118"/>
    <mergeCell ref="AH118:AM118"/>
    <mergeCell ref="AF119:AG119"/>
    <mergeCell ref="AH119:AM119"/>
    <mergeCell ref="AF120:AG120"/>
    <mergeCell ref="AH120:AM120"/>
    <mergeCell ref="AF117:AG117"/>
    <mergeCell ref="AH117:AM117"/>
    <mergeCell ref="AF112:AG112"/>
    <mergeCell ref="AH112:AM112"/>
    <mergeCell ref="AF113:AG113"/>
    <mergeCell ref="AH113:AM113"/>
    <mergeCell ref="AF114:AG114"/>
    <mergeCell ref="AH114:AM114"/>
    <mergeCell ref="AF115:AG115"/>
    <mergeCell ref="A1:Z1"/>
    <mergeCell ref="I7:J8"/>
    <mergeCell ref="K8:L8"/>
    <mergeCell ref="K7:P7"/>
    <mergeCell ref="I6:P6"/>
    <mergeCell ref="Q6:R8"/>
    <mergeCell ref="S9:T9"/>
    <mergeCell ref="AM6:AT6"/>
    <mergeCell ref="AM7:AN8"/>
    <mergeCell ref="AO8:AP8"/>
    <mergeCell ref="AO7:AT7"/>
    <mergeCell ref="AE1:BB1"/>
    <mergeCell ref="AE2:BB2"/>
    <mergeCell ref="AE3:BB3"/>
    <mergeCell ref="AE4:BB4"/>
    <mergeCell ref="AE5:AF9"/>
    <mergeCell ref="AG5:AG9"/>
    <mergeCell ref="AH5:AH9"/>
    <mergeCell ref="AI5:AI9"/>
    <mergeCell ref="AJ5:AJ9"/>
    <mergeCell ref="AK5:AK9"/>
    <mergeCell ref="AL5:AL9"/>
    <mergeCell ref="AW6:AX8"/>
    <mergeCell ref="AY6:AZ8"/>
  </mergeCells>
  <phoneticPr fontId="2"/>
  <conditionalFormatting sqref="B76:C125">
    <cfRule type="expression" dxfId="188" priority="250">
      <formula>AND(ISBLANK($B76),COUNTA($D76))</formula>
    </cfRule>
  </conditionalFormatting>
  <conditionalFormatting sqref="D41:D72">
    <cfRule type="expression" dxfId="187" priority="888">
      <formula>AND($Y$10&gt;=1,SUM($D$41:$D$72)=0)</formula>
    </cfRule>
  </conditionalFormatting>
  <conditionalFormatting sqref="D76:D125">
    <cfRule type="expression" dxfId="186" priority="257">
      <formula>AND(NOT(OR($D76="上肢不自由",$D76="下肢不自由",$D76="上下肢不自由",$D76="その他の肢体不自由")),$B76="肢体不自由")</formula>
    </cfRule>
    <cfRule type="expression" dxfId="185" priority="255">
      <formula>AND(NOT(OR($D76="統合失調症等",$D76="気分障害",$D76="神経症性障害等",$D76="摂食障害・睡眠障害等",$D76="精神障害の重複",$D76="その他の精神障害")),$B76="精神障害")</formula>
    </cfRule>
    <cfRule type="expression" dxfId="184" priority="256">
      <formula>AND(NOT(OR($D76="自閉スペクトラム症",$D76="注意欠如・多動症",$D76="限局性学習症",$D76="発達障害の重複",$D76="その他の発達障害",)),$B76="発達障害")</formula>
    </cfRule>
    <cfRule type="expression" dxfId="183" priority="258">
      <formula>AND(NOT(OR($D76="聾",$D76="難聴",$D76="その他の聴覚障害")),$B76="聴覚障害")</formula>
    </cfRule>
    <cfRule type="expression" dxfId="182" priority="259">
      <formula>AND(NOT(OR($D76="盲",$D76="弱視",$D76="その他の視覚障害",)),$B76="視覚障害")</formula>
    </cfRule>
    <cfRule type="expression" dxfId="181" priority="251" stopIfTrue="1">
      <formula>OR($B76="病弱",$B76="知的障害",$B76="その他の障害")</formula>
    </cfRule>
    <cfRule type="expression" dxfId="180" priority="254">
      <formula>AND(NOT(OR($D76="身体障害の重複",$D76="発達障害と精神障害の重複",)),$B76="重複障害")</formula>
    </cfRule>
  </conditionalFormatting>
  <conditionalFormatting sqref="D72:M72 O72:Y72 AA72:AB72">
    <cfRule type="expression" dxfId="179" priority="122">
      <formula>AND(D$72=1,COUNTIFS($D$76:$D$125,D$40,$J$76:$J$125,"&lt;&gt;"&amp;"")=0)</formula>
    </cfRule>
    <cfRule type="expression" dxfId="178" priority="123">
      <formula>AND(OR(D$72=0,D$72=""),COUNTIFS($D$76:$D$125,D$40,$J$76:$J$125,"&lt;&gt;"&amp;"")&gt;0)</formula>
    </cfRule>
  </conditionalFormatting>
  <conditionalFormatting sqref="E10:E35">
    <cfRule type="expression" dxfId="176" priority="126">
      <formula>$E10&lt;$F10</formula>
    </cfRule>
  </conditionalFormatting>
  <conditionalFormatting sqref="E41:E72">
    <cfRule type="expression" dxfId="175" priority="889">
      <formula>AND($Y$11&gt;=1,SUM($E$41:$E$72)=0)</formula>
    </cfRule>
  </conditionalFormatting>
  <conditionalFormatting sqref="F10:F35">
    <cfRule type="expression" dxfId="174" priority="882">
      <formula>$F10&lt;$G10</formula>
    </cfRule>
    <cfRule type="expression" dxfId="173" priority="884">
      <formula>$F10&lt;$Y10</formula>
    </cfRule>
    <cfRule type="expression" dxfId="172" priority="883">
      <formula>$F10&lt;$H10</formula>
    </cfRule>
  </conditionalFormatting>
  <conditionalFormatting sqref="F41:F72">
    <cfRule type="expression" dxfId="171" priority="890">
      <formula>AND($Y$12&gt;=1,SUM($F$41:$F$72)=0)</formula>
    </cfRule>
  </conditionalFormatting>
  <conditionalFormatting sqref="G10:G35 X10:X35 R10:R35 P10:P35 N10:N35 L10:L35 J10:J35 Z10:Z35">
    <cfRule type="expression" dxfId="170" priority="904">
      <formula>AND($F10=$Y10,$G10&lt;&gt;$Z10)</formula>
    </cfRule>
  </conditionalFormatting>
  <conditionalFormatting sqref="G10:G35">
    <cfRule type="expression" dxfId="169" priority="887">
      <formula>$G10&lt;$Z10</formula>
    </cfRule>
    <cfRule type="expression" dxfId="168" priority="886">
      <formula>$G10&gt;$F10</formula>
    </cfRule>
    <cfRule type="expression" dxfId="167" priority="885">
      <formula>$G10&lt;$H10</formula>
    </cfRule>
  </conditionalFormatting>
  <conditionalFormatting sqref="G41:G72">
    <cfRule type="expression" dxfId="166" priority="891">
      <formula>AND($Y$13&gt;=1,SUM($G$41:$G$72)=0)</formula>
    </cfRule>
  </conditionalFormatting>
  <conditionalFormatting sqref="H10:H35">
    <cfRule type="expression" dxfId="165" priority="133">
      <formula>$H10&gt;$G10</formula>
    </cfRule>
    <cfRule type="expression" dxfId="164" priority="134">
      <formula>$H10&gt;$F10</formula>
    </cfRule>
  </conditionalFormatting>
  <conditionalFormatting sqref="H41:H72">
    <cfRule type="expression" dxfId="163" priority="892">
      <formula>AND($Y$14&gt;=1,SUM($H$41:$H$72)=0)</formula>
    </cfRule>
  </conditionalFormatting>
  <conditionalFormatting sqref="I10 K10 M10 O10 Q10 W10 Y10">
    <cfRule type="expression" dxfId="162" priority="866">
      <formula>AND(SUM($D$41:$D$72)&gt;=1,$Y$10=0)</formula>
    </cfRule>
  </conditionalFormatting>
  <conditionalFormatting sqref="I11 K11 M11 O11 Q11 W11 Y11">
    <cfRule type="expression" dxfId="161" priority="716">
      <formula>AND(SUM($E$41:$E$72)&gt;=1,$Y$11=0)</formula>
    </cfRule>
  </conditionalFormatting>
  <conditionalFormatting sqref="I12 K12 M12 O12 Q12 W12 Y12">
    <cfRule type="expression" dxfId="160" priority="722">
      <formula>AND(SUM($F$41:$F$72)&gt;=1,$Y$12=0)</formula>
    </cfRule>
  </conditionalFormatting>
  <conditionalFormatting sqref="I13 K13 M13 O13 Q13 W13 Y13">
    <cfRule type="expression" dxfId="159" priority="728">
      <formula>AND(SUM($G$41:$G$72)&gt;=1,$Y$13=0)</formula>
    </cfRule>
  </conditionalFormatting>
  <conditionalFormatting sqref="I14 K14 M14 O14 Q14 W14 Y14">
    <cfRule type="expression" dxfId="158" priority="734">
      <formula>AND(SUM($H$41:$H$72)&gt;=1,$Y$14=0)</formula>
    </cfRule>
  </conditionalFormatting>
  <conditionalFormatting sqref="I16 K16 M16 O16 Q16 W16 Y16">
    <cfRule type="expression" dxfId="157" priority="746">
      <formula>AND(SUM($J$41:$J$72)&gt;=1,$Y$16=0)</formula>
    </cfRule>
  </conditionalFormatting>
  <conditionalFormatting sqref="I17 K17 M17 O17 Q17 W17 Y17">
    <cfRule type="expression" dxfId="156" priority="752">
      <formula>AND(SUM($K$41:$K$72)&gt;=1,$Y$17=0)</formula>
    </cfRule>
  </conditionalFormatting>
  <conditionalFormatting sqref="I18 K18 M18 O18 Q18 W18 Y18">
    <cfRule type="expression" dxfId="155" priority="758">
      <formula>AND(SUM($L$41:$L$72)&gt;=1,$Y$18=0)</formula>
    </cfRule>
  </conditionalFormatting>
  <conditionalFormatting sqref="I19 K19 M19 O19 Q19 W19 Y19">
    <cfRule type="expression" dxfId="154" priority="764">
      <formula>AND(SUM($M$41:$M$72)&gt;=1,$Y$19=0)</formula>
    </cfRule>
  </conditionalFormatting>
  <conditionalFormatting sqref="I20 K20 M20 O20 Q20 W20 Y20">
    <cfRule type="expression" dxfId="153" priority="770">
      <formula>AND(SUM($N$41:$N$72)&gt;=1,$Y$20=0)</formula>
    </cfRule>
  </conditionalFormatting>
  <conditionalFormatting sqref="I21 K21 M21 O21 Q21 W21 Y21">
    <cfRule type="expression" dxfId="152" priority="776">
      <formula>AND(SUM($O$41:$O$72)&gt;=1,$Y$21=0)</formula>
    </cfRule>
  </conditionalFormatting>
  <conditionalFormatting sqref="I22 K22 M22 O22 Q22 W22 Y22">
    <cfRule type="expression" dxfId="151" priority="782">
      <formula>AND(SUM($P$41:$P$72)&gt;=1,$Y$22=0)</formula>
    </cfRule>
  </conditionalFormatting>
  <conditionalFormatting sqref="I23 K23 M23 O23 Q23 W23 Y23">
    <cfRule type="expression" dxfId="150" priority="788">
      <formula>AND(SUM($Q$41:$Q$72)&gt;=1,$Y$23=0)</formula>
    </cfRule>
  </conditionalFormatting>
  <conditionalFormatting sqref="I24 K24 M24 O24 Q24 W24 Y24">
    <cfRule type="expression" dxfId="149" priority="794">
      <formula>AND(SUM($R$41:$R$72)&gt;=1,$Y$24=0)</formula>
    </cfRule>
  </conditionalFormatting>
  <conditionalFormatting sqref="I25 K25 M25 O25 Q25 W25 Y25">
    <cfRule type="expression" dxfId="148" priority="800">
      <formula>AND(SUM($S$41:$S$72)&gt;=1,$Y$25=0)</formula>
    </cfRule>
  </conditionalFormatting>
  <conditionalFormatting sqref="I26 K26 M26 O26 Q26 W26 Y26">
    <cfRule type="expression" dxfId="147" priority="806">
      <formula>AND(SUM($T$41:$T$72)&gt;=1,$Y$26=0)</formula>
    </cfRule>
  </conditionalFormatting>
  <conditionalFormatting sqref="I27 K27 M27 O27 Q27 W27 Y27">
    <cfRule type="expression" dxfId="146" priority="812">
      <formula>AND(SUM($U$41:$U$72)&gt;=1,$Y$27=0)</formula>
    </cfRule>
  </conditionalFormatting>
  <conditionalFormatting sqref="I28 K28 M28 O28 Q28 W28 Y28">
    <cfRule type="expression" dxfId="145" priority="818">
      <formula>AND(SUM($V$41:$V$72)&gt;=1,$Y$28=0)</formula>
    </cfRule>
  </conditionalFormatting>
  <conditionalFormatting sqref="I29 K29 M29 O29 Q29 W29 Y29">
    <cfRule type="expression" dxfId="144" priority="824">
      <formula>AND(SUM($W$41:$W$72)&gt;=1,$Y$29=0)</formula>
    </cfRule>
  </conditionalFormatting>
  <conditionalFormatting sqref="I30 K30 M30 O30 Q30 W30 Y30">
    <cfRule type="expression" dxfId="143" priority="830">
      <formula>AND(SUM($X$41:$X$72)&gt;=1,$Y$30=0)</formula>
    </cfRule>
  </conditionalFormatting>
  <conditionalFormatting sqref="I31 K31 M31 O31 Q31 W31 Y31">
    <cfRule type="expression" dxfId="142" priority="836">
      <formula>AND(SUM($Y$41:$Y$72)&gt;=1,$Y$31=0)</formula>
    </cfRule>
  </conditionalFormatting>
  <conditionalFormatting sqref="I32 K32 M32 O32 Q32 W32 Y32">
    <cfRule type="expression" dxfId="141" priority="842">
      <formula>AND(SUM($Z$41:$Z$72)&gt;=1,$Y$32=0)</formula>
    </cfRule>
  </conditionalFormatting>
  <conditionalFormatting sqref="I33 K33 M33 O33 Q33 W33 Y33">
    <cfRule type="expression" dxfId="140" priority="848">
      <formula>AND(SUM($AA$41:$AA$72)&gt;=1,$Y$33=0)</formula>
    </cfRule>
  </conditionalFormatting>
  <conditionalFormatting sqref="I34 K34 M34 O34 Q34 W34 Y34">
    <cfRule type="expression" dxfId="139" priority="854">
      <formula>AND(SUM($AB$41:$AB$72)&gt;=1,$Y$34=0)</formula>
    </cfRule>
  </conditionalFormatting>
  <conditionalFormatting sqref="I41:I72">
    <cfRule type="expression" dxfId="138" priority="893">
      <formula>AND($Y$15&gt;=1,SUM($I$41:$I$72)=0)</formula>
    </cfRule>
  </conditionalFormatting>
  <conditionalFormatting sqref="I10:J14 J15 I16:J35">
    <cfRule type="expression" dxfId="137" priority="2">
      <formula>$I10&lt;$J10</formula>
    </cfRule>
  </conditionalFormatting>
  <conditionalFormatting sqref="J41:J72">
    <cfRule type="expression" dxfId="136" priority="894">
      <formula>AND($Y$16&gt;=1,SUM($J$41:$J$72)=0)</formula>
    </cfRule>
  </conditionalFormatting>
  <conditionalFormatting sqref="J76:J125">
    <cfRule type="expression" dxfId="135" priority="252">
      <formula>AND(ISBLANK($J76),COUNTA($B76)=1)</formula>
    </cfRule>
  </conditionalFormatting>
  <conditionalFormatting sqref="K15 M15 O15 Q15 W15 Y15">
    <cfRule type="expression" dxfId="134" priority="740">
      <formula>AND(SUM($I$41:$I$72)&gt;=1,$Y$15=0)</formula>
    </cfRule>
  </conditionalFormatting>
  <conditionalFormatting sqref="K41:K72">
    <cfRule type="expression" dxfId="133" priority="895">
      <formula>AND($Y$17&gt;=1,SUM($K$41:$K$72)=0)</formula>
    </cfRule>
  </conditionalFormatting>
  <conditionalFormatting sqref="K10:L35">
    <cfRule type="expression" dxfId="132" priority="137">
      <formula>$K10&lt;$L10</formula>
    </cfRule>
  </conditionalFormatting>
  <conditionalFormatting sqref="L41:L72">
    <cfRule type="expression" dxfId="131" priority="896">
      <formula>AND($Y$18&gt;=1,SUM($L$41:$L$72)=0)</formula>
    </cfRule>
  </conditionalFormatting>
  <conditionalFormatting sqref="M41:M72">
    <cfRule type="expression" dxfId="130" priority="897">
      <formula>AND($Y$19&gt;=1,SUM($M$41:$M$72)=0)</formula>
    </cfRule>
  </conditionalFormatting>
  <conditionalFormatting sqref="M10:N35">
    <cfRule type="expression" dxfId="129" priority="139">
      <formula>$M10&lt;$N10</formula>
    </cfRule>
  </conditionalFormatting>
  <conditionalFormatting sqref="N41:N72">
    <cfRule type="expression" dxfId="128" priority="898">
      <formula>AND($Y$20&gt;=1,SUM($N$41:$N$72)=0)</formula>
    </cfRule>
  </conditionalFormatting>
  <conditionalFormatting sqref="N72 Z72 AC72">
    <cfRule type="expression" dxfId="127" priority="121">
      <formula>AND(OR(N$72=0,N$72=""),COUNTIFS($B$76:$B$125,N$39,$J$76:$J$125,"&lt;&gt;"&amp;"")&gt;0)</formula>
    </cfRule>
    <cfRule type="expression" dxfId="126" priority="120">
      <formula>AND(N$72=1,COUNTIFS($B$76:$B$125,N$39,$J$76:$J$125,"&lt;&gt;"&amp;"")=0)</formula>
    </cfRule>
  </conditionalFormatting>
  <conditionalFormatting sqref="O41:O72">
    <cfRule type="expression" dxfId="125" priority="899">
      <formula>AND($Y$21&gt;=1,SUM($O$41:$O$72)=0)</formula>
    </cfRule>
  </conditionalFormatting>
  <conditionalFormatting sqref="O10:P35">
    <cfRule type="expression" dxfId="124" priority="141">
      <formula>$O10&lt;$P10</formula>
    </cfRule>
  </conditionalFormatting>
  <conditionalFormatting sqref="P41:P72">
    <cfRule type="expression" dxfId="123" priority="900">
      <formula>AND($Y$22&gt;=1,SUM($P$41:$P$72)=0)</formula>
    </cfRule>
  </conditionalFormatting>
  <conditionalFormatting sqref="Q41:Q72">
    <cfRule type="expression" dxfId="122" priority="901">
      <formula>AND($Y$23&gt;=1,SUM($Q$41:$Q$72)=0)</formula>
    </cfRule>
  </conditionalFormatting>
  <conditionalFormatting sqref="Q10:R35">
    <cfRule type="expression" dxfId="121" priority="143">
      <formula>$Q10&lt;$R10</formula>
    </cfRule>
  </conditionalFormatting>
  <conditionalFormatting sqref="R41:R72">
    <cfRule type="expression" dxfId="120" priority="902">
      <formula>AND($Y$24&gt;=1,SUM($R$41:$R$72)=0)</formula>
    </cfRule>
  </conditionalFormatting>
  <conditionalFormatting sqref="S41:S72">
    <cfRule type="expression" dxfId="119" priority="903">
      <formula>AND($Y$25&gt;=1,SUM($S$41:$S$72)=0)</formula>
    </cfRule>
  </conditionalFormatting>
  <conditionalFormatting sqref="T41:T72">
    <cfRule type="expression" dxfId="118" priority="872">
      <formula>AND($Y$26&gt;=1,SUM($T$41:$T$72)=0)</formula>
    </cfRule>
  </conditionalFormatting>
  <conditionalFormatting sqref="U41:U72">
    <cfRule type="expression" dxfId="117" priority="873">
      <formula>AND($Y$27&gt;=1,SUM($U$41:$U$72)=0)</formula>
    </cfRule>
  </conditionalFormatting>
  <conditionalFormatting sqref="V41:V72">
    <cfRule type="expression" dxfId="116" priority="874">
      <formula>AND($Y$28&gt;=1,SUM($V$41:$V$72)=0)</formula>
    </cfRule>
  </conditionalFormatting>
  <conditionalFormatting sqref="W35 Q35 O35 M35 K35 I35 Y35">
    <cfRule type="expression" dxfId="115" priority="713">
      <formula>AND(SUM($AC$41:$AC$72)&gt;=1,$Y$35=0)</formula>
    </cfRule>
  </conditionalFormatting>
  <conditionalFormatting sqref="W41:W72">
    <cfRule type="expression" dxfId="114" priority="875">
      <formula>AND($Y$29&gt;=1,SUM($W$41:$W$72)=0)</formula>
    </cfRule>
  </conditionalFormatting>
  <conditionalFormatting sqref="W10:X35">
    <cfRule type="expression" dxfId="113" priority="196">
      <formula>$W10&lt;$X10</formula>
    </cfRule>
  </conditionalFormatting>
  <conditionalFormatting sqref="X41:X72">
    <cfRule type="expression" dxfId="112" priority="876">
      <formula>AND($Y$30&gt;=1,SUM($X$41:$X$72)=0)</formula>
    </cfRule>
  </conditionalFormatting>
  <conditionalFormatting sqref="Y41:Y72">
    <cfRule type="expression" dxfId="111" priority="877">
      <formula>AND($Y$31&gt;=1,SUM($Y$41:$Y$72)=0)</formula>
    </cfRule>
  </conditionalFormatting>
  <conditionalFormatting sqref="Z41:Z72">
    <cfRule type="expression" dxfId="110" priority="878">
      <formula>AND($Y$32&gt;=1,SUM($Z$41:$Z$72)=0)</formula>
    </cfRule>
  </conditionalFormatting>
  <conditionalFormatting sqref="AA41:AA72">
    <cfRule type="expression" dxfId="109" priority="879">
      <formula>AND($Y$33&gt;=1,SUM($AA$41:$AA$72)=0)</formula>
    </cfRule>
  </conditionalFormatting>
  <conditionalFormatting sqref="AB41:AB72">
    <cfRule type="expression" dxfId="108" priority="880">
      <formula>AND($Y$34&gt;=1,SUM($AB$41:$AB$72)=0)</formula>
    </cfRule>
  </conditionalFormatting>
  <conditionalFormatting sqref="AC41:AC72">
    <cfRule type="expression" dxfId="107" priority="881">
      <formula>AND($Y$35&gt;=1,SUM($AC$41:$AC$72)=0)</formula>
    </cfRule>
  </conditionalFormatting>
  <dataValidations xWindow="730" yWindow="869" count="7">
    <dataValidation type="whole"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41:AC71 AD41:AD72" xr:uid="{00000000-0002-0000-0700-000000000000}">
      <formula1>0</formula1>
      <formula2>1</formula2>
    </dataValidation>
    <dataValidation allowBlank="1" showInputMessage="1" showErrorMessage="1"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J76:J125" xr:uid="{00000000-0002-0000-0700-000001000000}"/>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D76:I125 AH76:AM125" xr:uid="{00000000-0002-0000-0700-000002000000}">
      <formula1>"盲,弱視,その他の視覚障害,聾,難聴,その他の聴覚障害,上肢不自由,下肢不自由,上下肢不自由,その他の肢体不自由,自閉スペクトラム症,注意欠如・多動症,限局性学習症,発達障害の重複,その他の発達障害,統合失調症等,気分障害,神経症性障害等,摂食障害・睡眠障害等,精神障害の重複,その他の精神障害,身体障害の重複,発達障害と精神障害の重複"</formula1>
    </dataValidation>
    <dataValidation type="list" allowBlank="1" showInputMessage="1" showErrorMessage="1" errorTitle="障害大区分" error="プルダウンリンストから選択してください。" promptTitle="貼り付けする際の注意事項" prompt="貼り付けを行う場合は、_x000a_必ず値貼り付けを行ってください。_x000a__x000a_なお、表全体をまとめて値貼り付けすることはできません。_x000a_項目ごとに縦１列ずつ値貼り付けしてください。" sqref="B76:C125" xr:uid="{00000000-0002-0000-0700-000003000000}">
      <formula1>"視覚障害,聴覚障害,肢体不自由,病弱,発達障害,精神障害,知的障害,重複障害,その他の障害"</formula1>
    </dataValidation>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AW10:AZ35 AH36:BC36 W10:X35 D36:AA36 D10:R35" xr:uid="{00000000-0002-0000-0700-000004000000}">
      <formula1>0</formula1>
    </dataValidation>
    <dataValidation imeMode="off" allowBlank="1" showInputMessage="1" showErrorMessage="1" errorTitle="入力できません" error="半角数字の1を入力してください。" promptTitle="貼り付けする際の注意事項" prompt="貼り付けを行う場合は、_x000a_必ず値貼り付けを行ってください。" sqref="D72:AC72" xr:uid="{00000000-0002-0000-0700-000005000000}"/>
    <dataValidation type="whole" allowBlank="1" showErrorMessage="1" errorTitle="入力できません" error="入力しないでください。" promptTitle="貼り付けする際の注意事項" prompt="貼り付けを行う場合は、_x000a_必ず値貼り付けを行ってください。" sqref="S10:V35" xr:uid="{00000000-0002-0000-0700-000006000000}">
      <formula1>0</formula1>
      <formula2>0</formula2>
    </dataValidation>
  </dataValidations>
  <pageMargins left="0.55118110236220474" right="0.35433070866141736" top="0.78740157480314965" bottom="0.78740157480314965" header="0.51181102362204722" footer="0.51181102362204722"/>
  <pageSetup paperSize="9" scale="51" fitToHeight="0" orientation="portrait" cellComments="asDisplayed" r:id="rId1"/>
  <headerFooter alignWithMargins="0">
    <oddHeader>&amp;L&amp;A</oddHeader>
  </headerFooter>
  <rowBreaks count="2" manualBreakCount="2">
    <brk id="36" max="28" man="1"/>
    <brk id="73" max="28" man="1"/>
  </rowBreaks>
  <drawing r:id="rId2"/>
  <extLst>
    <ext xmlns:x14="http://schemas.microsoft.com/office/spreadsheetml/2009/9/main" uri="{78C0D931-6437-407d-A8EE-F0AAD7539E65}">
      <x14:conditionalFormattings>
        <x14:conditionalFormatting xmlns:xm="http://schemas.microsoft.com/office/excel/2006/main">
          <x14:cfRule type="expression" priority="1" id="{0B30FE43-3707-4A73-8A48-83EF24452A0F}">
            <xm:f>'１．学校基本情報'!$D$20&gt;0</xm:f>
            <x14:dxf>
              <fill>
                <patternFill>
                  <bgColor theme="0" tint="-0.24994659260841701"/>
                </patternFill>
              </fill>
            </x14:dxf>
          </x14:cfRule>
          <xm:sqref>D10:X14 D15:H15 J15:X15 D16:X35 D41:AC72 B76:AC125</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BE70"/>
  <sheetViews>
    <sheetView zoomScaleNormal="100" workbookViewId="0">
      <selection sqref="A1:V1"/>
    </sheetView>
  </sheetViews>
  <sheetFormatPr defaultColWidth="8.5" defaultRowHeight="15" x14ac:dyDescent="0.15"/>
  <cols>
    <col min="1" max="1" width="10.625" style="19" customWidth="1"/>
    <col min="2" max="2" width="25.625" style="19" customWidth="1"/>
    <col min="3" max="22" width="5.125" style="19" customWidth="1"/>
    <col min="23" max="23" width="1.125" style="19" customWidth="1"/>
    <col min="24" max="24" width="8.5" style="19"/>
    <col min="25" max="25" width="10.625" style="56" customWidth="1"/>
    <col min="26" max="26" width="25.625" style="56" customWidth="1"/>
    <col min="27" max="34" width="4.625" style="56" customWidth="1"/>
    <col min="35" max="39" width="4.125" style="56" customWidth="1"/>
    <col min="40" max="40" width="4.625" style="56" customWidth="1"/>
    <col min="41" max="46" width="4.5" style="19" customWidth="1"/>
    <col min="47" max="16384" width="8.5" style="19"/>
  </cols>
  <sheetData>
    <row r="1" spans="1:57" s="15" customFormat="1" ht="17.25" customHeight="1" x14ac:dyDescent="0.15">
      <c r="A1" s="1978" t="str">
        <f>IF(ISBLANK('１．学校基本情報'!$A$7),"",'１．学校基本情報'!$A$7)</f>
        <v/>
      </c>
      <c r="B1" s="1978"/>
      <c r="C1" s="1978"/>
      <c r="D1" s="1978"/>
      <c r="E1" s="1978"/>
      <c r="F1" s="1978"/>
      <c r="G1" s="1978"/>
      <c r="H1" s="1978"/>
      <c r="I1" s="1978"/>
      <c r="J1" s="1978"/>
      <c r="K1" s="1978"/>
      <c r="L1" s="1978"/>
      <c r="M1" s="1978"/>
      <c r="N1" s="1978"/>
      <c r="O1" s="1978"/>
      <c r="P1" s="1978"/>
      <c r="Q1" s="1978"/>
      <c r="R1" s="1978"/>
      <c r="S1" s="1978"/>
      <c r="T1" s="1978"/>
      <c r="U1" s="1978"/>
      <c r="V1" s="1978"/>
      <c r="Y1" s="19"/>
      <c r="Z1" s="19"/>
      <c r="AA1" s="19"/>
      <c r="AB1" s="19"/>
      <c r="AC1" s="19"/>
      <c r="AD1" s="19"/>
      <c r="AE1" s="19"/>
      <c r="AF1" s="19"/>
      <c r="AG1" s="19"/>
      <c r="AH1" s="19"/>
      <c r="AI1" s="19"/>
      <c r="AU1" s="19"/>
      <c r="AV1" s="19"/>
      <c r="AW1" s="19"/>
      <c r="AX1" s="19"/>
      <c r="AY1" s="19"/>
      <c r="AZ1" s="19"/>
      <c r="BA1" s="19"/>
      <c r="BB1" s="19"/>
      <c r="BC1" s="19"/>
      <c r="BD1" s="19"/>
      <c r="BE1" s="19"/>
    </row>
    <row r="2" spans="1:57" s="128" customFormat="1" ht="6" customHeight="1" x14ac:dyDescent="0.15">
      <c r="E2" s="129"/>
      <c r="Y2" s="690"/>
      <c r="Z2" s="690"/>
      <c r="AA2" s="690"/>
      <c r="AB2" s="690"/>
      <c r="AC2" s="691"/>
      <c r="AD2" s="690"/>
      <c r="AE2" s="690"/>
      <c r="AF2" s="690"/>
      <c r="AG2" s="690"/>
      <c r="AH2" s="690"/>
      <c r="AI2" s="690"/>
      <c r="AJ2" s="690"/>
      <c r="AK2" s="690"/>
      <c r="AL2" s="690"/>
      <c r="AM2" s="690"/>
      <c r="AN2" s="690"/>
    </row>
    <row r="3" spans="1:57" s="15" customFormat="1" ht="21" customHeight="1" x14ac:dyDescent="0.15">
      <c r="A3" s="2619" t="s">
        <v>322</v>
      </c>
      <c r="B3" s="1963"/>
      <c r="C3" s="1963"/>
      <c r="D3" s="1963"/>
      <c r="E3" s="1963"/>
      <c r="F3" s="1963"/>
      <c r="G3" s="1963"/>
      <c r="H3" s="1963"/>
      <c r="I3" s="1963"/>
      <c r="J3" s="1963"/>
      <c r="K3" s="1963"/>
      <c r="L3" s="1963"/>
      <c r="M3" s="1963"/>
      <c r="N3" s="1963"/>
      <c r="O3" s="1963"/>
      <c r="P3" s="1963"/>
      <c r="Q3" s="1963"/>
      <c r="R3" s="1963"/>
      <c r="S3" s="1963"/>
      <c r="T3" s="1963"/>
      <c r="U3" s="1963"/>
      <c r="V3" s="1963"/>
      <c r="W3" s="19"/>
      <c r="X3" s="130"/>
      <c r="Y3" s="1165" t="s">
        <v>3975</v>
      </c>
    </row>
    <row r="4" spans="1:57" s="15" customFormat="1" ht="4.5" hidden="1" customHeight="1" x14ac:dyDescent="0.15">
      <c r="J4" s="19"/>
      <c r="K4" s="19"/>
      <c r="L4" s="19"/>
      <c r="M4" s="19"/>
      <c r="N4" s="19"/>
      <c r="O4" s="19"/>
      <c r="P4" s="19"/>
      <c r="Q4" s="19"/>
      <c r="R4" s="19"/>
      <c r="S4" s="19"/>
      <c r="T4" s="19"/>
      <c r="U4" s="19"/>
      <c r="V4" s="19"/>
      <c r="W4" s="19"/>
      <c r="X4" s="19"/>
      <c r="Y4" s="39"/>
      <c r="Z4" s="39"/>
      <c r="AA4" s="39"/>
      <c r="AB4" s="39"/>
      <c r="AC4" s="39"/>
      <c r="AD4" s="39"/>
      <c r="AE4" s="39"/>
      <c r="AF4" s="39"/>
      <c r="AG4" s="39"/>
      <c r="AH4" s="56"/>
      <c r="AI4" s="56"/>
      <c r="AJ4" s="56"/>
      <c r="AK4" s="56"/>
      <c r="AL4" s="56"/>
      <c r="AM4" s="56"/>
      <c r="AN4" s="56"/>
    </row>
    <row r="5" spans="1:57" s="16" customFormat="1" ht="17.25" customHeight="1" thickBot="1" x14ac:dyDescent="0.3">
      <c r="A5" s="2620" t="s">
        <v>775</v>
      </c>
      <c r="B5" s="2620"/>
      <c r="C5" s="2620"/>
      <c r="D5" s="2620"/>
      <c r="E5" s="2620"/>
      <c r="F5" s="2620"/>
      <c r="G5" s="2620"/>
      <c r="H5" s="2620"/>
      <c r="I5" s="2620"/>
      <c r="J5" s="2620"/>
      <c r="K5" s="2620"/>
      <c r="L5" s="2620"/>
      <c r="M5" s="2620"/>
      <c r="N5" s="2620"/>
      <c r="O5" s="2620"/>
      <c r="P5" s="2620"/>
      <c r="Q5" s="2620"/>
      <c r="R5" s="2620"/>
      <c r="S5" s="2620"/>
      <c r="T5" s="2620"/>
      <c r="U5" s="2620"/>
      <c r="V5" s="2620"/>
      <c r="W5" s="65"/>
      <c r="X5" s="65"/>
      <c r="Y5" s="1411" t="s">
        <v>3976</v>
      </c>
    </row>
    <row r="6" spans="1:57" s="16" customFormat="1" ht="14.1" customHeight="1" x14ac:dyDescent="0.25">
      <c r="A6" s="2615" t="s">
        <v>368</v>
      </c>
      <c r="B6" s="2617" t="s">
        <v>373</v>
      </c>
      <c r="C6" s="456" t="s">
        <v>105</v>
      </c>
      <c r="D6" s="457" t="s">
        <v>106</v>
      </c>
      <c r="E6" s="458" t="s">
        <v>149</v>
      </c>
      <c r="F6" s="446"/>
      <c r="G6" s="446"/>
      <c r="H6" s="446"/>
      <c r="I6" s="446"/>
      <c r="J6" s="65"/>
      <c r="K6" s="65"/>
      <c r="L6" s="65"/>
      <c r="M6" s="65"/>
      <c r="N6" s="65"/>
      <c r="O6" s="65"/>
      <c r="P6" s="65"/>
      <c r="Q6" s="65"/>
      <c r="R6" s="65"/>
      <c r="S6" s="65"/>
      <c r="T6" s="65"/>
      <c r="U6" s="65"/>
      <c r="V6" s="65"/>
      <c r="W6" s="65"/>
      <c r="X6" s="65"/>
      <c r="Y6" s="2312" t="s">
        <v>368</v>
      </c>
      <c r="Z6" s="2604" t="s">
        <v>373</v>
      </c>
      <c r="AA6" s="1412" t="s">
        <v>105</v>
      </c>
      <c r="AB6" s="1413" t="s">
        <v>106</v>
      </c>
      <c r="AC6" s="1414" t="s">
        <v>149</v>
      </c>
      <c r="AD6" s="692"/>
      <c r="AE6" s="692"/>
      <c r="AF6" s="692"/>
      <c r="AG6" s="692"/>
      <c r="AH6" s="684"/>
      <c r="AI6" s="684"/>
      <c r="AJ6" s="684"/>
      <c r="AK6" s="684"/>
      <c r="AL6" s="684"/>
      <c r="AM6" s="684"/>
      <c r="AN6" s="684"/>
    </row>
    <row r="7" spans="1:57" s="50" customFormat="1" ht="163.5" customHeight="1" x14ac:dyDescent="0.15">
      <c r="A7" s="2616"/>
      <c r="B7" s="2618"/>
      <c r="C7" s="459" t="s">
        <v>4023</v>
      </c>
      <c r="D7" s="460" t="s">
        <v>4024</v>
      </c>
      <c r="E7" s="461" t="s">
        <v>150</v>
      </c>
      <c r="J7" s="64"/>
      <c r="K7" s="64"/>
      <c r="L7" s="64"/>
      <c r="M7" s="64"/>
      <c r="N7" s="64"/>
      <c r="O7" s="64"/>
      <c r="P7" s="64"/>
      <c r="Q7" s="64"/>
      <c r="R7" s="64"/>
      <c r="S7" s="64"/>
      <c r="T7" s="64"/>
      <c r="U7" s="64"/>
      <c r="V7" s="64"/>
      <c r="W7" s="64"/>
      <c r="X7" s="64"/>
      <c r="Y7" s="2603"/>
      <c r="Z7" s="2606"/>
      <c r="AA7" s="1415" t="s">
        <v>4023</v>
      </c>
      <c r="AB7" s="1416" t="s">
        <v>4024</v>
      </c>
      <c r="AC7" s="1417" t="s">
        <v>150</v>
      </c>
      <c r="AD7" s="689"/>
      <c r="AE7" s="689"/>
      <c r="AF7" s="689"/>
      <c r="AG7" s="689"/>
      <c r="AH7" s="685"/>
      <c r="AI7" s="685"/>
      <c r="AJ7" s="685"/>
      <c r="AK7" s="685"/>
      <c r="AL7" s="685"/>
      <c r="AM7" s="685"/>
      <c r="AN7" s="685"/>
    </row>
    <row r="8" spans="1:57" s="50" customFormat="1" ht="18" customHeight="1" x14ac:dyDescent="0.15">
      <c r="A8" s="2642" t="s">
        <v>0</v>
      </c>
      <c r="B8" s="462" t="s">
        <v>3</v>
      </c>
      <c r="C8" s="83"/>
      <c r="D8" s="131"/>
      <c r="E8" s="132"/>
      <c r="F8" s="133"/>
      <c r="J8" s="64"/>
      <c r="K8" s="64"/>
      <c r="L8" s="64"/>
      <c r="M8" s="64"/>
      <c r="N8" s="64"/>
      <c r="O8" s="64"/>
      <c r="P8" s="64"/>
      <c r="Q8" s="64"/>
      <c r="R8" s="64"/>
      <c r="S8" s="64"/>
      <c r="T8" s="64"/>
      <c r="U8" s="64"/>
      <c r="V8" s="64"/>
      <c r="W8" s="64"/>
      <c r="X8" s="64"/>
      <c r="Y8" s="2598" t="s">
        <v>0</v>
      </c>
      <c r="Z8" s="1418" t="s">
        <v>3</v>
      </c>
      <c r="AA8" s="1273"/>
      <c r="AB8" s="1419"/>
      <c r="AC8" s="41"/>
      <c r="AD8" s="689"/>
      <c r="AE8" s="689"/>
      <c r="AF8" s="689"/>
      <c r="AG8" s="689"/>
      <c r="AH8" s="685"/>
      <c r="AI8" s="685"/>
      <c r="AJ8" s="685"/>
      <c r="AK8" s="685"/>
      <c r="AL8" s="685"/>
      <c r="AM8" s="685"/>
      <c r="AN8" s="685"/>
    </row>
    <row r="9" spans="1:57" s="50" customFormat="1" ht="18" customHeight="1" x14ac:dyDescent="0.15">
      <c r="A9" s="2643"/>
      <c r="B9" s="401" t="s">
        <v>4</v>
      </c>
      <c r="C9" s="162"/>
      <c r="D9" s="263"/>
      <c r="E9" s="163"/>
      <c r="F9" s="133"/>
      <c r="J9" s="64"/>
      <c r="K9" s="64"/>
      <c r="L9" s="64"/>
      <c r="M9" s="64"/>
      <c r="N9" s="64"/>
      <c r="O9" s="64"/>
      <c r="P9" s="64"/>
      <c r="Q9" s="64"/>
      <c r="R9" s="64"/>
      <c r="S9" s="64"/>
      <c r="T9" s="64"/>
      <c r="U9" s="64"/>
      <c r="V9" s="64"/>
      <c r="W9" s="64"/>
      <c r="X9" s="64"/>
      <c r="Y9" s="2590"/>
      <c r="Z9" s="1285" t="s">
        <v>4</v>
      </c>
      <c r="AA9" s="1288"/>
      <c r="AB9" s="1419"/>
      <c r="AC9" s="1289"/>
      <c r="AD9" s="689"/>
      <c r="AE9" s="689"/>
      <c r="AF9" s="689"/>
      <c r="AG9" s="689"/>
      <c r="AH9" s="685"/>
      <c r="AI9" s="685"/>
      <c r="AJ9" s="685"/>
      <c r="AK9" s="685"/>
      <c r="AL9" s="685"/>
      <c r="AM9" s="685"/>
      <c r="AN9" s="685"/>
    </row>
    <row r="10" spans="1:57" s="50" customFormat="1" ht="18" customHeight="1" x14ac:dyDescent="0.15">
      <c r="A10" s="2644"/>
      <c r="B10" s="817" t="s">
        <v>260</v>
      </c>
      <c r="C10" s="76"/>
      <c r="D10" s="134"/>
      <c r="E10" s="77"/>
      <c r="F10" s="133"/>
      <c r="J10" s="64"/>
      <c r="K10" s="64"/>
      <c r="L10" s="64"/>
      <c r="M10" s="64"/>
      <c r="N10" s="64"/>
      <c r="O10" s="64"/>
      <c r="P10" s="64"/>
      <c r="Q10" s="64"/>
      <c r="R10" s="64"/>
      <c r="S10" s="64"/>
      <c r="T10" s="64"/>
      <c r="U10" s="64"/>
      <c r="V10" s="64"/>
      <c r="W10" s="64"/>
      <c r="X10" s="64"/>
      <c r="Y10" s="2599"/>
      <c r="Z10" s="1301" t="s">
        <v>260</v>
      </c>
      <c r="AA10" s="1304"/>
      <c r="AB10" s="1420"/>
      <c r="AC10" s="40"/>
      <c r="AD10" s="689"/>
      <c r="AE10" s="689"/>
      <c r="AF10" s="689"/>
      <c r="AG10" s="689"/>
      <c r="AH10" s="685"/>
      <c r="AI10" s="685"/>
      <c r="AJ10" s="685"/>
      <c r="AK10" s="685"/>
      <c r="AL10" s="685"/>
      <c r="AM10" s="685"/>
      <c r="AN10" s="685"/>
    </row>
    <row r="11" spans="1:57" s="50" customFormat="1" ht="18" customHeight="1" x14ac:dyDescent="0.15">
      <c r="A11" s="2645" t="s">
        <v>287</v>
      </c>
      <c r="B11" s="463" t="s">
        <v>5</v>
      </c>
      <c r="C11" s="83"/>
      <c r="D11" s="131"/>
      <c r="E11" s="132"/>
      <c r="F11" s="133"/>
      <c r="J11" s="64"/>
      <c r="K11" s="64"/>
      <c r="L11" s="64"/>
      <c r="M11" s="64"/>
      <c r="N11" s="64"/>
      <c r="O11" s="64"/>
      <c r="P11" s="64"/>
      <c r="Q11" s="64"/>
      <c r="R11" s="64"/>
      <c r="S11" s="64"/>
      <c r="T11" s="64"/>
      <c r="U11" s="64"/>
      <c r="V11" s="64"/>
      <c r="W11" s="64"/>
      <c r="X11" s="64"/>
      <c r="Y11" s="2598" t="s">
        <v>287</v>
      </c>
      <c r="Z11" s="1418" t="s">
        <v>5</v>
      </c>
      <c r="AA11" s="1273"/>
      <c r="AB11" s="1419"/>
      <c r="AC11" s="41"/>
      <c r="AD11" s="689"/>
      <c r="AE11" s="689"/>
      <c r="AF11" s="689"/>
      <c r="AG11" s="689"/>
      <c r="AH11" s="685"/>
      <c r="AI11" s="685"/>
      <c r="AJ11" s="685"/>
      <c r="AK11" s="685"/>
      <c r="AL11" s="685"/>
      <c r="AM11" s="685"/>
      <c r="AN11" s="685"/>
    </row>
    <row r="12" spans="1:57" s="50" customFormat="1" ht="18" customHeight="1" x14ac:dyDescent="0.15">
      <c r="A12" s="2646"/>
      <c r="B12" s="464" t="s">
        <v>6</v>
      </c>
      <c r="C12" s="83"/>
      <c r="D12" s="131"/>
      <c r="E12" s="91"/>
      <c r="F12" s="133"/>
      <c r="J12" s="64"/>
      <c r="K12" s="64"/>
      <c r="L12" s="64"/>
      <c r="M12" s="64"/>
      <c r="N12" s="64"/>
      <c r="O12" s="64"/>
      <c r="P12" s="64"/>
      <c r="Q12" s="64"/>
      <c r="R12" s="64"/>
      <c r="S12" s="64"/>
      <c r="T12" s="64"/>
      <c r="U12" s="64"/>
      <c r="V12" s="64"/>
      <c r="W12" s="64"/>
      <c r="X12" s="64"/>
      <c r="Y12" s="2600"/>
      <c r="Z12" s="1421" t="s">
        <v>6</v>
      </c>
      <c r="AA12" s="1273"/>
      <c r="AB12" s="1419"/>
      <c r="AC12" s="1330"/>
      <c r="AD12" s="689"/>
      <c r="AE12" s="689"/>
      <c r="AF12" s="689"/>
      <c r="AG12" s="689"/>
      <c r="AH12" s="685"/>
      <c r="AI12" s="685"/>
      <c r="AJ12" s="685"/>
      <c r="AK12" s="685"/>
      <c r="AL12" s="685"/>
      <c r="AM12" s="685"/>
      <c r="AN12" s="685"/>
    </row>
    <row r="13" spans="1:57" s="50" customFormat="1" ht="18" customHeight="1" x14ac:dyDescent="0.15">
      <c r="A13" s="2647"/>
      <c r="B13" s="818" t="s">
        <v>261</v>
      </c>
      <c r="C13" s="76"/>
      <c r="D13" s="134"/>
      <c r="E13" s="77"/>
      <c r="F13" s="133"/>
      <c r="J13" s="64"/>
      <c r="K13" s="64"/>
      <c r="L13" s="64"/>
      <c r="M13" s="64"/>
      <c r="N13" s="64"/>
      <c r="O13" s="64"/>
      <c r="P13" s="64"/>
      <c r="Q13" s="64"/>
      <c r="R13" s="64"/>
      <c r="S13" s="64"/>
      <c r="T13" s="64"/>
      <c r="U13" s="64"/>
      <c r="V13" s="64"/>
      <c r="W13" s="64"/>
      <c r="X13" s="64"/>
      <c r="Y13" s="2599"/>
      <c r="Z13" s="1337" t="s">
        <v>261</v>
      </c>
      <c r="AA13" s="1304"/>
      <c r="AB13" s="1420"/>
      <c r="AC13" s="40"/>
      <c r="AD13" s="689"/>
      <c r="AE13" s="689"/>
      <c r="AF13" s="689"/>
      <c r="AG13" s="689"/>
      <c r="AH13" s="685"/>
      <c r="AI13" s="685"/>
      <c r="AJ13" s="685"/>
      <c r="AK13" s="685"/>
      <c r="AL13" s="685"/>
      <c r="AM13" s="685"/>
      <c r="AN13" s="685"/>
    </row>
    <row r="14" spans="1:57" s="50" customFormat="1" ht="18" customHeight="1" x14ac:dyDescent="0.15">
      <c r="A14" s="2648" t="s">
        <v>1</v>
      </c>
      <c r="B14" s="819" t="s">
        <v>262</v>
      </c>
      <c r="C14" s="83"/>
      <c r="D14" s="131"/>
      <c r="E14" s="132"/>
      <c r="F14" s="133"/>
      <c r="J14" s="64"/>
      <c r="K14" s="64"/>
      <c r="L14" s="64"/>
      <c r="M14" s="64"/>
      <c r="N14" s="64"/>
      <c r="O14" s="64"/>
      <c r="P14" s="64"/>
      <c r="Q14" s="64"/>
      <c r="R14" s="64"/>
      <c r="S14" s="64"/>
      <c r="T14" s="64"/>
      <c r="U14" s="64"/>
      <c r="V14" s="64"/>
      <c r="W14" s="64"/>
      <c r="X14" s="64"/>
      <c r="Y14" s="2357" t="s">
        <v>1</v>
      </c>
      <c r="Z14" s="1315" t="s">
        <v>262</v>
      </c>
      <c r="AA14" s="1273"/>
      <c r="AB14" s="1419"/>
      <c r="AC14" s="41"/>
      <c r="AD14" s="689"/>
      <c r="AE14" s="689"/>
      <c r="AF14" s="689"/>
      <c r="AG14" s="689"/>
      <c r="AH14" s="685"/>
      <c r="AI14" s="685"/>
      <c r="AJ14" s="685"/>
      <c r="AK14" s="685"/>
      <c r="AL14" s="685"/>
      <c r="AM14" s="685"/>
      <c r="AN14" s="685"/>
    </row>
    <row r="15" spans="1:57" s="50" customFormat="1" ht="18" customHeight="1" x14ac:dyDescent="0.15">
      <c r="A15" s="2649"/>
      <c r="B15" s="820" t="s">
        <v>263</v>
      </c>
      <c r="C15" s="83"/>
      <c r="D15" s="131"/>
      <c r="E15" s="91"/>
      <c r="F15" s="133"/>
      <c r="J15" s="64"/>
      <c r="K15" s="64"/>
      <c r="L15" s="64"/>
      <c r="M15" s="64"/>
      <c r="N15" s="64"/>
      <c r="O15" s="64"/>
      <c r="P15" s="64"/>
      <c r="Q15" s="64"/>
      <c r="R15" s="64"/>
      <c r="S15" s="64"/>
      <c r="T15" s="64"/>
      <c r="U15" s="64"/>
      <c r="V15" s="64"/>
      <c r="W15" s="64"/>
      <c r="X15" s="64"/>
      <c r="Y15" s="2590"/>
      <c r="Z15" s="1326" t="s">
        <v>263</v>
      </c>
      <c r="AA15" s="1273"/>
      <c r="AB15" s="1419"/>
      <c r="AC15" s="1330"/>
      <c r="AD15" s="689"/>
      <c r="AE15" s="689"/>
      <c r="AF15" s="689"/>
      <c r="AG15" s="689"/>
      <c r="AH15" s="685"/>
      <c r="AI15" s="685"/>
      <c r="AJ15" s="685"/>
      <c r="AK15" s="685"/>
      <c r="AL15" s="685"/>
      <c r="AM15" s="685"/>
      <c r="AN15" s="685"/>
    </row>
    <row r="16" spans="1:57" s="50" customFormat="1" ht="18" customHeight="1" x14ac:dyDescent="0.15">
      <c r="A16" s="2649"/>
      <c r="B16" s="820" t="s">
        <v>264</v>
      </c>
      <c r="C16" s="83"/>
      <c r="D16" s="131"/>
      <c r="E16" s="91"/>
      <c r="F16" s="133"/>
      <c r="J16" s="64"/>
      <c r="K16" s="64"/>
      <c r="L16" s="64"/>
      <c r="M16" s="64"/>
      <c r="N16" s="64"/>
      <c r="O16" s="64"/>
      <c r="P16" s="64"/>
      <c r="Q16" s="64"/>
      <c r="R16" s="64"/>
      <c r="S16" s="64"/>
      <c r="T16" s="64"/>
      <c r="U16" s="64"/>
      <c r="V16" s="64"/>
      <c r="W16" s="64"/>
      <c r="X16" s="64"/>
      <c r="Y16" s="2590"/>
      <c r="Z16" s="1326" t="s">
        <v>264</v>
      </c>
      <c r="AA16" s="1273"/>
      <c r="AB16" s="1419"/>
      <c r="AC16" s="1330"/>
      <c r="AD16" s="689"/>
      <c r="AE16" s="689"/>
      <c r="AF16" s="689"/>
      <c r="AG16" s="689"/>
      <c r="AH16" s="685"/>
      <c r="AI16" s="685"/>
      <c r="AJ16" s="685"/>
      <c r="AK16" s="685"/>
      <c r="AL16" s="685"/>
      <c r="AM16" s="685"/>
      <c r="AN16" s="685"/>
    </row>
    <row r="17" spans="1:40" s="50" customFormat="1" ht="18" customHeight="1" x14ac:dyDescent="0.15">
      <c r="A17" s="2650"/>
      <c r="B17" s="821" t="s">
        <v>2910</v>
      </c>
      <c r="C17" s="76"/>
      <c r="D17" s="134"/>
      <c r="E17" s="77"/>
      <c r="F17" s="133"/>
      <c r="J17" s="64"/>
      <c r="K17" s="64"/>
      <c r="L17" s="64"/>
      <c r="M17" s="64"/>
      <c r="N17" s="64"/>
      <c r="O17" s="64"/>
      <c r="P17" s="64"/>
      <c r="Q17" s="64"/>
      <c r="R17" s="64"/>
      <c r="S17" s="64"/>
      <c r="T17" s="64"/>
      <c r="U17" s="64"/>
      <c r="V17" s="64"/>
      <c r="W17" s="64"/>
      <c r="X17" s="64"/>
      <c r="Y17" s="2359"/>
      <c r="Z17" s="1337" t="s">
        <v>2910</v>
      </c>
      <c r="AA17" s="1304"/>
      <c r="AB17" s="1420"/>
      <c r="AC17" s="40"/>
      <c r="AD17" s="689"/>
      <c r="AE17" s="689"/>
      <c r="AF17" s="689"/>
      <c r="AG17" s="689"/>
      <c r="AH17" s="685"/>
      <c r="AI17" s="685"/>
      <c r="AJ17" s="685"/>
      <c r="AK17" s="685"/>
      <c r="AL17" s="685"/>
      <c r="AM17" s="685"/>
      <c r="AN17" s="685"/>
    </row>
    <row r="18" spans="1:40" s="50" customFormat="1" ht="18" customHeight="1" x14ac:dyDescent="0.15">
      <c r="A18" s="2651" t="s">
        <v>265</v>
      </c>
      <c r="B18" s="2652"/>
      <c r="C18" s="156"/>
      <c r="D18" s="156"/>
      <c r="E18" s="132"/>
      <c r="F18" s="133"/>
      <c r="J18" s="64"/>
      <c r="K18" s="64"/>
      <c r="L18" s="64"/>
      <c r="M18" s="64"/>
      <c r="N18" s="64"/>
      <c r="O18" s="64"/>
      <c r="P18" s="64"/>
      <c r="Q18" s="64"/>
      <c r="R18" s="64"/>
      <c r="S18" s="64"/>
      <c r="T18" s="64"/>
      <c r="U18" s="64"/>
      <c r="V18" s="64"/>
      <c r="W18" s="64"/>
      <c r="X18" s="64"/>
      <c r="Y18" s="2354" t="s">
        <v>265</v>
      </c>
      <c r="Z18" s="2591"/>
      <c r="AA18" s="1246"/>
      <c r="AB18" s="1246"/>
      <c r="AC18" s="41"/>
      <c r="AD18" s="689"/>
      <c r="AE18" s="689"/>
      <c r="AF18" s="689"/>
      <c r="AG18" s="689"/>
      <c r="AH18" s="685"/>
      <c r="AI18" s="685"/>
      <c r="AJ18" s="685"/>
      <c r="AK18" s="685"/>
      <c r="AL18" s="685"/>
      <c r="AM18" s="685"/>
      <c r="AN18" s="685"/>
    </row>
    <row r="19" spans="1:40" s="50" customFormat="1" ht="18" customHeight="1" x14ac:dyDescent="0.15">
      <c r="A19" s="2653" t="s">
        <v>283</v>
      </c>
      <c r="B19" s="822" t="s">
        <v>266</v>
      </c>
      <c r="C19" s="83"/>
      <c r="D19" s="83"/>
      <c r="E19" s="132"/>
      <c r="F19" s="133"/>
      <c r="J19" s="64"/>
      <c r="K19" s="64"/>
      <c r="L19" s="64"/>
      <c r="M19" s="64"/>
      <c r="N19" s="64"/>
      <c r="O19" s="64"/>
      <c r="P19" s="64"/>
      <c r="Q19" s="64"/>
      <c r="R19" s="64"/>
      <c r="S19" s="64"/>
      <c r="T19" s="64"/>
      <c r="U19" s="64"/>
      <c r="V19" s="64"/>
      <c r="W19" s="64"/>
      <c r="X19" s="64"/>
      <c r="Y19" s="2357" t="s">
        <v>283</v>
      </c>
      <c r="Z19" s="1315" t="s">
        <v>266</v>
      </c>
      <c r="AA19" s="1273"/>
      <c r="AB19" s="1273"/>
      <c r="AC19" s="41"/>
      <c r="AD19" s="689"/>
      <c r="AE19" s="689"/>
      <c r="AF19" s="689"/>
      <c r="AG19" s="689"/>
      <c r="AH19" s="685"/>
      <c r="AI19" s="685"/>
      <c r="AJ19" s="685"/>
      <c r="AK19" s="685"/>
      <c r="AL19" s="685"/>
      <c r="AM19" s="685"/>
      <c r="AN19" s="685"/>
    </row>
    <row r="20" spans="1:40" s="50" customFormat="1" ht="18" customHeight="1" x14ac:dyDescent="0.15">
      <c r="A20" s="2654"/>
      <c r="B20" s="823" t="s">
        <v>301</v>
      </c>
      <c r="C20" s="83"/>
      <c r="D20" s="131"/>
      <c r="E20" s="91"/>
      <c r="F20" s="133"/>
      <c r="J20" s="64"/>
      <c r="K20" s="64"/>
      <c r="L20" s="64"/>
      <c r="M20" s="64"/>
      <c r="N20" s="64"/>
      <c r="O20" s="64"/>
      <c r="P20" s="64"/>
      <c r="Q20" s="64"/>
      <c r="R20" s="64"/>
      <c r="S20" s="64"/>
      <c r="T20" s="64"/>
      <c r="U20" s="64"/>
      <c r="V20" s="64"/>
      <c r="W20" s="64"/>
      <c r="X20" s="64"/>
      <c r="Y20" s="2590"/>
      <c r="Z20" s="1326" t="s">
        <v>301</v>
      </c>
      <c r="AA20" s="1273"/>
      <c r="AB20" s="1419"/>
      <c r="AC20" s="1330"/>
      <c r="AD20" s="689"/>
      <c r="AE20" s="689"/>
      <c r="AF20" s="689"/>
      <c r="AG20" s="689"/>
      <c r="AH20" s="685"/>
      <c r="AI20" s="685"/>
      <c r="AJ20" s="685"/>
      <c r="AK20" s="685"/>
      <c r="AL20" s="685"/>
      <c r="AM20" s="685"/>
      <c r="AN20" s="685"/>
    </row>
    <row r="21" spans="1:40" s="50" customFormat="1" ht="18" customHeight="1" x14ac:dyDescent="0.15">
      <c r="A21" s="2654"/>
      <c r="B21" s="823" t="s">
        <v>726</v>
      </c>
      <c r="C21" s="83"/>
      <c r="D21" s="131"/>
      <c r="E21" s="91"/>
      <c r="F21" s="133"/>
      <c r="J21" s="64"/>
      <c r="K21" s="64"/>
      <c r="L21" s="64"/>
      <c r="M21" s="64"/>
      <c r="N21" s="64"/>
      <c r="O21" s="64"/>
      <c r="P21" s="64"/>
      <c r="Q21" s="64"/>
      <c r="R21" s="64"/>
      <c r="S21" s="64"/>
      <c r="T21" s="64"/>
      <c r="U21" s="64"/>
      <c r="V21" s="64"/>
      <c r="W21" s="64"/>
      <c r="X21" s="64"/>
      <c r="Y21" s="2590"/>
      <c r="Z21" s="1326" t="s">
        <v>726</v>
      </c>
      <c r="AA21" s="1273"/>
      <c r="AB21" s="1419"/>
      <c r="AC21" s="1330"/>
      <c r="AD21" s="689"/>
      <c r="AE21" s="689"/>
      <c r="AF21" s="689"/>
      <c r="AG21" s="689"/>
      <c r="AH21" s="685"/>
      <c r="AI21" s="685"/>
      <c r="AJ21" s="685"/>
      <c r="AK21" s="685"/>
      <c r="AL21" s="685"/>
      <c r="AM21" s="685"/>
      <c r="AN21" s="685"/>
    </row>
    <row r="22" spans="1:40" s="50" customFormat="1" ht="18" customHeight="1" x14ac:dyDescent="0.15">
      <c r="A22" s="2654"/>
      <c r="B22" s="404" t="s">
        <v>7</v>
      </c>
      <c r="C22" s="162"/>
      <c r="D22" s="263"/>
      <c r="E22" s="166"/>
      <c r="F22" s="133"/>
      <c r="J22" s="64"/>
      <c r="K22" s="64"/>
      <c r="L22" s="64"/>
      <c r="M22" s="64"/>
      <c r="N22" s="64"/>
      <c r="O22" s="64"/>
      <c r="P22" s="64"/>
      <c r="Q22" s="64"/>
      <c r="R22" s="64"/>
      <c r="S22" s="64"/>
      <c r="T22" s="64"/>
      <c r="U22" s="64"/>
      <c r="V22" s="64"/>
      <c r="W22" s="64"/>
      <c r="X22" s="64"/>
      <c r="Y22" s="2590"/>
      <c r="Z22" s="1301" t="s">
        <v>7</v>
      </c>
      <c r="AA22" s="1288"/>
      <c r="AB22" s="1422"/>
      <c r="AC22" s="1353"/>
      <c r="AD22" s="689"/>
      <c r="AE22" s="689"/>
      <c r="AF22" s="689"/>
      <c r="AG22" s="689"/>
      <c r="AH22" s="685"/>
      <c r="AI22" s="685"/>
      <c r="AJ22" s="685"/>
      <c r="AK22" s="685"/>
      <c r="AL22" s="685"/>
      <c r="AM22" s="685"/>
      <c r="AN22" s="685"/>
    </row>
    <row r="23" spans="1:40" s="50" customFormat="1" ht="18" customHeight="1" x14ac:dyDescent="0.15">
      <c r="A23" s="2655"/>
      <c r="B23" s="824" t="s">
        <v>286</v>
      </c>
      <c r="C23" s="76"/>
      <c r="D23" s="134"/>
      <c r="E23" s="77"/>
      <c r="F23" s="133"/>
      <c r="J23" s="64"/>
      <c r="K23" s="64"/>
      <c r="L23" s="64"/>
      <c r="M23" s="64"/>
      <c r="N23" s="64"/>
      <c r="O23" s="64"/>
      <c r="P23" s="64"/>
      <c r="Q23" s="64"/>
      <c r="R23" s="64"/>
      <c r="S23" s="64"/>
      <c r="T23" s="64"/>
      <c r="U23" s="64"/>
      <c r="V23" s="64"/>
      <c r="W23" s="64"/>
      <c r="X23" s="64"/>
      <c r="Y23" s="2359"/>
      <c r="Z23" s="1337" t="s">
        <v>286</v>
      </c>
      <c r="AA23" s="1304"/>
      <c r="AB23" s="1420"/>
      <c r="AC23" s="40"/>
      <c r="AD23" s="689"/>
      <c r="AE23" s="689"/>
      <c r="AF23" s="689"/>
      <c r="AG23" s="689"/>
      <c r="AH23" s="685"/>
      <c r="AI23" s="685"/>
      <c r="AJ23" s="685"/>
      <c r="AK23" s="685"/>
      <c r="AL23" s="685"/>
      <c r="AM23" s="685"/>
      <c r="AN23" s="685"/>
    </row>
    <row r="24" spans="1:40" s="50" customFormat="1" ht="18" customHeight="1" x14ac:dyDescent="0.15">
      <c r="A24" s="2656" t="s">
        <v>122</v>
      </c>
      <c r="B24" s="405" t="s">
        <v>121</v>
      </c>
      <c r="C24" s="83"/>
      <c r="D24" s="131"/>
      <c r="E24" s="132"/>
      <c r="F24" s="133"/>
      <c r="J24" s="64"/>
      <c r="K24" s="64"/>
      <c r="L24" s="64"/>
      <c r="M24" s="64"/>
      <c r="N24" s="64"/>
      <c r="O24" s="64"/>
      <c r="P24" s="64"/>
      <c r="Q24" s="64"/>
      <c r="R24" s="64"/>
      <c r="S24" s="64"/>
      <c r="T24" s="64"/>
      <c r="U24" s="64"/>
      <c r="V24" s="64"/>
      <c r="W24" s="64"/>
      <c r="X24" s="64"/>
      <c r="Y24" s="2357" t="s">
        <v>122</v>
      </c>
      <c r="Z24" s="1315" t="s">
        <v>121</v>
      </c>
      <c r="AA24" s="1273"/>
      <c r="AB24" s="1419"/>
      <c r="AC24" s="41"/>
      <c r="AD24" s="689"/>
      <c r="AE24" s="689"/>
      <c r="AF24" s="689"/>
      <c r="AG24" s="689"/>
      <c r="AH24" s="685"/>
      <c r="AI24" s="685"/>
      <c r="AJ24" s="685"/>
      <c r="AK24" s="685"/>
      <c r="AL24" s="685"/>
      <c r="AM24" s="685"/>
      <c r="AN24" s="685"/>
    </row>
    <row r="25" spans="1:40" s="50" customFormat="1" ht="18" customHeight="1" x14ac:dyDescent="0.15">
      <c r="A25" s="2657"/>
      <c r="B25" s="406" t="s">
        <v>28</v>
      </c>
      <c r="C25" s="83"/>
      <c r="D25" s="131"/>
      <c r="E25" s="91"/>
      <c r="F25" s="133"/>
      <c r="J25" s="64"/>
      <c r="K25" s="64"/>
      <c r="L25" s="64"/>
      <c r="M25" s="64"/>
      <c r="N25" s="64"/>
      <c r="O25" s="64"/>
      <c r="P25" s="64"/>
      <c r="Q25" s="64"/>
      <c r="R25" s="64"/>
      <c r="S25" s="64"/>
      <c r="T25" s="64"/>
      <c r="U25" s="64"/>
      <c r="V25" s="64"/>
      <c r="W25" s="64"/>
      <c r="X25" s="64"/>
      <c r="Y25" s="2590"/>
      <c r="Z25" s="1326" t="s">
        <v>28</v>
      </c>
      <c r="AA25" s="1273"/>
      <c r="AB25" s="1419"/>
      <c r="AC25" s="1330"/>
      <c r="AD25" s="689"/>
      <c r="AE25" s="689"/>
      <c r="AF25" s="689"/>
      <c r="AG25" s="689"/>
      <c r="AH25" s="685"/>
      <c r="AI25" s="685"/>
      <c r="AJ25" s="685"/>
      <c r="AK25" s="685"/>
      <c r="AL25" s="685"/>
      <c r="AM25" s="685"/>
      <c r="AN25" s="685"/>
    </row>
    <row r="26" spans="1:40" s="50" customFormat="1" ht="18" customHeight="1" x14ac:dyDescent="0.15">
      <c r="A26" s="2657"/>
      <c r="B26" s="406" t="s">
        <v>123</v>
      </c>
      <c r="C26" s="83"/>
      <c r="D26" s="131"/>
      <c r="E26" s="91"/>
      <c r="F26" s="133"/>
      <c r="J26" s="64"/>
      <c r="K26" s="64"/>
      <c r="L26" s="64"/>
      <c r="M26" s="64"/>
      <c r="N26" s="64"/>
      <c r="O26" s="64"/>
      <c r="P26" s="64"/>
      <c r="Q26" s="64"/>
      <c r="R26" s="64"/>
      <c r="S26" s="64"/>
      <c r="T26" s="64"/>
      <c r="U26" s="64"/>
      <c r="V26" s="64"/>
      <c r="W26" s="64"/>
      <c r="X26" s="64"/>
      <c r="Y26" s="2590"/>
      <c r="Z26" s="1326" t="s">
        <v>123</v>
      </c>
      <c r="AA26" s="1273"/>
      <c r="AB26" s="1419"/>
      <c r="AC26" s="1330"/>
      <c r="AD26" s="689"/>
      <c r="AE26" s="689"/>
      <c r="AF26" s="689"/>
      <c r="AG26" s="689"/>
      <c r="AH26" s="685"/>
      <c r="AI26" s="685"/>
      <c r="AJ26" s="685"/>
      <c r="AK26" s="685"/>
      <c r="AL26" s="685"/>
      <c r="AM26" s="685"/>
      <c r="AN26" s="685"/>
    </row>
    <row r="27" spans="1:40" s="50" customFormat="1" ht="18" customHeight="1" x14ac:dyDescent="0.15">
      <c r="A27" s="2657"/>
      <c r="B27" s="406" t="s">
        <v>163</v>
      </c>
      <c r="C27" s="83"/>
      <c r="D27" s="131"/>
      <c r="E27" s="91"/>
      <c r="F27" s="133"/>
      <c r="J27" s="64"/>
      <c r="K27" s="64"/>
      <c r="L27" s="64"/>
      <c r="M27" s="64"/>
      <c r="N27" s="64"/>
      <c r="O27" s="64"/>
      <c r="P27" s="64"/>
      <c r="Q27" s="64"/>
      <c r="R27" s="64"/>
      <c r="S27" s="64"/>
      <c r="T27" s="64"/>
      <c r="U27" s="64"/>
      <c r="V27" s="64"/>
      <c r="W27" s="64"/>
      <c r="X27" s="64"/>
      <c r="Y27" s="2590"/>
      <c r="Z27" s="1326" t="s">
        <v>163</v>
      </c>
      <c r="AA27" s="1273"/>
      <c r="AB27" s="1419"/>
      <c r="AC27" s="1330"/>
      <c r="AD27" s="689"/>
      <c r="AE27" s="689"/>
      <c r="AF27" s="689"/>
      <c r="AG27" s="689"/>
      <c r="AH27" s="685"/>
      <c r="AI27" s="685"/>
      <c r="AJ27" s="685"/>
      <c r="AK27" s="685"/>
      <c r="AL27" s="685"/>
      <c r="AM27" s="685"/>
      <c r="AN27" s="685"/>
    </row>
    <row r="28" spans="1:40" s="50" customFormat="1" ht="18" customHeight="1" x14ac:dyDescent="0.15">
      <c r="A28" s="2657"/>
      <c r="B28" s="825" t="s">
        <v>359</v>
      </c>
      <c r="C28" s="162"/>
      <c r="D28" s="263"/>
      <c r="E28" s="166"/>
      <c r="F28" s="133"/>
      <c r="J28" s="64"/>
      <c r="K28" s="64"/>
      <c r="L28" s="64"/>
      <c r="M28" s="64"/>
      <c r="N28" s="64"/>
      <c r="O28" s="64"/>
      <c r="P28" s="64"/>
      <c r="Q28" s="64"/>
      <c r="R28" s="64"/>
      <c r="S28" s="64"/>
      <c r="T28" s="64"/>
      <c r="U28" s="64"/>
      <c r="V28" s="64"/>
      <c r="W28" s="64"/>
      <c r="X28" s="64"/>
      <c r="Y28" s="2590"/>
      <c r="Z28" s="1301" t="s">
        <v>359</v>
      </c>
      <c r="AA28" s="1288"/>
      <c r="AB28" s="1422"/>
      <c r="AC28" s="1353"/>
      <c r="AD28" s="689"/>
      <c r="AE28" s="689"/>
      <c r="AF28" s="689"/>
      <c r="AG28" s="689"/>
      <c r="AH28" s="685"/>
      <c r="AI28" s="685"/>
      <c r="AJ28" s="685"/>
      <c r="AK28" s="685"/>
      <c r="AL28" s="685"/>
      <c r="AM28" s="685"/>
      <c r="AN28" s="685"/>
    </row>
    <row r="29" spans="1:40" s="50" customFormat="1" ht="18" customHeight="1" x14ac:dyDescent="0.15">
      <c r="A29" s="2658"/>
      <c r="B29" s="826" t="s">
        <v>361</v>
      </c>
      <c r="C29" s="76"/>
      <c r="D29" s="134"/>
      <c r="E29" s="77"/>
      <c r="F29" s="133"/>
      <c r="J29" s="64"/>
      <c r="K29" s="64"/>
      <c r="L29" s="64"/>
      <c r="M29" s="64"/>
      <c r="N29" s="64"/>
      <c r="O29" s="64"/>
      <c r="P29" s="64"/>
      <c r="Q29" s="64"/>
      <c r="R29" s="64"/>
      <c r="S29" s="64"/>
      <c r="T29" s="64"/>
      <c r="U29" s="64"/>
      <c r="V29" s="64"/>
      <c r="W29" s="64"/>
      <c r="X29" s="64"/>
      <c r="Y29" s="2359"/>
      <c r="Z29" s="1337" t="s">
        <v>361</v>
      </c>
      <c r="AA29" s="1304"/>
      <c r="AB29" s="1420"/>
      <c r="AC29" s="40"/>
      <c r="AD29" s="689"/>
      <c r="AE29" s="689"/>
      <c r="AF29" s="689"/>
      <c r="AG29" s="689"/>
      <c r="AH29" s="685"/>
      <c r="AI29" s="685"/>
      <c r="AJ29" s="685"/>
      <c r="AK29" s="685"/>
      <c r="AL29" s="685"/>
      <c r="AM29" s="685"/>
      <c r="AN29" s="685"/>
    </row>
    <row r="30" spans="1:40" s="50" customFormat="1" ht="18" customHeight="1" x14ac:dyDescent="0.15">
      <c r="A30" s="2451" t="s">
        <v>298</v>
      </c>
      <c r="B30" s="2641"/>
      <c r="C30" s="156"/>
      <c r="D30" s="444"/>
      <c r="E30" s="270"/>
      <c r="F30" s="133"/>
      <c r="J30" s="64"/>
      <c r="K30" s="64"/>
      <c r="L30" s="64"/>
      <c r="M30" s="64"/>
      <c r="N30" s="64"/>
      <c r="O30" s="64"/>
      <c r="P30" s="64"/>
      <c r="Q30" s="64"/>
      <c r="R30" s="64"/>
      <c r="S30" s="64"/>
      <c r="T30" s="64"/>
      <c r="U30" s="64"/>
      <c r="V30" s="64"/>
      <c r="W30" s="64"/>
      <c r="X30" s="64"/>
      <c r="Y30" s="2354" t="s">
        <v>298</v>
      </c>
      <c r="Z30" s="2591"/>
      <c r="AA30" s="1246"/>
      <c r="AB30" s="1223"/>
      <c r="AC30" s="1239"/>
      <c r="AD30" s="689"/>
      <c r="AE30" s="689"/>
      <c r="AF30" s="689"/>
      <c r="AG30" s="689"/>
      <c r="AH30" s="685"/>
      <c r="AI30" s="685"/>
      <c r="AJ30" s="685"/>
      <c r="AK30" s="685"/>
      <c r="AL30" s="685"/>
      <c r="AM30" s="685"/>
      <c r="AN30" s="685"/>
    </row>
    <row r="31" spans="1:40" s="50" customFormat="1" ht="18" customHeight="1" x14ac:dyDescent="0.15">
      <c r="A31" s="2621" t="s">
        <v>2909</v>
      </c>
      <c r="B31" s="833" t="s">
        <v>267</v>
      </c>
      <c r="C31" s="71"/>
      <c r="D31" s="273"/>
      <c r="E31" s="132"/>
      <c r="F31" s="133"/>
      <c r="J31" s="64"/>
      <c r="K31" s="64"/>
      <c r="L31" s="64"/>
      <c r="M31" s="64"/>
      <c r="N31" s="64"/>
      <c r="O31" s="64"/>
      <c r="P31" s="64"/>
      <c r="Q31" s="64"/>
      <c r="R31" s="64"/>
      <c r="S31" s="64"/>
      <c r="T31" s="64"/>
      <c r="U31" s="64"/>
      <c r="V31" s="64"/>
      <c r="W31" s="64"/>
      <c r="X31" s="64"/>
      <c r="Y31" s="2592" t="s">
        <v>2909</v>
      </c>
      <c r="Z31" s="1423" t="s">
        <v>267</v>
      </c>
      <c r="AA31" s="1316"/>
      <c r="AB31" s="1232"/>
      <c r="AC31" s="41"/>
      <c r="AD31" s="689"/>
      <c r="AE31" s="689"/>
      <c r="AF31" s="689"/>
      <c r="AG31" s="689"/>
      <c r="AH31" s="685"/>
      <c r="AI31" s="685"/>
      <c r="AJ31" s="685"/>
      <c r="AK31" s="685"/>
      <c r="AL31" s="685"/>
      <c r="AM31" s="685"/>
      <c r="AN31" s="685"/>
    </row>
    <row r="32" spans="1:40" s="50" customFormat="1" ht="18" customHeight="1" x14ac:dyDescent="0.15">
      <c r="A32" s="2622"/>
      <c r="B32" s="834" t="s">
        <v>268</v>
      </c>
      <c r="C32" s="257"/>
      <c r="D32" s="263"/>
      <c r="E32" s="163"/>
      <c r="F32" s="133"/>
      <c r="J32" s="64"/>
      <c r="K32" s="64"/>
      <c r="L32" s="64"/>
      <c r="M32" s="64"/>
      <c r="N32" s="64"/>
      <c r="O32" s="64"/>
      <c r="P32" s="64"/>
      <c r="Q32" s="64"/>
      <c r="R32" s="64"/>
      <c r="S32" s="64"/>
      <c r="T32" s="64"/>
      <c r="U32" s="64"/>
      <c r="V32" s="64"/>
      <c r="W32" s="64"/>
      <c r="X32" s="64"/>
      <c r="Y32" s="2593"/>
      <c r="Z32" s="1424" t="s">
        <v>268</v>
      </c>
      <c r="AA32" s="1287"/>
      <c r="AB32" s="1422"/>
      <c r="AC32" s="1289"/>
      <c r="AD32" s="689"/>
      <c r="AE32" s="689"/>
      <c r="AF32" s="689"/>
      <c r="AG32" s="689"/>
      <c r="AH32" s="685"/>
      <c r="AI32" s="685"/>
      <c r="AJ32" s="685"/>
      <c r="AK32" s="685"/>
      <c r="AL32" s="685"/>
      <c r="AM32" s="685"/>
      <c r="AN32" s="685"/>
    </row>
    <row r="33" spans="1:46" s="50" customFormat="1" ht="18" customHeight="1" thickBot="1" x14ac:dyDescent="0.2">
      <c r="A33" s="2623" t="s">
        <v>27</v>
      </c>
      <c r="B33" s="2624"/>
      <c r="C33" s="135"/>
      <c r="D33" s="136"/>
      <c r="E33" s="137"/>
      <c r="F33" s="133"/>
      <c r="J33" s="64"/>
      <c r="K33" s="64"/>
      <c r="L33" s="64"/>
      <c r="M33" s="64"/>
      <c r="N33" s="64"/>
      <c r="O33" s="64"/>
      <c r="P33" s="64"/>
      <c r="Q33" s="64"/>
      <c r="R33" s="64"/>
      <c r="S33" s="64"/>
      <c r="T33" s="64"/>
      <c r="U33" s="64"/>
      <c r="V33" s="64"/>
      <c r="W33" s="64"/>
      <c r="X33" s="64"/>
      <c r="Y33" s="2594" t="s">
        <v>27</v>
      </c>
      <c r="Z33" s="2595"/>
      <c r="AA33" s="1425"/>
      <c r="AB33" s="1426"/>
      <c r="AC33" s="1427"/>
      <c r="AD33" s="689"/>
      <c r="AE33" s="689"/>
      <c r="AF33" s="689"/>
      <c r="AG33" s="689"/>
      <c r="AH33" s="685"/>
      <c r="AI33" s="685"/>
      <c r="AJ33" s="685"/>
      <c r="AK33" s="685"/>
      <c r="AL33" s="685"/>
      <c r="AM33" s="685"/>
      <c r="AN33" s="685"/>
    </row>
    <row r="34" spans="1:46" s="15" customFormat="1" ht="21" customHeight="1" thickTop="1" thickBot="1" x14ac:dyDescent="0.2">
      <c r="A34" s="2625" t="s">
        <v>2</v>
      </c>
      <c r="B34" s="2626"/>
      <c r="C34" s="138">
        <f>SUM(C8:C33)</f>
        <v>0</v>
      </c>
      <c r="D34" s="139">
        <f t="shared" ref="D34:E34" si="0">SUM(D8:D33)</f>
        <v>0</v>
      </c>
      <c r="E34" s="140">
        <f t="shared" si="0"/>
        <v>0</v>
      </c>
      <c r="F34" s="141"/>
      <c r="J34" s="19"/>
      <c r="K34" s="19"/>
      <c r="L34" s="19"/>
      <c r="M34" s="19"/>
      <c r="N34" s="19"/>
      <c r="O34" s="19"/>
      <c r="P34" s="19"/>
      <c r="Q34" s="19"/>
      <c r="R34" s="19"/>
      <c r="S34" s="19"/>
      <c r="T34" s="19"/>
      <c r="U34" s="19"/>
      <c r="V34" s="19"/>
      <c r="W34" s="19"/>
      <c r="X34" s="19"/>
      <c r="Y34" s="2601" t="s">
        <v>2</v>
      </c>
      <c r="Z34" s="2602"/>
      <c r="AA34" s="1428">
        <v>0</v>
      </c>
      <c r="AB34" s="1429">
        <v>0</v>
      </c>
      <c r="AC34" s="43">
        <v>0</v>
      </c>
      <c r="AD34" s="39"/>
      <c r="AE34" s="39"/>
      <c r="AF34" s="39"/>
      <c r="AG34" s="39"/>
      <c r="AH34" s="56"/>
      <c r="AI34" s="56"/>
      <c r="AJ34" s="56"/>
      <c r="AK34" s="56"/>
      <c r="AL34" s="56"/>
      <c r="AM34" s="56"/>
      <c r="AN34" s="56"/>
    </row>
    <row r="35" spans="1:46" s="15" customFormat="1" ht="19.5" customHeight="1" x14ac:dyDescent="0.15">
      <c r="A35" s="1978" t="str">
        <f>IF(ISBLANK('１．学校基本情報'!$A$7),"",'１．学校基本情報'!$A$7)</f>
        <v/>
      </c>
      <c r="B35" s="1978"/>
      <c r="C35" s="1978"/>
      <c r="D35" s="1978"/>
      <c r="E35" s="1978"/>
      <c r="F35" s="1978"/>
      <c r="G35" s="1978"/>
      <c r="H35" s="1978"/>
      <c r="I35" s="1978"/>
      <c r="J35" s="1978"/>
      <c r="K35" s="1978"/>
      <c r="L35" s="1978"/>
      <c r="M35" s="1978"/>
      <c r="N35" s="1978"/>
      <c r="O35" s="1978"/>
      <c r="P35" s="1978"/>
      <c r="Q35" s="1978"/>
      <c r="R35" s="1978"/>
      <c r="S35" s="1978"/>
      <c r="T35" s="1978"/>
      <c r="U35" s="1978"/>
      <c r="V35" s="1978"/>
      <c r="W35" s="19"/>
      <c r="X35" s="19"/>
      <c r="Y35" s="56"/>
      <c r="Z35" s="39"/>
      <c r="AA35" s="39"/>
      <c r="AB35" s="39"/>
      <c r="AC35" s="39"/>
      <c r="AD35" s="39"/>
      <c r="AE35" s="39"/>
      <c r="AF35" s="39"/>
      <c r="AG35" s="39"/>
      <c r="AH35" s="56"/>
      <c r="AI35" s="56"/>
      <c r="AJ35" s="56"/>
      <c r="AK35" s="56"/>
      <c r="AL35" s="56"/>
      <c r="AM35" s="56"/>
      <c r="AN35" s="56"/>
    </row>
    <row r="36" spans="1:46" s="15" customFormat="1" ht="19.5" customHeight="1" thickBot="1" x14ac:dyDescent="0.3">
      <c r="A36" s="143" t="s">
        <v>766</v>
      </c>
      <c r="B36" s="144"/>
      <c r="C36" s="144"/>
      <c r="D36" s="144"/>
      <c r="E36" s="144"/>
      <c r="F36" s="144"/>
      <c r="G36" s="144"/>
      <c r="H36" s="144"/>
      <c r="I36" s="144"/>
      <c r="J36" s="19"/>
      <c r="K36" s="19"/>
      <c r="L36" s="19"/>
      <c r="M36" s="19"/>
      <c r="N36" s="19"/>
      <c r="O36" s="19"/>
      <c r="P36" s="19"/>
      <c r="Q36" s="19"/>
      <c r="R36" s="19"/>
      <c r="S36" s="19"/>
      <c r="T36" s="19"/>
      <c r="U36" s="19"/>
      <c r="V36" s="19"/>
      <c r="W36" s="19"/>
      <c r="X36" s="19"/>
      <c r="Y36" s="1430" t="s">
        <v>766</v>
      </c>
      <c r="Z36" s="1431"/>
      <c r="AA36" s="1431"/>
      <c r="AB36" s="1431"/>
      <c r="AC36" s="1431"/>
      <c r="AD36" s="1431"/>
      <c r="AE36" s="1431"/>
      <c r="AF36" s="1431"/>
      <c r="AG36" s="1431"/>
      <c r="AH36" s="56"/>
      <c r="AI36" s="56"/>
      <c r="AJ36" s="56"/>
      <c r="AK36" s="56"/>
      <c r="AL36" s="56"/>
      <c r="AM36" s="56"/>
      <c r="AN36" s="56"/>
    </row>
    <row r="37" spans="1:46" s="15" customFormat="1" ht="18" customHeight="1" x14ac:dyDescent="0.25">
      <c r="A37" s="2615" t="s">
        <v>368</v>
      </c>
      <c r="B37" s="2617" t="s">
        <v>373</v>
      </c>
      <c r="C37" s="2633" t="s">
        <v>124</v>
      </c>
      <c r="D37" s="2634"/>
      <c r="E37" s="2634"/>
      <c r="F37" s="2634"/>
      <c r="G37" s="2634"/>
      <c r="H37" s="2634"/>
      <c r="I37" s="2634"/>
      <c r="J37" s="2659" t="s">
        <v>107</v>
      </c>
      <c r="K37" s="2660"/>
      <c r="L37" s="2660"/>
      <c r="M37" s="2660"/>
      <c r="N37" s="2660"/>
      <c r="O37" s="2661"/>
      <c r="P37" s="465" t="s">
        <v>108</v>
      </c>
      <c r="Q37" s="465" t="s">
        <v>109</v>
      </c>
      <c r="R37" s="2659" t="s">
        <v>110</v>
      </c>
      <c r="S37" s="2660"/>
      <c r="T37" s="2660"/>
      <c r="U37" s="2661"/>
      <c r="V37" s="466" t="s">
        <v>111</v>
      </c>
      <c r="W37" s="19"/>
      <c r="X37" s="19"/>
      <c r="Y37" s="2312" t="s">
        <v>368</v>
      </c>
      <c r="Z37" s="2604" t="s">
        <v>373</v>
      </c>
      <c r="AA37" s="2613" t="s">
        <v>124</v>
      </c>
      <c r="AB37" s="2614"/>
      <c r="AC37" s="2614"/>
      <c r="AD37" s="2614"/>
      <c r="AE37" s="2614"/>
      <c r="AF37" s="2614"/>
      <c r="AG37" s="2614"/>
      <c r="AH37" s="2574" t="s">
        <v>107</v>
      </c>
      <c r="AI37" s="2575"/>
      <c r="AJ37" s="2575"/>
      <c r="AK37" s="2575"/>
      <c r="AL37" s="2575"/>
      <c r="AM37" s="2576"/>
      <c r="AN37" s="1432" t="s">
        <v>108</v>
      </c>
      <c r="AO37" s="1432" t="s">
        <v>109</v>
      </c>
      <c r="AP37" s="2574" t="s">
        <v>110</v>
      </c>
      <c r="AQ37" s="2575"/>
      <c r="AR37" s="2575"/>
      <c r="AS37" s="2576"/>
      <c r="AT37" s="1433" t="s">
        <v>111</v>
      </c>
    </row>
    <row r="38" spans="1:46" s="15" customFormat="1" ht="18" customHeight="1" x14ac:dyDescent="0.25">
      <c r="A38" s="2632"/>
      <c r="B38" s="2681"/>
      <c r="C38" s="2662" t="s">
        <v>125</v>
      </c>
      <c r="D38" s="2663"/>
      <c r="E38" s="2663"/>
      <c r="F38" s="2663"/>
      <c r="G38" s="2663"/>
      <c r="H38" s="2663"/>
      <c r="I38" s="2663"/>
      <c r="J38" s="2664" t="s">
        <v>2921</v>
      </c>
      <c r="K38" s="2666" t="s">
        <v>288</v>
      </c>
      <c r="L38" s="2667"/>
      <c r="M38" s="2667"/>
      <c r="N38" s="2667"/>
      <c r="O38" s="2668"/>
      <c r="P38" s="2664" t="s">
        <v>2922</v>
      </c>
      <c r="Q38" s="2664" t="s">
        <v>293</v>
      </c>
      <c r="R38" s="2669" t="s">
        <v>440</v>
      </c>
      <c r="S38" s="2670"/>
      <c r="T38" s="2670"/>
      <c r="U38" s="2671"/>
      <c r="V38" s="2630" t="s">
        <v>112</v>
      </c>
      <c r="W38" s="19"/>
      <c r="X38" s="19"/>
      <c r="Y38" s="2314"/>
      <c r="Z38" s="2605"/>
      <c r="AA38" s="2577" t="s">
        <v>125</v>
      </c>
      <c r="AB38" s="2578"/>
      <c r="AC38" s="2578"/>
      <c r="AD38" s="2578"/>
      <c r="AE38" s="2578"/>
      <c r="AF38" s="2578"/>
      <c r="AG38" s="2578"/>
      <c r="AH38" s="2579" t="s">
        <v>2921</v>
      </c>
      <c r="AI38" s="2607" t="s">
        <v>288</v>
      </c>
      <c r="AJ38" s="2608"/>
      <c r="AK38" s="2608"/>
      <c r="AL38" s="2608"/>
      <c r="AM38" s="2609"/>
      <c r="AN38" s="2579" t="s">
        <v>2922</v>
      </c>
      <c r="AO38" s="2579" t="s">
        <v>293</v>
      </c>
      <c r="AP38" s="2581" t="s">
        <v>440</v>
      </c>
      <c r="AQ38" s="2582"/>
      <c r="AR38" s="2582"/>
      <c r="AS38" s="2583"/>
      <c r="AT38" s="2563" t="s">
        <v>112</v>
      </c>
    </row>
    <row r="39" spans="1:46" s="15" customFormat="1" ht="18" customHeight="1" x14ac:dyDescent="0.25">
      <c r="A39" s="2632"/>
      <c r="B39" s="2681"/>
      <c r="C39" s="2635" t="s">
        <v>767</v>
      </c>
      <c r="D39" s="2627" t="s">
        <v>768</v>
      </c>
      <c r="E39" s="2627" t="s">
        <v>769</v>
      </c>
      <c r="F39" s="2627" t="s">
        <v>770</v>
      </c>
      <c r="G39" s="2638" t="s">
        <v>771</v>
      </c>
      <c r="H39" s="2678" t="s">
        <v>126</v>
      </c>
      <c r="I39" s="467"/>
      <c r="J39" s="2664"/>
      <c r="K39" s="747"/>
      <c r="L39" s="2669" t="s">
        <v>292</v>
      </c>
      <c r="M39" s="2667"/>
      <c r="N39" s="2668"/>
      <c r="O39" s="468"/>
      <c r="P39" s="2664"/>
      <c r="Q39" s="2664"/>
      <c r="R39" s="2672"/>
      <c r="S39" s="2673"/>
      <c r="T39" s="2673"/>
      <c r="U39" s="2674"/>
      <c r="V39" s="2630"/>
      <c r="W39" s="19"/>
      <c r="X39" s="19"/>
      <c r="Y39" s="2314"/>
      <c r="Z39" s="2605"/>
      <c r="AA39" s="2565" t="s">
        <v>2923</v>
      </c>
      <c r="AB39" s="2568" t="s">
        <v>2924</v>
      </c>
      <c r="AC39" s="2568" t="s">
        <v>2925</v>
      </c>
      <c r="AD39" s="2568" t="s">
        <v>2926</v>
      </c>
      <c r="AE39" s="2610" t="s">
        <v>2927</v>
      </c>
      <c r="AF39" s="2571" t="s">
        <v>126</v>
      </c>
      <c r="AG39" s="1434"/>
      <c r="AH39" s="2579"/>
      <c r="AI39" s="1435"/>
      <c r="AJ39" s="2581" t="s">
        <v>292</v>
      </c>
      <c r="AK39" s="2608"/>
      <c r="AL39" s="2609"/>
      <c r="AM39" s="1436"/>
      <c r="AN39" s="2579"/>
      <c r="AO39" s="2579"/>
      <c r="AP39" s="2584"/>
      <c r="AQ39" s="2585"/>
      <c r="AR39" s="2585"/>
      <c r="AS39" s="2586"/>
      <c r="AT39" s="2563"/>
    </row>
    <row r="40" spans="1:46" s="15" customFormat="1" ht="27" customHeight="1" x14ac:dyDescent="0.25">
      <c r="A40" s="2632"/>
      <c r="B40" s="2681"/>
      <c r="C40" s="2636"/>
      <c r="D40" s="2628"/>
      <c r="E40" s="2628"/>
      <c r="F40" s="2628"/>
      <c r="G40" s="2639"/>
      <c r="H40" s="2679"/>
      <c r="I40" s="467"/>
      <c r="J40" s="2664"/>
      <c r="K40" s="469"/>
      <c r="L40" s="835"/>
      <c r="M40" s="2666" t="s">
        <v>437</v>
      </c>
      <c r="N40" s="2668"/>
      <c r="O40" s="747"/>
      <c r="P40" s="2664"/>
      <c r="Q40" s="2664"/>
      <c r="R40" s="2675"/>
      <c r="S40" s="2676"/>
      <c r="T40" s="2676"/>
      <c r="U40" s="2677"/>
      <c r="V40" s="2630"/>
      <c r="W40" s="19"/>
      <c r="X40" s="19"/>
      <c r="Y40" s="2314"/>
      <c r="Z40" s="2605"/>
      <c r="AA40" s="2566"/>
      <c r="AB40" s="2569"/>
      <c r="AC40" s="2569"/>
      <c r="AD40" s="2569"/>
      <c r="AE40" s="2611"/>
      <c r="AF40" s="2572"/>
      <c r="AG40" s="1434"/>
      <c r="AH40" s="2579"/>
      <c r="AI40" s="1437"/>
      <c r="AJ40" s="1438"/>
      <c r="AK40" s="2607" t="s">
        <v>437</v>
      </c>
      <c r="AL40" s="2609"/>
      <c r="AM40" s="1435"/>
      <c r="AN40" s="2579"/>
      <c r="AO40" s="2579"/>
      <c r="AP40" s="2587"/>
      <c r="AQ40" s="2588"/>
      <c r="AR40" s="2588"/>
      <c r="AS40" s="2589"/>
      <c r="AT40" s="2563"/>
    </row>
    <row r="41" spans="1:46" s="50" customFormat="1" ht="174.95" customHeight="1" x14ac:dyDescent="0.15">
      <c r="A41" s="2616"/>
      <c r="B41" s="2618"/>
      <c r="C41" s="2637"/>
      <c r="D41" s="2629"/>
      <c r="E41" s="2629"/>
      <c r="F41" s="2629"/>
      <c r="G41" s="2640"/>
      <c r="H41" s="2680"/>
      <c r="I41" s="470" t="s">
        <v>127</v>
      </c>
      <c r="J41" s="2665"/>
      <c r="K41" s="836" t="s">
        <v>289</v>
      </c>
      <c r="L41" s="837" t="s">
        <v>290</v>
      </c>
      <c r="M41" s="746" t="s">
        <v>439</v>
      </c>
      <c r="N41" s="746" t="s">
        <v>438</v>
      </c>
      <c r="O41" s="838" t="s">
        <v>291</v>
      </c>
      <c r="P41" s="2665"/>
      <c r="Q41" s="2665"/>
      <c r="R41" s="748" t="s">
        <v>294</v>
      </c>
      <c r="S41" s="746" t="s">
        <v>295</v>
      </c>
      <c r="T41" s="746" t="s">
        <v>296</v>
      </c>
      <c r="U41" s="839" t="s">
        <v>128</v>
      </c>
      <c r="V41" s="2631"/>
      <c r="W41" s="64"/>
      <c r="X41" s="64"/>
      <c r="Y41" s="2603"/>
      <c r="Z41" s="2606"/>
      <c r="AA41" s="2567"/>
      <c r="AB41" s="2570"/>
      <c r="AC41" s="2570"/>
      <c r="AD41" s="2570"/>
      <c r="AE41" s="2612"/>
      <c r="AF41" s="2573"/>
      <c r="AG41" s="1439" t="s">
        <v>127</v>
      </c>
      <c r="AH41" s="2580"/>
      <c r="AI41" s="1440" t="s">
        <v>289</v>
      </c>
      <c r="AJ41" s="1441" t="s">
        <v>290</v>
      </c>
      <c r="AK41" s="1442" t="s">
        <v>439</v>
      </c>
      <c r="AL41" s="1442" t="s">
        <v>438</v>
      </c>
      <c r="AM41" s="1443" t="s">
        <v>291</v>
      </c>
      <c r="AN41" s="2580"/>
      <c r="AO41" s="2580"/>
      <c r="AP41" s="1444" t="s">
        <v>294</v>
      </c>
      <c r="AQ41" s="1442" t="s">
        <v>295</v>
      </c>
      <c r="AR41" s="1442" t="s">
        <v>296</v>
      </c>
      <c r="AS41" s="1445" t="s">
        <v>128</v>
      </c>
      <c r="AT41" s="2564"/>
    </row>
    <row r="42" spans="1:46" s="50" customFormat="1" ht="18" customHeight="1" x14ac:dyDescent="0.15">
      <c r="A42" s="2642" t="s">
        <v>0</v>
      </c>
      <c r="B42" s="462" t="s">
        <v>3</v>
      </c>
      <c r="C42" s="86"/>
      <c r="D42" s="145"/>
      <c r="E42" s="145"/>
      <c r="F42" s="145"/>
      <c r="G42" s="146"/>
      <c r="H42" s="471">
        <f>SUM(C42:G42)</f>
        <v>0</v>
      </c>
      <c r="I42" s="87"/>
      <c r="J42" s="914">
        <f>SUM(K42:M42)</f>
        <v>0</v>
      </c>
      <c r="K42" s="71"/>
      <c r="L42" s="71"/>
      <c r="M42" s="71"/>
      <c r="N42" s="71"/>
      <c r="O42" s="71"/>
      <c r="P42" s="946"/>
      <c r="Q42" s="71"/>
      <c r="R42" s="71"/>
      <c r="S42" s="71"/>
      <c r="T42" s="71"/>
      <c r="U42" s="71"/>
      <c r="V42" s="132"/>
      <c r="W42" s="64"/>
      <c r="X42" s="64"/>
      <c r="Y42" s="2598" t="s">
        <v>0</v>
      </c>
      <c r="Z42" s="1418" t="s">
        <v>3</v>
      </c>
      <c r="AA42" s="1321"/>
      <c r="AB42" s="1446"/>
      <c r="AC42" s="1446"/>
      <c r="AD42" s="1446"/>
      <c r="AE42" s="1447"/>
      <c r="AF42" s="1448">
        <v>0</v>
      </c>
      <c r="AG42" s="1319"/>
      <c r="AH42" s="1316">
        <v>0</v>
      </c>
      <c r="AI42" s="1316"/>
      <c r="AJ42" s="1316"/>
      <c r="AK42" s="1316"/>
      <c r="AL42" s="1316"/>
      <c r="AM42" s="1316"/>
      <c r="AN42" s="1316"/>
      <c r="AO42" s="1449"/>
      <c r="AP42" s="1449"/>
      <c r="AQ42" s="1449"/>
      <c r="AR42" s="1449"/>
      <c r="AS42" s="1449"/>
      <c r="AT42" s="1450"/>
    </row>
    <row r="43" spans="1:46" s="50" customFormat="1" ht="18" customHeight="1" x14ac:dyDescent="0.15">
      <c r="A43" s="2643"/>
      <c r="B43" s="401" t="s">
        <v>4</v>
      </c>
      <c r="C43" s="262"/>
      <c r="D43" s="264"/>
      <c r="E43" s="264"/>
      <c r="F43" s="264"/>
      <c r="G43" s="265"/>
      <c r="H43" s="472">
        <f t="shared" ref="H43:H66" si="1">SUM(C43:G43)</f>
        <v>0</v>
      </c>
      <c r="I43" s="260"/>
      <c r="J43" s="915">
        <f t="shared" ref="J43:J66" si="2">SUM(K43:M43)</f>
        <v>0</v>
      </c>
      <c r="K43" s="162"/>
      <c r="L43" s="162"/>
      <c r="M43" s="162"/>
      <c r="N43" s="162"/>
      <c r="O43" s="162"/>
      <c r="P43" s="947"/>
      <c r="Q43" s="162"/>
      <c r="R43" s="162"/>
      <c r="S43" s="162"/>
      <c r="T43" s="162"/>
      <c r="U43" s="162"/>
      <c r="V43" s="163"/>
      <c r="W43" s="64"/>
      <c r="X43" s="64"/>
      <c r="Y43" s="2590"/>
      <c r="Z43" s="1285" t="s">
        <v>4</v>
      </c>
      <c r="AA43" s="1362"/>
      <c r="AB43" s="1451"/>
      <c r="AC43" s="1451"/>
      <c r="AD43" s="1451"/>
      <c r="AE43" s="1452"/>
      <c r="AF43" s="1453">
        <v>0</v>
      </c>
      <c r="AG43" s="1291"/>
      <c r="AH43" s="1316">
        <v>0</v>
      </c>
      <c r="AI43" s="1288"/>
      <c r="AJ43" s="1288"/>
      <c r="AK43" s="1288"/>
      <c r="AL43" s="1288"/>
      <c r="AM43" s="1288"/>
      <c r="AN43" s="1288"/>
      <c r="AO43" s="1454"/>
      <c r="AP43" s="1454"/>
      <c r="AQ43" s="1454"/>
      <c r="AR43" s="1454"/>
      <c r="AS43" s="1454"/>
      <c r="AT43" s="1455"/>
    </row>
    <row r="44" spans="1:46" s="50" customFormat="1" ht="18" customHeight="1" x14ac:dyDescent="0.15">
      <c r="A44" s="2644"/>
      <c r="B44" s="817" t="s">
        <v>260</v>
      </c>
      <c r="C44" s="80"/>
      <c r="D44" s="147"/>
      <c r="E44" s="147"/>
      <c r="F44" s="147"/>
      <c r="G44" s="148"/>
      <c r="H44" s="473">
        <f t="shared" si="1"/>
        <v>0</v>
      </c>
      <c r="I44" s="81"/>
      <c r="J44" s="916">
        <f t="shared" si="2"/>
        <v>0</v>
      </c>
      <c r="K44" s="76"/>
      <c r="L44" s="76"/>
      <c r="M44" s="76"/>
      <c r="N44" s="76"/>
      <c r="O44" s="76"/>
      <c r="P44" s="948"/>
      <c r="Q44" s="76"/>
      <c r="R44" s="76"/>
      <c r="S44" s="76"/>
      <c r="T44" s="76"/>
      <c r="U44" s="76"/>
      <c r="V44" s="77"/>
      <c r="W44" s="64"/>
      <c r="X44" s="64"/>
      <c r="Y44" s="2599"/>
      <c r="Z44" s="1301" t="s">
        <v>260</v>
      </c>
      <c r="AA44" s="1308"/>
      <c r="AB44" s="1456"/>
      <c r="AC44" s="1456"/>
      <c r="AD44" s="1456"/>
      <c r="AE44" s="1457"/>
      <c r="AF44" s="1458">
        <v>0</v>
      </c>
      <c r="AG44" s="1306"/>
      <c r="AH44" s="1316">
        <v>0</v>
      </c>
      <c r="AI44" s="1304"/>
      <c r="AJ44" s="1304"/>
      <c r="AK44" s="1304"/>
      <c r="AL44" s="1304"/>
      <c r="AM44" s="1304"/>
      <c r="AN44" s="1304"/>
      <c r="AO44" s="1459"/>
      <c r="AP44" s="1459"/>
      <c r="AQ44" s="1459"/>
      <c r="AR44" s="1459"/>
      <c r="AS44" s="1459"/>
      <c r="AT44" s="1460"/>
    </row>
    <row r="45" spans="1:46" s="50" customFormat="1" ht="18" customHeight="1" x14ac:dyDescent="0.15">
      <c r="A45" s="2645" t="s">
        <v>287</v>
      </c>
      <c r="B45" s="463" t="s">
        <v>5</v>
      </c>
      <c r="C45" s="86"/>
      <c r="D45" s="149"/>
      <c r="E45" s="149"/>
      <c r="F45" s="149"/>
      <c r="G45" s="150"/>
      <c r="H45" s="474">
        <f t="shared" si="1"/>
        <v>0</v>
      </c>
      <c r="I45" s="151"/>
      <c r="J45" s="917">
        <f t="shared" si="2"/>
        <v>0</v>
      </c>
      <c r="K45" s="71"/>
      <c r="L45" s="71"/>
      <c r="M45" s="71"/>
      <c r="N45" s="71"/>
      <c r="O45" s="71"/>
      <c r="P45" s="946"/>
      <c r="Q45" s="71"/>
      <c r="R45" s="71"/>
      <c r="S45" s="71"/>
      <c r="T45" s="71"/>
      <c r="U45" s="71"/>
      <c r="V45" s="132"/>
      <c r="W45" s="64"/>
      <c r="X45" s="64"/>
      <c r="Y45" s="2598" t="s">
        <v>287</v>
      </c>
      <c r="Z45" s="1418" t="s">
        <v>5</v>
      </c>
      <c r="AA45" s="1321"/>
      <c r="AB45" s="1461"/>
      <c r="AC45" s="1461"/>
      <c r="AD45" s="1461"/>
      <c r="AE45" s="1462"/>
      <c r="AF45" s="1463">
        <v>0</v>
      </c>
      <c r="AG45" s="1464"/>
      <c r="AH45" s="1316">
        <v>0</v>
      </c>
      <c r="AI45" s="1316"/>
      <c r="AJ45" s="1316"/>
      <c r="AK45" s="1316"/>
      <c r="AL45" s="1316"/>
      <c r="AM45" s="1316"/>
      <c r="AN45" s="1316"/>
      <c r="AO45" s="1449"/>
      <c r="AP45" s="1449"/>
      <c r="AQ45" s="1449"/>
      <c r="AR45" s="1449"/>
      <c r="AS45" s="1449"/>
      <c r="AT45" s="1450"/>
    </row>
    <row r="46" spans="1:46" s="50" customFormat="1" ht="18" customHeight="1" x14ac:dyDescent="0.15">
      <c r="A46" s="2646"/>
      <c r="B46" s="464" t="s">
        <v>6</v>
      </c>
      <c r="C46" s="94"/>
      <c r="D46" s="152"/>
      <c r="E46" s="152"/>
      <c r="F46" s="152"/>
      <c r="G46" s="153"/>
      <c r="H46" s="475">
        <f t="shared" si="1"/>
        <v>0</v>
      </c>
      <c r="I46" s="154"/>
      <c r="J46" s="918">
        <f t="shared" si="2"/>
        <v>0</v>
      </c>
      <c r="K46" s="90"/>
      <c r="L46" s="90"/>
      <c r="M46" s="90"/>
      <c r="N46" s="90"/>
      <c r="O46" s="90"/>
      <c r="P46" s="949"/>
      <c r="Q46" s="90"/>
      <c r="R46" s="90"/>
      <c r="S46" s="90"/>
      <c r="T46" s="90"/>
      <c r="U46" s="90"/>
      <c r="V46" s="91"/>
      <c r="W46" s="64"/>
      <c r="X46" s="64"/>
      <c r="Y46" s="2600"/>
      <c r="Z46" s="1421" t="s">
        <v>6</v>
      </c>
      <c r="AA46" s="1294"/>
      <c r="AB46" s="1465"/>
      <c r="AC46" s="1465"/>
      <c r="AD46" s="1465"/>
      <c r="AE46" s="1466"/>
      <c r="AF46" s="1467">
        <v>0</v>
      </c>
      <c r="AG46" s="1468"/>
      <c r="AH46" s="1316">
        <v>0</v>
      </c>
      <c r="AI46" s="1329"/>
      <c r="AJ46" s="1329"/>
      <c r="AK46" s="1329"/>
      <c r="AL46" s="1329"/>
      <c r="AM46" s="1329"/>
      <c r="AN46" s="1329"/>
      <c r="AO46" s="1469"/>
      <c r="AP46" s="1469"/>
      <c r="AQ46" s="1469"/>
      <c r="AR46" s="1469"/>
      <c r="AS46" s="1469"/>
      <c r="AT46" s="1470"/>
    </row>
    <row r="47" spans="1:46" s="50" customFormat="1" ht="18" customHeight="1" x14ac:dyDescent="0.15">
      <c r="A47" s="2647"/>
      <c r="B47" s="818" t="s">
        <v>261</v>
      </c>
      <c r="C47" s="80"/>
      <c r="D47" s="147"/>
      <c r="E47" s="147"/>
      <c r="F47" s="147"/>
      <c r="G47" s="148"/>
      <c r="H47" s="476">
        <f t="shared" si="1"/>
        <v>0</v>
      </c>
      <c r="I47" s="81"/>
      <c r="J47" s="919">
        <f t="shared" si="2"/>
        <v>0</v>
      </c>
      <c r="K47" s="76"/>
      <c r="L47" s="76"/>
      <c r="M47" s="76"/>
      <c r="N47" s="76"/>
      <c r="O47" s="76"/>
      <c r="P47" s="948"/>
      <c r="Q47" s="76"/>
      <c r="R47" s="76"/>
      <c r="S47" s="76"/>
      <c r="T47" s="76"/>
      <c r="U47" s="76"/>
      <c r="V47" s="77"/>
      <c r="W47" s="64"/>
      <c r="X47" s="64"/>
      <c r="Y47" s="2599"/>
      <c r="Z47" s="1337" t="s">
        <v>261</v>
      </c>
      <c r="AA47" s="1308"/>
      <c r="AB47" s="1456"/>
      <c r="AC47" s="1456"/>
      <c r="AD47" s="1456"/>
      <c r="AE47" s="1457"/>
      <c r="AF47" s="1458">
        <v>0</v>
      </c>
      <c r="AG47" s="1306"/>
      <c r="AH47" s="1316">
        <v>0</v>
      </c>
      <c r="AI47" s="1304"/>
      <c r="AJ47" s="1304"/>
      <c r="AK47" s="1304"/>
      <c r="AL47" s="1304"/>
      <c r="AM47" s="1304"/>
      <c r="AN47" s="1304"/>
      <c r="AO47" s="1459"/>
      <c r="AP47" s="1459"/>
      <c r="AQ47" s="1459"/>
      <c r="AR47" s="1459"/>
      <c r="AS47" s="1459"/>
      <c r="AT47" s="1460"/>
    </row>
    <row r="48" spans="1:46" s="50" customFormat="1" ht="18" customHeight="1" x14ac:dyDescent="0.15">
      <c r="A48" s="2648" t="s">
        <v>1</v>
      </c>
      <c r="B48" s="819" t="s">
        <v>262</v>
      </c>
      <c r="C48" s="86"/>
      <c r="D48" s="149"/>
      <c r="E48" s="149"/>
      <c r="F48" s="149"/>
      <c r="G48" s="150"/>
      <c r="H48" s="477">
        <f t="shared" si="1"/>
        <v>0</v>
      </c>
      <c r="I48" s="87"/>
      <c r="J48" s="920">
        <f t="shared" si="2"/>
        <v>0</v>
      </c>
      <c r="K48" s="71"/>
      <c r="L48" s="71"/>
      <c r="M48" s="71"/>
      <c r="N48" s="71"/>
      <c r="O48" s="71"/>
      <c r="P48" s="946"/>
      <c r="Q48" s="71"/>
      <c r="R48" s="71"/>
      <c r="S48" s="71"/>
      <c r="T48" s="71"/>
      <c r="U48" s="71"/>
      <c r="V48" s="132"/>
      <c r="W48" s="64"/>
      <c r="X48" s="64"/>
      <c r="Y48" s="2357" t="s">
        <v>1</v>
      </c>
      <c r="Z48" s="1315" t="s">
        <v>262</v>
      </c>
      <c r="AA48" s="1321"/>
      <c r="AB48" s="1461"/>
      <c r="AC48" s="1461"/>
      <c r="AD48" s="1461"/>
      <c r="AE48" s="1462"/>
      <c r="AF48" s="1463">
        <v>0</v>
      </c>
      <c r="AG48" s="1319"/>
      <c r="AH48" s="1316">
        <v>0</v>
      </c>
      <c r="AI48" s="1316"/>
      <c r="AJ48" s="1316"/>
      <c r="AK48" s="1316"/>
      <c r="AL48" s="1316"/>
      <c r="AM48" s="1316"/>
      <c r="AN48" s="1316"/>
      <c r="AO48" s="1449"/>
      <c r="AP48" s="1449"/>
      <c r="AQ48" s="1449"/>
      <c r="AR48" s="1449"/>
      <c r="AS48" s="1449"/>
      <c r="AT48" s="1450"/>
    </row>
    <row r="49" spans="1:46" s="50" customFormat="1" ht="18" customHeight="1" x14ac:dyDescent="0.15">
      <c r="A49" s="2649"/>
      <c r="B49" s="820" t="s">
        <v>263</v>
      </c>
      <c r="C49" s="94"/>
      <c r="D49" s="152"/>
      <c r="E49" s="152"/>
      <c r="F49" s="152"/>
      <c r="G49" s="153"/>
      <c r="H49" s="478">
        <f t="shared" si="1"/>
        <v>0</v>
      </c>
      <c r="I49" s="154"/>
      <c r="J49" s="921">
        <f t="shared" si="2"/>
        <v>0</v>
      </c>
      <c r="K49" s="90"/>
      <c r="L49" s="90"/>
      <c r="M49" s="90"/>
      <c r="N49" s="90"/>
      <c r="O49" s="90"/>
      <c r="P49" s="949"/>
      <c r="Q49" s="90"/>
      <c r="R49" s="90"/>
      <c r="S49" s="90"/>
      <c r="T49" s="90"/>
      <c r="U49" s="90"/>
      <c r="V49" s="91"/>
      <c r="W49" s="64"/>
      <c r="X49" s="64"/>
      <c r="Y49" s="2590"/>
      <c r="Z49" s="1326" t="s">
        <v>263</v>
      </c>
      <c r="AA49" s="1294"/>
      <c r="AB49" s="1465"/>
      <c r="AC49" s="1465"/>
      <c r="AD49" s="1465"/>
      <c r="AE49" s="1466"/>
      <c r="AF49" s="1467">
        <v>0</v>
      </c>
      <c r="AG49" s="1468"/>
      <c r="AH49" s="1316">
        <v>0</v>
      </c>
      <c r="AI49" s="1329"/>
      <c r="AJ49" s="1329"/>
      <c r="AK49" s="1329"/>
      <c r="AL49" s="1329"/>
      <c r="AM49" s="1329"/>
      <c r="AN49" s="1329"/>
      <c r="AO49" s="1469"/>
      <c r="AP49" s="1469"/>
      <c r="AQ49" s="1469"/>
      <c r="AR49" s="1469"/>
      <c r="AS49" s="1469"/>
      <c r="AT49" s="1470"/>
    </row>
    <row r="50" spans="1:46" s="50" customFormat="1" ht="18" customHeight="1" x14ac:dyDescent="0.15">
      <c r="A50" s="2649"/>
      <c r="B50" s="820" t="s">
        <v>264</v>
      </c>
      <c r="C50" s="94"/>
      <c r="D50" s="152"/>
      <c r="E50" s="152"/>
      <c r="F50" s="152"/>
      <c r="G50" s="153"/>
      <c r="H50" s="478">
        <f t="shared" si="1"/>
        <v>0</v>
      </c>
      <c r="I50" s="154"/>
      <c r="J50" s="921">
        <f t="shared" si="2"/>
        <v>0</v>
      </c>
      <c r="K50" s="90"/>
      <c r="L50" s="90"/>
      <c r="M50" s="90"/>
      <c r="N50" s="90"/>
      <c r="O50" s="90"/>
      <c r="P50" s="949"/>
      <c r="Q50" s="90"/>
      <c r="R50" s="90"/>
      <c r="S50" s="90"/>
      <c r="T50" s="90"/>
      <c r="U50" s="90"/>
      <c r="V50" s="91"/>
      <c r="W50" s="64"/>
      <c r="X50" s="64"/>
      <c r="Y50" s="2590"/>
      <c r="Z50" s="1326" t="s">
        <v>264</v>
      </c>
      <c r="AA50" s="1294"/>
      <c r="AB50" s="1465"/>
      <c r="AC50" s="1465"/>
      <c r="AD50" s="1465"/>
      <c r="AE50" s="1466"/>
      <c r="AF50" s="1467">
        <v>0</v>
      </c>
      <c r="AG50" s="1468"/>
      <c r="AH50" s="1316">
        <v>0</v>
      </c>
      <c r="AI50" s="1329"/>
      <c r="AJ50" s="1329"/>
      <c r="AK50" s="1329"/>
      <c r="AL50" s="1329"/>
      <c r="AM50" s="1329"/>
      <c r="AN50" s="1329"/>
      <c r="AO50" s="1469"/>
      <c r="AP50" s="1469"/>
      <c r="AQ50" s="1469"/>
      <c r="AR50" s="1469"/>
      <c r="AS50" s="1469"/>
      <c r="AT50" s="1470"/>
    </row>
    <row r="51" spans="1:46" s="50" customFormat="1" ht="18" customHeight="1" x14ac:dyDescent="0.15">
      <c r="A51" s="2650"/>
      <c r="B51" s="821" t="s">
        <v>2910</v>
      </c>
      <c r="C51" s="80"/>
      <c r="D51" s="147"/>
      <c r="E51" s="147"/>
      <c r="F51" s="147"/>
      <c r="G51" s="148"/>
      <c r="H51" s="479">
        <f t="shared" si="1"/>
        <v>0</v>
      </c>
      <c r="I51" s="81"/>
      <c r="J51" s="922">
        <f t="shared" si="2"/>
        <v>0</v>
      </c>
      <c r="K51" s="76"/>
      <c r="L51" s="76"/>
      <c r="M51" s="76"/>
      <c r="N51" s="76"/>
      <c r="O51" s="76"/>
      <c r="P51" s="948"/>
      <c r="Q51" s="76"/>
      <c r="R51" s="76"/>
      <c r="S51" s="76"/>
      <c r="T51" s="76"/>
      <c r="U51" s="76"/>
      <c r="V51" s="77"/>
      <c r="W51" s="64"/>
      <c r="X51" s="64"/>
      <c r="Y51" s="2359"/>
      <c r="Z51" s="1337" t="s">
        <v>2910</v>
      </c>
      <c r="AA51" s="1308"/>
      <c r="AB51" s="1456"/>
      <c r="AC51" s="1456"/>
      <c r="AD51" s="1456"/>
      <c r="AE51" s="1457"/>
      <c r="AF51" s="1458">
        <v>0</v>
      </c>
      <c r="AG51" s="1306"/>
      <c r="AH51" s="1316">
        <v>0</v>
      </c>
      <c r="AI51" s="1304"/>
      <c r="AJ51" s="1304"/>
      <c r="AK51" s="1304"/>
      <c r="AL51" s="1304"/>
      <c r="AM51" s="1304"/>
      <c r="AN51" s="1304"/>
      <c r="AO51" s="1459"/>
      <c r="AP51" s="1459"/>
      <c r="AQ51" s="1459"/>
      <c r="AR51" s="1459"/>
      <c r="AS51" s="1459"/>
      <c r="AT51" s="1460"/>
    </row>
    <row r="52" spans="1:46" s="50" customFormat="1" ht="18" customHeight="1" x14ac:dyDescent="0.15">
      <c r="A52" s="2651" t="s">
        <v>265</v>
      </c>
      <c r="B52" s="2652"/>
      <c r="C52" s="86"/>
      <c r="D52" s="149"/>
      <c r="E52" s="149"/>
      <c r="F52" s="149"/>
      <c r="G52" s="150"/>
      <c r="H52" s="480">
        <f t="shared" si="1"/>
        <v>0</v>
      </c>
      <c r="I52" s="268"/>
      <c r="J52" s="923">
        <f t="shared" si="2"/>
        <v>0</v>
      </c>
      <c r="K52" s="71"/>
      <c r="L52" s="71"/>
      <c r="M52" s="71"/>
      <c r="N52" s="71"/>
      <c r="O52" s="71"/>
      <c r="P52" s="946"/>
      <c r="Q52" s="71"/>
      <c r="R52" s="71"/>
      <c r="S52" s="71"/>
      <c r="T52" s="71"/>
      <c r="U52" s="71"/>
      <c r="V52" s="132"/>
      <c r="W52" s="64"/>
      <c r="X52" s="64"/>
      <c r="Y52" s="2354" t="s">
        <v>265</v>
      </c>
      <c r="Z52" s="2591"/>
      <c r="AA52" s="1321"/>
      <c r="AB52" s="1461"/>
      <c r="AC52" s="1461"/>
      <c r="AD52" s="1461"/>
      <c r="AE52" s="1462"/>
      <c r="AF52" s="1463">
        <v>0</v>
      </c>
      <c r="AG52" s="1471"/>
      <c r="AH52" s="1316">
        <v>0</v>
      </c>
      <c r="AI52" s="1316"/>
      <c r="AJ52" s="1316"/>
      <c r="AK52" s="1316"/>
      <c r="AL52" s="1316"/>
      <c r="AM52" s="1316"/>
      <c r="AN52" s="1316"/>
      <c r="AO52" s="1449"/>
      <c r="AP52" s="1449"/>
      <c r="AQ52" s="1449"/>
      <c r="AR52" s="1449"/>
      <c r="AS52" s="1449"/>
      <c r="AT52" s="1450"/>
    </row>
    <row r="53" spans="1:46" s="50" customFormat="1" ht="18" customHeight="1" x14ac:dyDescent="0.15">
      <c r="A53" s="2653" t="s">
        <v>283</v>
      </c>
      <c r="B53" s="822" t="s">
        <v>266</v>
      </c>
      <c r="C53" s="86"/>
      <c r="D53" s="149"/>
      <c r="E53" s="149"/>
      <c r="F53" s="149"/>
      <c r="G53" s="150"/>
      <c r="H53" s="481">
        <f t="shared" si="1"/>
        <v>0</v>
      </c>
      <c r="I53" s="87"/>
      <c r="J53" s="924">
        <f t="shared" si="2"/>
        <v>0</v>
      </c>
      <c r="K53" s="71"/>
      <c r="L53" s="71"/>
      <c r="M53" s="71"/>
      <c r="N53" s="71"/>
      <c r="O53" s="71"/>
      <c r="P53" s="946"/>
      <c r="Q53" s="71"/>
      <c r="R53" s="71"/>
      <c r="S53" s="71"/>
      <c r="T53" s="71"/>
      <c r="U53" s="71"/>
      <c r="V53" s="132"/>
      <c r="W53" s="64"/>
      <c r="X53" s="64"/>
      <c r="Y53" s="2357" t="s">
        <v>283</v>
      </c>
      <c r="Z53" s="1315" t="s">
        <v>266</v>
      </c>
      <c r="AA53" s="1321"/>
      <c r="AB53" s="1461"/>
      <c r="AC53" s="1461"/>
      <c r="AD53" s="1461"/>
      <c r="AE53" s="1462"/>
      <c r="AF53" s="1463">
        <v>0</v>
      </c>
      <c r="AG53" s="1319"/>
      <c r="AH53" s="1316">
        <v>0</v>
      </c>
      <c r="AI53" s="1316"/>
      <c r="AJ53" s="1316"/>
      <c r="AK53" s="1316"/>
      <c r="AL53" s="1316"/>
      <c r="AM53" s="1316"/>
      <c r="AN53" s="1316"/>
      <c r="AO53" s="1449"/>
      <c r="AP53" s="1449"/>
      <c r="AQ53" s="1449"/>
      <c r="AR53" s="1449"/>
      <c r="AS53" s="1449"/>
      <c r="AT53" s="1450"/>
    </row>
    <row r="54" spans="1:46" s="50" customFormat="1" ht="18" customHeight="1" x14ac:dyDescent="0.15">
      <c r="A54" s="2654"/>
      <c r="B54" s="823" t="s">
        <v>301</v>
      </c>
      <c r="C54" s="94"/>
      <c r="D54" s="152"/>
      <c r="E54" s="152"/>
      <c r="F54" s="152"/>
      <c r="G54" s="153"/>
      <c r="H54" s="482">
        <f t="shared" si="1"/>
        <v>0</v>
      </c>
      <c r="I54" s="154"/>
      <c r="J54" s="925">
        <f t="shared" si="2"/>
        <v>0</v>
      </c>
      <c r="K54" s="90"/>
      <c r="L54" s="90"/>
      <c r="M54" s="90"/>
      <c r="N54" s="90"/>
      <c r="O54" s="90"/>
      <c r="P54" s="949"/>
      <c r="Q54" s="90"/>
      <c r="R54" s="90"/>
      <c r="S54" s="90"/>
      <c r="T54" s="90"/>
      <c r="U54" s="90"/>
      <c r="V54" s="91"/>
      <c r="W54" s="64"/>
      <c r="X54" s="64"/>
      <c r="Y54" s="2590"/>
      <c r="Z54" s="1326" t="s">
        <v>301</v>
      </c>
      <c r="AA54" s="1294"/>
      <c r="AB54" s="1465"/>
      <c r="AC54" s="1465"/>
      <c r="AD54" s="1465"/>
      <c r="AE54" s="1466"/>
      <c r="AF54" s="1467">
        <v>0</v>
      </c>
      <c r="AG54" s="1468"/>
      <c r="AH54" s="1316">
        <v>0</v>
      </c>
      <c r="AI54" s="1329"/>
      <c r="AJ54" s="1329"/>
      <c r="AK54" s="1329"/>
      <c r="AL54" s="1329"/>
      <c r="AM54" s="1329"/>
      <c r="AN54" s="1329"/>
      <c r="AO54" s="1469"/>
      <c r="AP54" s="1469"/>
      <c r="AQ54" s="1469"/>
      <c r="AR54" s="1469"/>
      <c r="AS54" s="1469"/>
      <c r="AT54" s="1470"/>
    </row>
    <row r="55" spans="1:46" s="50" customFormat="1" ht="18" customHeight="1" x14ac:dyDescent="0.15">
      <c r="A55" s="2654"/>
      <c r="B55" s="823" t="s">
        <v>726</v>
      </c>
      <c r="C55" s="113"/>
      <c r="D55" s="157"/>
      <c r="E55" s="157"/>
      <c r="F55" s="157"/>
      <c r="G55" s="158"/>
      <c r="H55" s="483">
        <f t="shared" si="1"/>
        <v>0</v>
      </c>
      <c r="I55" s="154"/>
      <c r="J55" s="925">
        <f t="shared" si="2"/>
        <v>0</v>
      </c>
      <c r="K55" s="90"/>
      <c r="L55" s="90"/>
      <c r="M55" s="90"/>
      <c r="N55" s="90"/>
      <c r="O55" s="90"/>
      <c r="P55" s="949"/>
      <c r="Q55" s="90"/>
      <c r="R55" s="90"/>
      <c r="S55" s="90"/>
      <c r="T55" s="90"/>
      <c r="U55" s="90"/>
      <c r="V55" s="91"/>
      <c r="W55" s="64"/>
      <c r="X55" s="64"/>
      <c r="Y55" s="2590"/>
      <c r="Z55" s="1326" t="s">
        <v>726</v>
      </c>
      <c r="AA55" s="1356"/>
      <c r="AB55" s="1472"/>
      <c r="AC55" s="1472"/>
      <c r="AD55" s="1472"/>
      <c r="AE55" s="1473"/>
      <c r="AF55" s="1474">
        <v>0</v>
      </c>
      <c r="AG55" s="1468"/>
      <c r="AH55" s="1316">
        <v>0</v>
      </c>
      <c r="AI55" s="1329"/>
      <c r="AJ55" s="1329"/>
      <c r="AK55" s="1329"/>
      <c r="AL55" s="1329"/>
      <c r="AM55" s="1329"/>
      <c r="AN55" s="1329"/>
      <c r="AO55" s="1469"/>
      <c r="AP55" s="1469"/>
      <c r="AQ55" s="1469"/>
      <c r="AR55" s="1469"/>
      <c r="AS55" s="1469"/>
      <c r="AT55" s="1470"/>
    </row>
    <row r="56" spans="1:46" s="50" customFormat="1" ht="18" customHeight="1" x14ac:dyDescent="0.15">
      <c r="A56" s="2654"/>
      <c r="B56" s="404" t="s">
        <v>7</v>
      </c>
      <c r="C56" s="113"/>
      <c r="D56" s="157"/>
      <c r="E56" s="157"/>
      <c r="F56" s="157"/>
      <c r="G56" s="158"/>
      <c r="H56" s="483">
        <f t="shared" si="1"/>
        <v>0</v>
      </c>
      <c r="I56" s="266"/>
      <c r="J56" s="926">
        <f t="shared" si="2"/>
        <v>0</v>
      </c>
      <c r="K56" s="98"/>
      <c r="L56" s="98"/>
      <c r="M56" s="98"/>
      <c r="N56" s="98"/>
      <c r="O56" s="98"/>
      <c r="P56" s="950"/>
      <c r="Q56" s="98"/>
      <c r="R56" s="98"/>
      <c r="S56" s="98"/>
      <c r="T56" s="98"/>
      <c r="U56" s="98"/>
      <c r="V56" s="166"/>
      <c r="W56" s="64"/>
      <c r="X56" s="64"/>
      <c r="Y56" s="2590"/>
      <c r="Z56" s="1301" t="s">
        <v>7</v>
      </c>
      <c r="AA56" s="1356"/>
      <c r="AB56" s="1472"/>
      <c r="AC56" s="1472"/>
      <c r="AD56" s="1472"/>
      <c r="AE56" s="1473"/>
      <c r="AF56" s="1474">
        <v>0</v>
      </c>
      <c r="AG56" s="1475"/>
      <c r="AH56" s="1316">
        <v>0</v>
      </c>
      <c r="AI56" s="1340"/>
      <c r="AJ56" s="1340"/>
      <c r="AK56" s="1340"/>
      <c r="AL56" s="1340"/>
      <c r="AM56" s="1340"/>
      <c r="AN56" s="1340"/>
      <c r="AO56" s="1476"/>
      <c r="AP56" s="1476"/>
      <c r="AQ56" s="1476"/>
      <c r="AR56" s="1476"/>
      <c r="AS56" s="1476"/>
      <c r="AT56" s="1477"/>
    </row>
    <row r="57" spans="1:46" s="50" customFormat="1" ht="18" customHeight="1" x14ac:dyDescent="0.15">
      <c r="A57" s="2655"/>
      <c r="B57" s="824" t="s">
        <v>286</v>
      </c>
      <c r="C57" s="80"/>
      <c r="D57" s="147"/>
      <c r="E57" s="147"/>
      <c r="F57" s="147"/>
      <c r="G57" s="148"/>
      <c r="H57" s="484">
        <f t="shared" si="1"/>
        <v>0</v>
      </c>
      <c r="I57" s="81"/>
      <c r="J57" s="927">
        <f t="shared" si="2"/>
        <v>0</v>
      </c>
      <c r="K57" s="76"/>
      <c r="L57" s="76"/>
      <c r="M57" s="76"/>
      <c r="N57" s="76"/>
      <c r="O57" s="76"/>
      <c r="P57" s="948"/>
      <c r="Q57" s="76"/>
      <c r="R57" s="76"/>
      <c r="S57" s="76"/>
      <c r="T57" s="76"/>
      <c r="U57" s="76"/>
      <c r="V57" s="77"/>
      <c r="W57" s="64"/>
      <c r="X57" s="64"/>
      <c r="Y57" s="2359"/>
      <c r="Z57" s="1337" t="s">
        <v>286</v>
      </c>
      <c r="AA57" s="1308"/>
      <c r="AB57" s="1456"/>
      <c r="AC57" s="1456"/>
      <c r="AD57" s="1456"/>
      <c r="AE57" s="1457"/>
      <c r="AF57" s="1458">
        <v>0</v>
      </c>
      <c r="AG57" s="1306"/>
      <c r="AH57" s="1316">
        <v>0</v>
      </c>
      <c r="AI57" s="1304"/>
      <c r="AJ57" s="1304"/>
      <c r="AK57" s="1304"/>
      <c r="AL57" s="1304"/>
      <c r="AM57" s="1304"/>
      <c r="AN57" s="1304"/>
      <c r="AO57" s="1459"/>
      <c r="AP57" s="1459"/>
      <c r="AQ57" s="1459"/>
      <c r="AR57" s="1459"/>
      <c r="AS57" s="1459"/>
      <c r="AT57" s="1460"/>
    </row>
    <row r="58" spans="1:46" s="50" customFormat="1" ht="18" customHeight="1" x14ac:dyDescent="0.15">
      <c r="A58" s="2656" t="s">
        <v>122</v>
      </c>
      <c r="B58" s="405" t="s">
        <v>121</v>
      </c>
      <c r="C58" s="86"/>
      <c r="D58" s="149"/>
      <c r="E58" s="149"/>
      <c r="F58" s="149"/>
      <c r="G58" s="150"/>
      <c r="H58" s="485">
        <f t="shared" si="1"/>
        <v>0</v>
      </c>
      <c r="I58" s="151"/>
      <c r="J58" s="928">
        <f t="shared" si="2"/>
        <v>0</v>
      </c>
      <c r="K58" s="71"/>
      <c r="L58" s="71"/>
      <c r="M58" s="71"/>
      <c r="N58" s="71"/>
      <c r="O58" s="71"/>
      <c r="P58" s="946"/>
      <c r="Q58" s="71"/>
      <c r="R58" s="71"/>
      <c r="S58" s="71"/>
      <c r="T58" s="71"/>
      <c r="U58" s="71"/>
      <c r="V58" s="132"/>
      <c r="W58" s="64"/>
      <c r="X58" s="64"/>
      <c r="Y58" s="2357" t="s">
        <v>122</v>
      </c>
      <c r="Z58" s="1315" t="s">
        <v>121</v>
      </c>
      <c r="AA58" s="1321"/>
      <c r="AB58" s="1461"/>
      <c r="AC58" s="1461"/>
      <c r="AD58" s="1461"/>
      <c r="AE58" s="1462"/>
      <c r="AF58" s="1463">
        <v>0</v>
      </c>
      <c r="AG58" s="1464"/>
      <c r="AH58" s="1316">
        <v>0</v>
      </c>
      <c r="AI58" s="1316"/>
      <c r="AJ58" s="1316"/>
      <c r="AK58" s="1316"/>
      <c r="AL58" s="1316"/>
      <c r="AM58" s="1316"/>
      <c r="AN58" s="1316"/>
      <c r="AO58" s="1449"/>
      <c r="AP58" s="1449"/>
      <c r="AQ58" s="1449"/>
      <c r="AR58" s="1449"/>
      <c r="AS58" s="1449"/>
      <c r="AT58" s="1450"/>
    </row>
    <row r="59" spans="1:46" s="50" customFormat="1" ht="18" customHeight="1" x14ac:dyDescent="0.15">
      <c r="A59" s="2657"/>
      <c r="B59" s="406" t="s">
        <v>28</v>
      </c>
      <c r="C59" s="94"/>
      <c r="D59" s="152"/>
      <c r="E59" s="152"/>
      <c r="F59" s="152"/>
      <c r="G59" s="153"/>
      <c r="H59" s="486">
        <f t="shared" si="1"/>
        <v>0</v>
      </c>
      <c r="I59" s="154"/>
      <c r="J59" s="929">
        <f t="shared" si="2"/>
        <v>0</v>
      </c>
      <c r="K59" s="90"/>
      <c r="L59" s="90"/>
      <c r="M59" s="90"/>
      <c r="N59" s="90"/>
      <c r="O59" s="90"/>
      <c r="P59" s="949"/>
      <c r="Q59" s="90"/>
      <c r="R59" s="90"/>
      <c r="S59" s="90"/>
      <c r="T59" s="90"/>
      <c r="U59" s="90"/>
      <c r="V59" s="91"/>
      <c r="W59" s="64"/>
      <c r="X59" s="64"/>
      <c r="Y59" s="2590"/>
      <c r="Z59" s="1326" t="s">
        <v>28</v>
      </c>
      <c r="AA59" s="1294"/>
      <c r="AB59" s="1465"/>
      <c r="AC59" s="1465"/>
      <c r="AD59" s="1465"/>
      <c r="AE59" s="1466"/>
      <c r="AF59" s="1467">
        <v>0</v>
      </c>
      <c r="AG59" s="1468"/>
      <c r="AH59" s="1316">
        <v>0</v>
      </c>
      <c r="AI59" s="1329"/>
      <c r="AJ59" s="1329"/>
      <c r="AK59" s="1329"/>
      <c r="AL59" s="1329"/>
      <c r="AM59" s="1329"/>
      <c r="AN59" s="1329"/>
      <c r="AO59" s="1469"/>
      <c r="AP59" s="1469"/>
      <c r="AQ59" s="1469"/>
      <c r="AR59" s="1469"/>
      <c r="AS59" s="1469"/>
      <c r="AT59" s="1470"/>
    </row>
    <row r="60" spans="1:46" s="50" customFormat="1" ht="18" customHeight="1" x14ac:dyDescent="0.15">
      <c r="A60" s="2657"/>
      <c r="B60" s="406" t="s">
        <v>123</v>
      </c>
      <c r="C60" s="113"/>
      <c r="D60" s="157"/>
      <c r="E60" s="157"/>
      <c r="F60" s="157"/>
      <c r="G60" s="158"/>
      <c r="H60" s="487">
        <f t="shared" si="1"/>
        <v>0</v>
      </c>
      <c r="I60" s="154"/>
      <c r="J60" s="929">
        <f t="shared" si="2"/>
        <v>0</v>
      </c>
      <c r="K60" s="90"/>
      <c r="L60" s="90"/>
      <c r="M60" s="90"/>
      <c r="N60" s="90"/>
      <c r="O60" s="90"/>
      <c r="P60" s="949"/>
      <c r="Q60" s="90"/>
      <c r="R60" s="90"/>
      <c r="S60" s="90"/>
      <c r="T60" s="90"/>
      <c r="U60" s="90"/>
      <c r="V60" s="91"/>
      <c r="W60" s="64"/>
      <c r="X60" s="64"/>
      <c r="Y60" s="2590"/>
      <c r="Z60" s="1326" t="s">
        <v>123</v>
      </c>
      <c r="AA60" s="1356"/>
      <c r="AB60" s="1472"/>
      <c r="AC60" s="1472"/>
      <c r="AD60" s="1472"/>
      <c r="AE60" s="1473"/>
      <c r="AF60" s="1474">
        <v>0</v>
      </c>
      <c r="AG60" s="1468"/>
      <c r="AH60" s="1316">
        <v>0</v>
      </c>
      <c r="AI60" s="1329"/>
      <c r="AJ60" s="1329"/>
      <c r="AK60" s="1329"/>
      <c r="AL60" s="1329"/>
      <c r="AM60" s="1329"/>
      <c r="AN60" s="1329"/>
      <c r="AO60" s="1469"/>
      <c r="AP60" s="1469"/>
      <c r="AQ60" s="1469"/>
      <c r="AR60" s="1469"/>
      <c r="AS60" s="1469"/>
      <c r="AT60" s="1470"/>
    </row>
    <row r="61" spans="1:46" s="50" customFormat="1" ht="18" customHeight="1" x14ac:dyDescent="0.15">
      <c r="A61" s="2657"/>
      <c r="B61" s="406" t="s">
        <v>163</v>
      </c>
      <c r="C61" s="113"/>
      <c r="D61" s="157"/>
      <c r="E61" s="157"/>
      <c r="F61" s="157"/>
      <c r="G61" s="158"/>
      <c r="H61" s="487">
        <f t="shared" si="1"/>
        <v>0</v>
      </c>
      <c r="I61" s="154"/>
      <c r="J61" s="929">
        <f t="shared" si="2"/>
        <v>0</v>
      </c>
      <c r="K61" s="90"/>
      <c r="L61" s="90"/>
      <c r="M61" s="90"/>
      <c r="N61" s="90"/>
      <c r="O61" s="90"/>
      <c r="P61" s="949"/>
      <c r="Q61" s="90"/>
      <c r="R61" s="90"/>
      <c r="S61" s="90"/>
      <c r="T61" s="90"/>
      <c r="U61" s="90"/>
      <c r="V61" s="91"/>
      <c r="W61" s="64"/>
      <c r="X61" s="64"/>
      <c r="Y61" s="2590"/>
      <c r="Z61" s="1326" t="s">
        <v>163</v>
      </c>
      <c r="AA61" s="1356"/>
      <c r="AB61" s="1472"/>
      <c r="AC61" s="1472"/>
      <c r="AD61" s="1472"/>
      <c r="AE61" s="1473"/>
      <c r="AF61" s="1474">
        <v>0</v>
      </c>
      <c r="AG61" s="1468"/>
      <c r="AH61" s="1316">
        <v>0</v>
      </c>
      <c r="AI61" s="1329"/>
      <c r="AJ61" s="1329"/>
      <c r="AK61" s="1329"/>
      <c r="AL61" s="1329"/>
      <c r="AM61" s="1329"/>
      <c r="AN61" s="1329"/>
      <c r="AO61" s="1469"/>
      <c r="AP61" s="1469"/>
      <c r="AQ61" s="1469"/>
      <c r="AR61" s="1469"/>
      <c r="AS61" s="1469"/>
      <c r="AT61" s="1470"/>
    </row>
    <row r="62" spans="1:46" s="50" customFormat="1" ht="18" customHeight="1" x14ac:dyDescent="0.15">
      <c r="A62" s="2657"/>
      <c r="B62" s="825" t="s">
        <v>359</v>
      </c>
      <c r="C62" s="113"/>
      <c r="D62" s="157"/>
      <c r="E62" s="157"/>
      <c r="F62" s="157"/>
      <c r="G62" s="158"/>
      <c r="H62" s="487">
        <f t="shared" si="1"/>
        <v>0</v>
      </c>
      <c r="I62" s="266"/>
      <c r="J62" s="930">
        <f t="shared" si="2"/>
        <v>0</v>
      </c>
      <c r="K62" s="98"/>
      <c r="L62" s="98"/>
      <c r="M62" s="98"/>
      <c r="N62" s="98"/>
      <c r="O62" s="98"/>
      <c r="P62" s="950"/>
      <c r="Q62" s="98"/>
      <c r="R62" s="98"/>
      <c r="S62" s="98"/>
      <c r="T62" s="98"/>
      <c r="U62" s="98"/>
      <c r="V62" s="166"/>
      <c r="W62" s="64"/>
      <c r="X62" s="64"/>
      <c r="Y62" s="2590"/>
      <c r="Z62" s="1301" t="s">
        <v>359</v>
      </c>
      <c r="AA62" s="1356"/>
      <c r="AB62" s="1472"/>
      <c r="AC62" s="1472"/>
      <c r="AD62" s="1472"/>
      <c r="AE62" s="1473"/>
      <c r="AF62" s="1474">
        <v>0</v>
      </c>
      <c r="AG62" s="1475"/>
      <c r="AH62" s="1316">
        <v>0</v>
      </c>
      <c r="AI62" s="1340"/>
      <c r="AJ62" s="1340"/>
      <c r="AK62" s="1340"/>
      <c r="AL62" s="1340"/>
      <c r="AM62" s="1340"/>
      <c r="AN62" s="1340"/>
      <c r="AO62" s="1476"/>
      <c r="AP62" s="1476"/>
      <c r="AQ62" s="1476"/>
      <c r="AR62" s="1476"/>
      <c r="AS62" s="1476"/>
      <c r="AT62" s="1477"/>
    </row>
    <row r="63" spans="1:46" s="50" customFormat="1" ht="18" customHeight="1" x14ac:dyDescent="0.15">
      <c r="A63" s="2658"/>
      <c r="B63" s="826" t="s">
        <v>361</v>
      </c>
      <c r="C63" s="80"/>
      <c r="D63" s="147"/>
      <c r="E63" s="147"/>
      <c r="F63" s="147"/>
      <c r="G63" s="148"/>
      <c r="H63" s="488">
        <f t="shared" si="1"/>
        <v>0</v>
      </c>
      <c r="I63" s="81"/>
      <c r="J63" s="931">
        <f t="shared" si="2"/>
        <v>0</v>
      </c>
      <c r="K63" s="76"/>
      <c r="L63" s="76"/>
      <c r="M63" s="76"/>
      <c r="N63" s="76"/>
      <c r="O63" s="76"/>
      <c r="P63" s="948"/>
      <c r="Q63" s="76"/>
      <c r="R63" s="76"/>
      <c r="S63" s="76"/>
      <c r="T63" s="76"/>
      <c r="U63" s="76"/>
      <c r="V63" s="77"/>
      <c r="W63" s="64"/>
      <c r="X63" s="64"/>
      <c r="Y63" s="2359"/>
      <c r="Z63" s="1337" t="s">
        <v>361</v>
      </c>
      <c r="AA63" s="1308"/>
      <c r="AB63" s="1456"/>
      <c r="AC63" s="1456"/>
      <c r="AD63" s="1456"/>
      <c r="AE63" s="1457"/>
      <c r="AF63" s="1458">
        <v>0</v>
      </c>
      <c r="AG63" s="1306"/>
      <c r="AH63" s="1316">
        <v>0</v>
      </c>
      <c r="AI63" s="1304"/>
      <c r="AJ63" s="1304"/>
      <c r="AK63" s="1304"/>
      <c r="AL63" s="1304"/>
      <c r="AM63" s="1304"/>
      <c r="AN63" s="1304"/>
      <c r="AO63" s="1459"/>
      <c r="AP63" s="1459"/>
      <c r="AQ63" s="1459"/>
      <c r="AR63" s="1459"/>
      <c r="AS63" s="1459"/>
      <c r="AT63" s="1460"/>
    </row>
    <row r="64" spans="1:46" s="50" customFormat="1" ht="18" customHeight="1" x14ac:dyDescent="0.15">
      <c r="A64" s="2451" t="s">
        <v>298</v>
      </c>
      <c r="B64" s="2641"/>
      <c r="C64" s="262"/>
      <c r="D64" s="264"/>
      <c r="E64" s="264"/>
      <c r="F64" s="264"/>
      <c r="G64" s="265"/>
      <c r="H64" s="489">
        <f t="shared" si="1"/>
        <v>0</v>
      </c>
      <c r="I64" s="381"/>
      <c r="J64" s="932">
        <f t="shared" si="2"/>
        <v>0</v>
      </c>
      <c r="K64" s="162"/>
      <c r="L64" s="162"/>
      <c r="M64" s="162"/>
      <c r="N64" s="162"/>
      <c r="O64" s="162"/>
      <c r="P64" s="947"/>
      <c r="Q64" s="162"/>
      <c r="R64" s="162"/>
      <c r="S64" s="162"/>
      <c r="T64" s="162"/>
      <c r="U64" s="162"/>
      <c r="V64" s="163"/>
      <c r="W64" s="64"/>
      <c r="X64" s="64"/>
      <c r="Y64" s="2354" t="s">
        <v>298</v>
      </c>
      <c r="Z64" s="2591"/>
      <c r="AA64" s="1362"/>
      <c r="AB64" s="1451"/>
      <c r="AC64" s="1451"/>
      <c r="AD64" s="1451"/>
      <c r="AE64" s="1452"/>
      <c r="AF64" s="1453">
        <v>0</v>
      </c>
      <c r="AG64" s="1478"/>
      <c r="AH64" s="1316">
        <v>0</v>
      </c>
      <c r="AI64" s="1288"/>
      <c r="AJ64" s="1288"/>
      <c r="AK64" s="1288"/>
      <c r="AL64" s="1288"/>
      <c r="AM64" s="1288"/>
      <c r="AN64" s="1288"/>
      <c r="AO64" s="1454"/>
      <c r="AP64" s="1454"/>
      <c r="AQ64" s="1454"/>
      <c r="AR64" s="1454"/>
      <c r="AS64" s="1454"/>
      <c r="AT64" s="1455"/>
    </row>
    <row r="65" spans="1:46" s="50" customFormat="1" ht="18" customHeight="1" x14ac:dyDescent="0.15">
      <c r="A65" s="2621" t="s">
        <v>2909</v>
      </c>
      <c r="B65" s="833" t="s">
        <v>267</v>
      </c>
      <c r="C65" s="86"/>
      <c r="D65" s="149"/>
      <c r="E65" s="149"/>
      <c r="F65" s="149"/>
      <c r="G65" s="150"/>
      <c r="H65" s="490">
        <f t="shared" si="1"/>
        <v>0</v>
      </c>
      <c r="I65" s="155"/>
      <c r="J65" s="933">
        <f t="shared" si="2"/>
        <v>0</v>
      </c>
      <c r="K65" s="71"/>
      <c r="L65" s="71"/>
      <c r="M65" s="71"/>
      <c r="N65" s="71"/>
      <c r="O65" s="71"/>
      <c r="P65" s="946"/>
      <c r="Q65" s="71"/>
      <c r="R65" s="71"/>
      <c r="S65" s="71"/>
      <c r="T65" s="71"/>
      <c r="U65" s="71"/>
      <c r="V65" s="132"/>
      <c r="W65" s="64"/>
      <c r="X65" s="64"/>
      <c r="Y65" s="2592" t="s">
        <v>2909</v>
      </c>
      <c r="Z65" s="1423" t="s">
        <v>267</v>
      </c>
      <c r="AA65" s="1321"/>
      <c r="AB65" s="1461"/>
      <c r="AC65" s="1461"/>
      <c r="AD65" s="1461"/>
      <c r="AE65" s="1462"/>
      <c r="AF65" s="1463">
        <v>0</v>
      </c>
      <c r="AG65" s="1479"/>
      <c r="AH65" s="1316">
        <v>0</v>
      </c>
      <c r="AI65" s="1316"/>
      <c r="AJ65" s="1316"/>
      <c r="AK65" s="1316"/>
      <c r="AL65" s="1316"/>
      <c r="AM65" s="1316"/>
      <c r="AN65" s="1316"/>
      <c r="AO65" s="1449"/>
      <c r="AP65" s="1449"/>
      <c r="AQ65" s="1449"/>
      <c r="AR65" s="1449"/>
      <c r="AS65" s="1449"/>
      <c r="AT65" s="1450"/>
    </row>
    <row r="66" spans="1:46" s="50" customFormat="1" ht="18" customHeight="1" x14ac:dyDescent="0.15">
      <c r="A66" s="2622"/>
      <c r="B66" s="834" t="s">
        <v>268</v>
      </c>
      <c r="C66" s="262"/>
      <c r="D66" s="264"/>
      <c r="E66" s="264"/>
      <c r="F66" s="264"/>
      <c r="G66" s="265"/>
      <c r="H66" s="491">
        <f t="shared" si="1"/>
        <v>0</v>
      </c>
      <c r="I66" s="267"/>
      <c r="J66" s="934">
        <f t="shared" si="2"/>
        <v>0</v>
      </c>
      <c r="K66" s="104"/>
      <c r="L66" s="104"/>
      <c r="M66" s="104"/>
      <c r="N66" s="104"/>
      <c r="O66" s="104"/>
      <c r="P66" s="951"/>
      <c r="Q66" s="104"/>
      <c r="R66" s="104"/>
      <c r="S66" s="104"/>
      <c r="T66" s="104"/>
      <c r="U66" s="104"/>
      <c r="V66" s="105"/>
      <c r="W66" s="64"/>
      <c r="X66" s="64"/>
      <c r="Y66" s="2593"/>
      <c r="Z66" s="1424" t="s">
        <v>268</v>
      </c>
      <c r="AA66" s="1362"/>
      <c r="AB66" s="1451"/>
      <c r="AC66" s="1451"/>
      <c r="AD66" s="1451"/>
      <c r="AE66" s="1452"/>
      <c r="AF66" s="1453">
        <v>0</v>
      </c>
      <c r="AG66" s="1480"/>
      <c r="AH66" s="1316">
        <v>0</v>
      </c>
      <c r="AI66" s="1481"/>
      <c r="AJ66" s="1481"/>
      <c r="AK66" s="1481"/>
      <c r="AL66" s="1481"/>
      <c r="AM66" s="1481"/>
      <c r="AN66" s="1481"/>
      <c r="AO66" s="1482"/>
      <c r="AP66" s="1482"/>
      <c r="AQ66" s="1482"/>
      <c r="AR66" s="1482"/>
      <c r="AS66" s="1482"/>
      <c r="AT66" s="1483"/>
    </row>
    <row r="67" spans="1:46" s="50" customFormat="1" ht="18" customHeight="1" thickBot="1" x14ac:dyDescent="0.2">
      <c r="A67" s="2623" t="s">
        <v>27</v>
      </c>
      <c r="B67" s="2624"/>
      <c r="C67" s="101"/>
      <c r="D67" s="159"/>
      <c r="E67" s="159"/>
      <c r="F67" s="159"/>
      <c r="G67" s="160"/>
      <c r="H67" s="492">
        <f>SUM(C67:G67)</f>
        <v>0</v>
      </c>
      <c r="I67" s="161"/>
      <c r="J67" s="935">
        <f>SUM(K67:M67)</f>
        <v>0</v>
      </c>
      <c r="K67" s="162"/>
      <c r="L67" s="162"/>
      <c r="M67" s="162"/>
      <c r="N67" s="162"/>
      <c r="O67" s="162"/>
      <c r="P67" s="947"/>
      <c r="Q67" s="162"/>
      <c r="R67" s="162"/>
      <c r="S67" s="162"/>
      <c r="T67" s="162"/>
      <c r="U67" s="162"/>
      <c r="V67" s="163"/>
      <c r="W67" s="64"/>
      <c r="X67" s="64"/>
      <c r="Y67" s="2594" t="s">
        <v>27</v>
      </c>
      <c r="Z67" s="2595"/>
      <c r="AA67" s="1345"/>
      <c r="AB67" s="1484"/>
      <c r="AC67" s="1484"/>
      <c r="AD67" s="1484"/>
      <c r="AE67" s="1485"/>
      <c r="AF67" s="1486">
        <v>0</v>
      </c>
      <c r="AG67" s="1487"/>
      <c r="AH67" s="1316">
        <v>0</v>
      </c>
      <c r="AI67" s="1288"/>
      <c r="AJ67" s="1288"/>
      <c r="AK67" s="1288"/>
      <c r="AL67" s="1288"/>
      <c r="AM67" s="1288"/>
      <c r="AN67" s="1288"/>
      <c r="AO67" s="1454"/>
      <c r="AP67" s="1454"/>
      <c r="AQ67" s="1454"/>
      <c r="AR67" s="1454"/>
      <c r="AS67" s="1454"/>
      <c r="AT67" s="1455"/>
    </row>
    <row r="68" spans="1:46" s="50" customFormat="1" ht="21" customHeight="1" thickTop="1" thickBot="1" x14ac:dyDescent="0.2">
      <c r="A68" s="2683" t="s">
        <v>2</v>
      </c>
      <c r="B68" s="2684"/>
      <c r="C68" s="493">
        <f t="shared" ref="C68:V68" si="3">SUM(C42:C67)</f>
        <v>0</v>
      </c>
      <c r="D68" s="494">
        <f t="shared" si="3"/>
        <v>0</v>
      </c>
      <c r="E68" s="494">
        <f t="shared" si="3"/>
        <v>0</v>
      </c>
      <c r="F68" s="494">
        <f t="shared" si="3"/>
        <v>0</v>
      </c>
      <c r="G68" s="495">
        <f t="shared" si="3"/>
        <v>0</v>
      </c>
      <c r="H68" s="496">
        <f t="shared" si="3"/>
        <v>0</v>
      </c>
      <c r="I68" s="497">
        <f t="shared" si="3"/>
        <v>0</v>
      </c>
      <c r="J68" s="498">
        <f t="shared" si="3"/>
        <v>0</v>
      </c>
      <c r="K68" s="498">
        <f t="shared" si="3"/>
        <v>0</v>
      </c>
      <c r="L68" s="498">
        <f t="shared" si="3"/>
        <v>0</v>
      </c>
      <c r="M68" s="498">
        <f t="shared" si="3"/>
        <v>0</v>
      </c>
      <c r="N68" s="498">
        <f t="shared" si="3"/>
        <v>0</v>
      </c>
      <c r="O68" s="498">
        <f t="shared" si="3"/>
        <v>0</v>
      </c>
      <c r="P68" s="498">
        <f t="shared" si="3"/>
        <v>0</v>
      </c>
      <c r="Q68" s="498">
        <f t="shared" si="3"/>
        <v>0</v>
      </c>
      <c r="R68" s="498">
        <f t="shared" si="3"/>
        <v>0</v>
      </c>
      <c r="S68" s="498">
        <f t="shared" si="3"/>
        <v>0</v>
      </c>
      <c r="T68" s="498">
        <f t="shared" si="3"/>
        <v>0</v>
      </c>
      <c r="U68" s="498">
        <f t="shared" si="3"/>
        <v>0</v>
      </c>
      <c r="V68" s="499">
        <f t="shared" si="3"/>
        <v>0</v>
      </c>
      <c r="W68" s="64"/>
      <c r="X68" s="64"/>
      <c r="Y68" s="2596" t="s">
        <v>2</v>
      </c>
      <c r="Z68" s="2597"/>
      <c r="AA68" s="1488">
        <v>0</v>
      </c>
      <c r="AB68" s="1489">
        <v>0</v>
      </c>
      <c r="AC68" s="1489">
        <v>0</v>
      </c>
      <c r="AD68" s="1489">
        <v>0</v>
      </c>
      <c r="AE68" s="1490">
        <v>0</v>
      </c>
      <c r="AF68" s="1491">
        <v>0</v>
      </c>
      <c r="AG68" s="1492">
        <v>0</v>
      </c>
      <c r="AH68" s="1493">
        <v>0</v>
      </c>
      <c r="AI68" s="1493">
        <v>0</v>
      </c>
      <c r="AJ68" s="1493">
        <v>0</v>
      </c>
      <c r="AK68" s="1493">
        <v>0</v>
      </c>
      <c r="AL68" s="1493">
        <v>0</v>
      </c>
      <c r="AM68" s="1493">
        <v>0</v>
      </c>
      <c r="AN68" s="1493">
        <v>0</v>
      </c>
      <c r="AO68" s="1493">
        <f t="shared" ref="AO68:AT68" si="4">SUM(AO42:AO67)</f>
        <v>0</v>
      </c>
      <c r="AP68" s="1493">
        <f t="shared" si="4"/>
        <v>0</v>
      </c>
      <c r="AQ68" s="1493">
        <f t="shared" si="4"/>
        <v>0</v>
      </c>
      <c r="AR68" s="1493">
        <f t="shared" si="4"/>
        <v>0</v>
      </c>
      <c r="AS68" s="1493">
        <f t="shared" si="4"/>
        <v>0</v>
      </c>
      <c r="AT68" s="1493">
        <f t="shared" si="4"/>
        <v>0</v>
      </c>
    </row>
    <row r="69" spans="1:46" s="50" customFormat="1" ht="13.5" customHeight="1" x14ac:dyDescent="0.15">
      <c r="A69" s="164"/>
      <c r="B69" s="164"/>
      <c r="J69" s="64"/>
      <c r="K69" s="64"/>
      <c r="L69" s="64"/>
      <c r="M69" s="64"/>
      <c r="N69" s="64"/>
      <c r="O69" s="64"/>
      <c r="P69" s="64"/>
      <c r="R69" s="1692"/>
      <c r="S69" s="2682" t="str">
        <f>HYPERLINK("#A1","▲このシートの先頭に戻る")</f>
        <v>▲このシートの先頭に戻る</v>
      </c>
      <c r="T69" s="2682"/>
      <c r="U69" s="2682"/>
      <c r="V69" s="2682"/>
      <c r="W69" s="64"/>
      <c r="X69" s="64"/>
      <c r="Y69" s="688"/>
      <c r="Z69" s="688"/>
      <c r="AA69" s="689"/>
      <c r="AB69" s="689"/>
      <c r="AC69" s="689"/>
      <c r="AD69" s="689"/>
      <c r="AE69" s="689"/>
      <c r="AF69" s="689"/>
      <c r="AG69" s="689"/>
      <c r="AH69" s="685"/>
      <c r="AI69" s="685"/>
      <c r="AJ69" s="685"/>
      <c r="AK69" s="685"/>
      <c r="AL69" s="685"/>
      <c r="AM69" s="685"/>
      <c r="AN69" s="685"/>
    </row>
    <row r="70" spans="1:46" x14ac:dyDescent="0.15">
      <c r="B70" s="69"/>
      <c r="C70" s="69"/>
      <c r="D70" s="69"/>
      <c r="E70" s="69"/>
      <c r="F70" s="69"/>
      <c r="G70" s="69"/>
      <c r="H70" s="69"/>
      <c r="I70" s="69"/>
      <c r="Z70" s="693"/>
      <c r="AA70" s="693"/>
      <c r="AB70" s="693"/>
      <c r="AC70" s="693"/>
      <c r="AD70" s="693"/>
      <c r="AE70" s="693"/>
      <c r="AF70" s="693"/>
      <c r="AG70" s="693"/>
    </row>
  </sheetData>
  <sheetProtection algorithmName="SHA-512" hashValue="JnVEaqiW0YgHEgad2GcZCvwjzgdd7JRwF01FaJfyddb1d4vKOyf/R97IvwGEnCTQXk8Ems9Bur5DS4BPRm3DUA==" saltValue="c7pYcqXXAkanGs87j2xzrQ==" spinCount="100000" sheet="1" formatRows="0"/>
  <mergeCells count="89">
    <mergeCell ref="S69:V69"/>
    <mergeCell ref="A53:A57"/>
    <mergeCell ref="A68:B68"/>
    <mergeCell ref="A58:A63"/>
    <mergeCell ref="A64:B64"/>
    <mergeCell ref="A65:A66"/>
    <mergeCell ref="A67:B67"/>
    <mergeCell ref="A52:B52"/>
    <mergeCell ref="R37:U37"/>
    <mergeCell ref="C38:I38"/>
    <mergeCell ref="J38:J41"/>
    <mergeCell ref="K38:O38"/>
    <mergeCell ref="P38:P41"/>
    <mergeCell ref="Q38:Q41"/>
    <mergeCell ref="M40:N40"/>
    <mergeCell ref="R38:U40"/>
    <mergeCell ref="A45:A47"/>
    <mergeCell ref="A48:A51"/>
    <mergeCell ref="A42:A44"/>
    <mergeCell ref="H39:H41"/>
    <mergeCell ref="J37:O37"/>
    <mergeCell ref="B37:B41"/>
    <mergeCell ref="L39:N39"/>
    <mergeCell ref="A30:B30"/>
    <mergeCell ref="A8:A10"/>
    <mergeCell ref="A11:A13"/>
    <mergeCell ref="A14:A17"/>
    <mergeCell ref="A18:B18"/>
    <mergeCell ref="A19:A23"/>
    <mergeCell ref="A24:A29"/>
    <mergeCell ref="A31:A32"/>
    <mergeCell ref="A33:B33"/>
    <mergeCell ref="A34:B34"/>
    <mergeCell ref="D39:D41"/>
    <mergeCell ref="E39:E41"/>
    <mergeCell ref="A35:V35"/>
    <mergeCell ref="V38:V41"/>
    <mergeCell ref="A37:A41"/>
    <mergeCell ref="C37:I37"/>
    <mergeCell ref="C39:C41"/>
    <mergeCell ref="F39:F41"/>
    <mergeCell ref="G39:G41"/>
    <mergeCell ref="A6:A7"/>
    <mergeCell ref="B6:B7"/>
    <mergeCell ref="A1:V1"/>
    <mergeCell ref="A3:V3"/>
    <mergeCell ref="A5:V5"/>
    <mergeCell ref="Y6:Y7"/>
    <mergeCell ref="Z6:Z7"/>
    <mergeCell ref="Y8:Y10"/>
    <mergeCell ref="Y11:Y13"/>
    <mergeCell ref="Y14:Y17"/>
    <mergeCell ref="Y18:Z18"/>
    <mergeCell ref="Y19:Y23"/>
    <mergeCell ref="Y24:Y29"/>
    <mergeCell ref="Y30:Z30"/>
    <mergeCell ref="Y31:Y32"/>
    <mergeCell ref="Y33:Z33"/>
    <mergeCell ref="Y34:Z34"/>
    <mergeCell ref="Y37:Y41"/>
    <mergeCell ref="Z37:Z41"/>
    <mergeCell ref="AH37:AM37"/>
    <mergeCell ref="AI38:AM38"/>
    <mergeCell ref="AJ39:AL39"/>
    <mergeCell ref="AK40:AL40"/>
    <mergeCell ref="AC39:AC41"/>
    <mergeCell ref="AD39:AD41"/>
    <mergeCell ref="AE39:AE41"/>
    <mergeCell ref="AA37:AG37"/>
    <mergeCell ref="Y42:Y44"/>
    <mergeCell ref="Y45:Y47"/>
    <mergeCell ref="Y48:Y51"/>
    <mergeCell ref="Y52:Z52"/>
    <mergeCell ref="Y53:Y57"/>
    <mergeCell ref="Y58:Y63"/>
    <mergeCell ref="Y64:Z64"/>
    <mergeCell ref="Y65:Y66"/>
    <mergeCell ref="Y67:Z67"/>
    <mergeCell ref="Y68:Z68"/>
    <mergeCell ref="AT38:AT41"/>
    <mergeCell ref="AA39:AA41"/>
    <mergeCell ref="AB39:AB41"/>
    <mergeCell ref="AF39:AF41"/>
    <mergeCell ref="AP37:AS37"/>
    <mergeCell ref="AA38:AG38"/>
    <mergeCell ref="AH38:AH41"/>
    <mergeCell ref="AN38:AN41"/>
    <mergeCell ref="AO38:AO41"/>
    <mergeCell ref="AP38:AS40"/>
  </mergeCells>
  <phoneticPr fontId="2"/>
  <conditionalFormatting sqref="C8:C33">
    <cfRule type="expression" dxfId="106" priority="1">
      <formula>$C8&lt;$D8</formula>
    </cfRule>
  </conditionalFormatting>
  <conditionalFormatting sqref="C42:G67 I42:I67">
    <cfRule type="expression" dxfId="103" priority="11">
      <formula>$I42&gt;$H42</formula>
    </cfRule>
  </conditionalFormatting>
  <conditionalFormatting sqref="C42:G67 K42:V67">
    <cfRule type="expression" dxfId="102" priority="12">
      <formula>$D8&lt;&gt;SUM($H42,$J42,$N42:$V42)</formula>
    </cfRule>
  </conditionalFormatting>
  <conditionalFormatting sqref="D8:D33">
    <cfRule type="expression" dxfId="101" priority="6">
      <formula>$D8&gt;$C8</formula>
    </cfRule>
    <cfRule type="expression" dxfId="100" priority="7">
      <formula>$D8&lt;&gt;SUM($H42,$J42,$N42:$V42)</formula>
    </cfRule>
  </conditionalFormatting>
  <conditionalFormatting sqref="E8:E33">
    <cfRule type="expression" dxfId="99" priority="8">
      <formula>$E8&gt;$D8</formula>
    </cfRule>
    <cfRule type="expression" dxfId="98" priority="9">
      <formula>$E8&lt;$J42</formula>
    </cfRule>
  </conditionalFormatting>
  <dataValidations count="3">
    <dataValidation type="whole" operator="greaterThanOrEqual" allowBlank="1" showInputMessage="1" showErrorMessage="1" errorTitle="入力できません" error="半角数字を入力してください。" promptTitle="貼り付けする際の注意事項" prompt="貼り付けを行う場合は、_x000a_必ず値貼り付けを行ってください。" sqref="C8:E33 Q42:V67 I42:O67 C42:G67" xr:uid="{00000000-0002-0000-0800-000000000000}">
      <formula1>0</formula1>
    </dataValidation>
    <dataValidation type="whole" operator="greaterThanOrEqual" allowBlank="1" showErrorMessage="1" errorTitle="入力できません" error="半角数字を入力してください。" promptTitle="貼り付けする際の注意事項" prompt="貼り付けを行う場合は、_x000a_必ず値貼り付けを行ってください。" sqref="AA8:AC33 AI42:AT67 AG42:AG67 AA42:AE67" xr:uid="{00000000-0002-0000-0800-000004000000}">
      <formula1>0</formula1>
    </dataValidation>
    <dataValidation type="whole" allowBlank="1" showErrorMessage="1" errorTitle="入力できません" error="入力しないでください。" promptTitle="貼り付けする際の注意事項" prompt="貼り付けを行う場合は、_x000a_必ず値貼り付けを行ってください。" sqref="P42:P67" xr:uid="{00000000-0002-0000-0800-000008000000}">
      <formula1>0</formula1>
      <formula2>0</formula2>
    </dataValidation>
  </dataValidations>
  <pageMargins left="0.55118110236220474" right="0.35433070866141736" top="0.78740157480314965" bottom="0.78740157480314965" header="0.51181102362204722" footer="0.51181102362204722"/>
  <pageSetup paperSize="9" scale="68" fitToHeight="0" orientation="portrait" cellComments="asDisplayed" r:id="rId1"/>
  <headerFooter alignWithMargins="0">
    <oddHeader>&amp;L&amp;A</oddHeader>
  </headerFooter>
  <rowBreaks count="1" manualBreakCount="1">
    <brk id="34" max="21" man="1"/>
  </rowBreaks>
  <drawing r:id="rId2"/>
  <extLst>
    <ext xmlns:x14="http://schemas.microsoft.com/office/spreadsheetml/2009/9/main" uri="{78C0D931-6437-407d-A8EE-F0AAD7539E65}">
      <x14:conditionalFormattings>
        <x14:conditionalFormatting xmlns:xm="http://schemas.microsoft.com/office/excel/2006/main">
          <x14:cfRule type="expression" priority="2" id="{89903534-0D34-458D-9BFF-89DDD0CDB6A8}">
            <xm:f>'１．学校基本情報'!$D$22&gt;0</xm:f>
            <x14:dxf>
              <fill>
                <patternFill>
                  <bgColor theme="0" tint="-0.24994659260841701"/>
                </patternFill>
              </fill>
            </x14:dxf>
          </x14:cfRule>
          <x14:cfRule type="expression" priority="3" id="{73AC4D58-8991-45A6-AE7A-F77F21CFDCC5}">
            <xm:f>AND('１．学校基本情報'!$K$12=0,'１．学校基本情報'!$E$13&gt;0)</xm:f>
            <x14:dxf>
              <fill>
                <patternFill>
                  <bgColor theme="0" tint="-0.24994659260841701"/>
                </patternFill>
              </fill>
            </x14:dxf>
          </x14:cfRule>
          <xm:sqref>C8:E33 C42:G67 I42:I67 K42:V67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コード表</vt:lpstr>
      <vt:lpstr>支援</vt:lpstr>
      <vt:lpstr>１．学校基本情報</vt:lpstr>
      <vt:lpstr>２．障害学生支援の体制 </vt:lpstr>
      <vt:lpstr>３．障害学生支援の取組 </vt:lpstr>
      <vt:lpstr>４．授業支援と授業以外の支援</vt:lpstr>
      <vt:lpstr>５．入学者選抜に関する配慮</vt:lpstr>
      <vt:lpstr>６．受験者数・入学者数 </vt:lpstr>
      <vt:lpstr>７．前年度卒業生の進路 </vt:lpstr>
      <vt:lpstr>８．障害学生数～合理的配慮提供学生数</vt:lpstr>
      <vt:lpstr>診断名検索</vt:lpstr>
      <vt:lpstr>９．精神障害（その他の精神障害）の内訳</vt:lpstr>
      <vt:lpstr>10．その他の障害の内訳</vt:lpstr>
      <vt:lpstr>11．意見、要望</vt:lpstr>
      <vt:lpstr>'６．受験者数・入学者数 '!Extract</vt:lpstr>
      <vt:lpstr>'１．学校基本情報'!Print_Area</vt:lpstr>
      <vt:lpstr>'10．その他の障害の内訳'!Print_Area</vt:lpstr>
      <vt:lpstr>'２．障害学生支援の体制 '!Print_Area</vt:lpstr>
      <vt:lpstr>'３．障害学生支援の取組 '!Print_Area</vt:lpstr>
      <vt:lpstr>'４．授業支援と授業以外の支援'!Print_Area</vt:lpstr>
      <vt:lpstr>'５．入学者選抜に関する配慮'!Print_Area</vt:lpstr>
      <vt:lpstr>'６．受験者数・入学者数 '!Print_Area</vt:lpstr>
      <vt:lpstr>'７．前年度卒業生の進路 '!Print_Area</vt:lpstr>
      <vt:lpstr>'８．障害学生数～合理的配慮提供学生数'!Print_Area</vt:lpstr>
      <vt:lpstr>'９．精神障害（その他の精神障害）の内訳'!Print_Area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令和8年度（2026年度）大学、短期大学及び高等専門学校における障害のある学生の修学支援に関する実態調査_調査票（短期大学用）</dc:title>
  <dc:creator>JASSO</dc:creator>
  <cp:lastPrinted>2026-08-26T05:43:10Z</cp:lastPrinted>
  <dcterms:created xsi:type="dcterms:W3CDTF">2015-06-09T07:20:00Z</dcterms:created>
  <dcterms:modified xsi:type="dcterms:W3CDTF">2026-08-31T01:29:40Z</dcterms:modified>
</cp:coreProperties>
</file>